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iliana Ramalho\PycharmProjects\Rotas Brisa\dados\"/>
    </mc:Choice>
  </mc:AlternateContent>
  <xr:revisionPtr revIDLastSave="0" documentId="13_ncr:1_{825547D2-53DE-4C14-963C-E52019C28A9F}" xr6:coauthVersionLast="47" xr6:coauthVersionMax="47" xr10:uidLastSave="{00000000-0000-0000-0000-000000000000}"/>
  <bookViews>
    <workbookView xWindow="21615" yWindow="1965" windowWidth="14220" windowHeight="10200" activeTab="1" xr2:uid="{00000000-000D-0000-FFFF-FFFF00000000}"/>
  </bookViews>
  <sheets>
    <sheet name="0" sheetId="3" r:id="rId1"/>
    <sheet name="1" sheetId="4" r:id="rId2"/>
    <sheet name="2" sheetId="5" r:id="rId3"/>
    <sheet name="99  output" sheetId="2" r:id="rId4"/>
    <sheet name="Sheet1" sheetId="1" r:id="rId5"/>
  </sheets>
  <definedNames>
    <definedName name="ExternalData_1" localSheetId="3" hidden="1">'99  output'!$A$1:$E$114</definedName>
    <definedName name="ExternalData_2" localSheetId="0" hidden="1">'0'!$A$1:$E$36</definedName>
    <definedName name="ExternalData_2" localSheetId="1" hidden="1">'1'!$A$1:$E$36</definedName>
    <definedName name="ExternalData_2" localSheetId="2" hidden="1">'2'!$A$1:$E$56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F2" i="4"/>
  <c r="F3" i="4"/>
  <c r="G36" i="4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F2" i="5"/>
  <c r="G2" i="5" s="1"/>
  <c r="F3" i="5"/>
  <c r="F4" i="5"/>
  <c r="F5" i="5"/>
  <c r="F6" i="5"/>
  <c r="F7" i="5"/>
  <c r="F8" i="5"/>
  <c r="F9" i="5"/>
  <c r="G11" i="5" s="1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G5" i="5"/>
  <c r="G4" i="5"/>
  <c r="G34" i="5"/>
  <c r="G10" i="4"/>
  <c r="G2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F2" i="3"/>
  <c r="G4" i="3" s="1"/>
  <c r="H4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G26" i="5" l="1"/>
  <c r="G18" i="5"/>
  <c r="G10" i="5"/>
  <c r="G3" i="5"/>
  <c r="G50" i="5"/>
  <c r="G42" i="5"/>
  <c r="G49" i="5"/>
  <c r="G41" i="5"/>
  <c r="G33" i="5"/>
  <c r="G25" i="5"/>
  <c r="G17" i="5"/>
  <c r="G9" i="5"/>
  <c r="G56" i="5"/>
  <c r="G48" i="5"/>
  <c r="G40" i="5"/>
  <c r="G32" i="5"/>
  <c r="G24" i="5"/>
  <c r="G16" i="5"/>
  <c r="G8" i="5"/>
  <c r="G55" i="5"/>
  <c r="G47" i="5"/>
  <c r="G39" i="5"/>
  <c r="G31" i="5"/>
  <c r="G23" i="5"/>
  <c r="G15" i="5"/>
  <c r="G7" i="5"/>
  <c r="G54" i="5"/>
  <c r="G46" i="5"/>
  <c r="G38" i="5"/>
  <c r="G30" i="5"/>
  <c r="G22" i="5"/>
  <c r="G14" i="5"/>
  <c r="G6" i="5"/>
  <c r="G53" i="5"/>
  <c r="G45" i="5"/>
  <c r="G37" i="5"/>
  <c r="G29" i="5"/>
  <c r="G21" i="5"/>
  <c r="G13" i="5"/>
  <c r="G52" i="5"/>
  <c r="G44" i="5"/>
  <c r="G36" i="5"/>
  <c r="G28" i="5"/>
  <c r="G20" i="5"/>
  <c r="G12" i="5"/>
  <c r="G51" i="5"/>
  <c r="G43" i="5"/>
  <c r="G35" i="5"/>
  <c r="G27" i="5"/>
  <c r="G19" i="5"/>
  <c r="G3" i="4"/>
  <c r="G5" i="4"/>
  <c r="G7" i="4"/>
  <c r="G9" i="4"/>
  <c r="G11" i="4"/>
  <c r="G13" i="4"/>
  <c r="G15" i="4"/>
  <c r="G17" i="4"/>
  <c r="G19" i="4"/>
  <c r="G21" i="4"/>
  <c r="G23" i="4"/>
  <c r="G25" i="4"/>
  <c r="G27" i="4"/>
  <c r="G29" i="4"/>
  <c r="G31" i="4"/>
  <c r="G33" i="4"/>
  <c r="G35" i="4"/>
  <c r="G4" i="4"/>
  <c r="G6" i="4"/>
  <c r="G8" i="4"/>
  <c r="G12" i="4"/>
  <c r="G14" i="4"/>
  <c r="G16" i="4"/>
  <c r="G18" i="4"/>
  <c r="G20" i="4"/>
  <c r="G22" i="4"/>
  <c r="G24" i="4"/>
  <c r="G26" i="4"/>
  <c r="G28" i="4"/>
  <c r="G30" i="4"/>
  <c r="G32" i="4"/>
  <c r="G34" i="4"/>
  <c r="G18" i="3"/>
  <c r="H18" i="3" s="1"/>
  <c r="G3" i="3"/>
  <c r="H3" i="3" s="1"/>
  <c r="G11" i="3"/>
  <c r="H11" i="3" s="1"/>
  <c r="G2" i="3"/>
  <c r="H2" i="3" s="1"/>
  <c r="G19" i="3"/>
  <c r="H19" i="3" s="1"/>
  <c r="G26" i="3"/>
  <c r="H26" i="3" s="1"/>
  <c r="G10" i="3"/>
  <c r="H10" i="3" s="1"/>
  <c r="G33" i="3"/>
  <c r="H33" i="3" s="1"/>
  <c r="G25" i="3"/>
  <c r="H25" i="3" s="1"/>
  <c r="G17" i="3"/>
  <c r="H17" i="3" s="1"/>
  <c r="G9" i="3"/>
  <c r="H9" i="3" s="1"/>
  <c r="G35" i="3"/>
  <c r="H35" i="3" s="1"/>
  <c r="G34" i="3"/>
  <c r="H34" i="3" s="1"/>
  <c r="G32" i="3"/>
  <c r="H32" i="3" s="1"/>
  <c r="G24" i="3"/>
  <c r="H24" i="3" s="1"/>
  <c r="G16" i="3"/>
  <c r="H16" i="3" s="1"/>
  <c r="G8" i="3"/>
  <c r="H8" i="3" s="1"/>
  <c r="G27" i="3"/>
  <c r="H27" i="3" s="1"/>
  <c r="G31" i="3"/>
  <c r="H31" i="3" s="1"/>
  <c r="G23" i="3"/>
  <c r="H23" i="3" s="1"/>
  <c r="G15" i="3"/>
  <c r="H15" i="3" s="1"/>
  <c r="G7" i="3"/>
  <c r="H7" i="3" s="1"/>
  <c r="G30" i="3"/>
  <c r="H30" i="3" s="1"/>
  <c r="G22" i="3"/>
  <c r="H22" i="3" s="1"/>
  <c r="G14" i="3"/>
  <c r="H14" i="3" s="1"/>
  <c r="G6" i="3"/>
  <c r="H6" i="3" s="1"/>
  <c r="G29" i="3"/>
  <c r="H29" i="3" s="1"/>
  <c r="G21" i="3"/>
  <c r="H21" i="3" s="1"/>
  <c r="G13" i="3"/>
  <c r="H13" i="3" s="1"/>
  <c r="G5" i="3"/>
  <c r="H5" i="3" s="1"/>
  <c r="G36" i="3"/>
  <c r="H36" i="3" s="1"/>
  <c r="G28" i="3"/>
  <c r="H28" i="3" s="1"/>
  <c r="G20" i="3"/>
  <c r="H20" i="3" s="1"/>
  <c r="G12" i="3"/>
  <c r="H1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F4B18A-F44A-49B2-A35A-7B6316AA165C}" keepAlive="1" name="Query - 0" description="Connection to the '0' query in the workbook." type="5" refreshedVersion="7" background="1" saveData="1">
    <dbPr connection="Provider=Microsoft.Mashup.OleDb.1;Data Source=$Workbook$;Location=0;Extended Properties=&quot;&quot;" command="SELECT * FROM [0]"/>
  </connection>
  <connection id="2" xr16:uid="{5FD8A847-385A-412F-8BC2-CD2BEC873C33}" keepAlive="1" name="Query - 1" description="Connection to the '1' query in the workbook." type="5" refreshedVersion="7" background="1" saveData="1">
    <dbPr connection="Provider=Microsoft.Mashup.OleDb.1;Data Source=$Workbook$;Location=1;Extended Properties=&quot;&quot;" command="SELECT * FROM [1]"/>
  </connection>
  <connection id="3" xr16:uid="{70148292-0AC4-4C1B-8C70-0015190ADABD}" keepAlive="1" name="Query - 2" description="Connection to the '2' query in the workbook." type="5" refreshedVersion="7" background="1" saveData="1">
    <dbPr connection="Provider=Microsoft.Mashup.OleDb.1;Data Source=$Workbook$;Location=2;Extended Properties=&quot;&quot;" command="SELECT * FROM [2]"/>
  </connection>
  <connection id="4" xr16:uid="{7CE7B64D-A9CA-4EDE-AEDD-6CD826F7BD93}" keepAlive="1" name="Query - total" description="Connection to the 'total' query in the workbook." type="5" refreshedVersion="7" background="1" saveData="1">
    <dbPr connection="Provider=Microsoft.Mashup.OleDb.1;Data Source=$Workbook$;Location=total;Extended Properties=&quot;&quot;" command="SELECT * FROM [total]"/>
  </connection>
</connections>
</file>

<file path=xl/sharedStrings.xml><?xml version="1.0" encoding="utf-8"?>
<sst xmlns="http://schemas.openxmlformats.org/spreadsheetml/2006/main" count="747" uniqueCount="30">
  <si>
    <t>Carro</t>
  </si>
  <si>
    <t>Nó</t>
  </si>
  <si>
    <t>0</t>
  </si>
  <si>
    <t>Mealhada</t>
  </si>
  <si>
    <t>1</t>
  </si>
  <si>
    <t>Aveiro Sul</t>
  </si>
  <si>
    <t>2</t>
  </si>
  <si>
    <t>Albergaria (A1/IP5)</t>
  </si>
  <si>
    <t>Estarreja</t>
  </si>
  <si>
    <t>Feira</t>
  </si>
  <si>
    <t>Espinho (IC24)</t>
  </si>
  <si>
    <t>Feiteira</t>
  </si>
  <si>
    <t>Carvalhos</t>
  </si>
  <si>
    <t>Jaca</t>
  </si>
  <si>
    <t>Santo Ovídio</t>
  </si>
  <si>
    <t>Coimbra Norte (A1/A14)</t>
  </si>
  <si>
    <t>Coimbra Sul</t>
  </si>
  <si>
    <t>Tipo</t>
  </si>
  <si>
    <t>Hora Fim</t>
  </si>
  <si>
    <t>Hora Inicio</t>
  </si>
  <si>
    <t>Deslocação</t>
  </si>
  <si>
    <t>Visitar Nó</t>
  </si>
  <si>
    <t>Incidência</t>
  </si>
  <si>
    <t>Pausa</t>
  </si>
  <si>
    <t>Almoço</t>
  </si>
  <si>
    <t>Fim</t>
  </si>
  <si>
    <t>Tempo Nós</t>
  </si>
  <si>
    <t>Acumulado Nós</t>
  </si>
  <si>
    <t>Hora Inicio Real</t>
  </si>
  <si>
    <t>Tempo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</si>
</sst>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5">
    <dxf>
      <numFmt numFmtId="164" formatCode="h:mm;@"/>
    </dxf>
    <dxf>
      <numFmt numFmtId="0" formatCode="General"/>
    </dxf>
    <dxf>
      <numFmt numFmtId="0" formatCode="General"/>
    </dxf>
    <dxf>
      <numFmt numFmtId="164" formatCode="h: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3" formatCode="h:mm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D329AF5-0C70-4680-9E7D-1DE0AA97A2E5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Carro" tableColumnId="1"/>
      <queryTableField id="2" name="Nó" tableColumnId="2"/>
      <queryTableField id="3" name="Hora Inicio" tableColumnId="3"/>
      <queryTableField id="4" name="Hora Fim" tableColumnId="4"/>
      <queryTableField id="5" name="Tipo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918B696-A05A-4039-9A06-E814392EFB11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Carro" tableColumnId="1"/>
      <queryTableField id="2" name="Nó" tableColumnId="2"/>
      <queryTableField id="3" name="Hora Inicio" tableColumnId="3"/>
      <queryTableField id="4" name="Hora Fim" tableColumnId="4"/>
      <queryTableField id="5" name="Tipo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377ADDE-2E5B-446B-9CC7-804D3CCAD302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Carro" tableColumnId="1"/>
      <queryTableField id="2" name="Nó" tableColumnId="2"/>
      <queryTableField id="3" name="Hora Inicio" tableColumnId="3"/>
      <queryTableField id="4" name="Hora Fim" tableColumnId="4"/>
      <queryTableField id="5" name="Tipo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01A0607-14B8-4502-89CB-163508818AF7}" autoFormatId="16" applyNumberFormats="0" applyBorderFormats="0" applyFontFormats="0" applyPatternFormats="0" applyAlignmentFormats="0" applyWidthHeightFormats="0">
  <queryTableRefresh nextId="25" unboundColumnsRight="1">
    <queryTableFields count="6">
      <queryTableField id="20" name="Carro" tableColumnId="7"/>
      <queryTableField id="4" name="Nó" tableColumnId="4"/>
      <queryTableField id="14" name="Hora Inicio" tableColumnId="3"/>
      <queryTableField id="13" name="Hora Fim" tableColumnId="2"/>
      <queryTableField id="12" name="Tipo" tableColumnId="1"/>
      <queryTableField id="11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48357A-DC3B-4417-ACE0-737EE9DB6CBF}" name="_0" displayName="_0" ref="A1:I36" tableType="queryTable" totalsRowShown="0">
  <autoFilter ref="A1:I36" xr:uid="{5A48357A-DC3B-4417-ACE0-737EE9DB6CBF}"/>
  <tableColumns count="9">
    <tableColumn id="1" xr3:uid="{6CC00977-1AB9-4495-9904-5D08063105A9}" uniqueName="1" name="Carro" queryTableFieldId="1" dataDxfId="20"/>
    <tableColumn id="2" xr3:uid="{0FCB37D4-ECBB-4577-859B-E9C4C534F798}" uniqueName="2" name="Nó" queryTableFieldId="2" dataDxfId="19"/>
    <tableColumn id="3" xr3:uid="{F6DF8E8E-858B-41CE-B41D-11644514B41D}" uniqueName="3" name="Hora Inicio" queryTableFieldId="3"/>
    <tableColumn id="4" xr3:uid="{494FEC81-BF3C-435E-AD93-A91D1D419661}" uniqueName="4" name="Hora Fim" queryTableFieldId="4"/>
    <tableColumn id="5" xr3:uid="{F30B0944-51ED-4B67-83B8-40AA162225C8}" uniqueName="5" name="Tipo" queryTableFieldId="5" dataDxfId="18"/>
    <tableColumn id="6" xr3:uid="{A142535F-729F-4688-957D-AB244DDE4BE3}" uniqueName="6" name="Tempo Nós" queryTableFieldId="6" dataDxfId="14">
      <calculatedColumnFormula>+IF(_0[[#This Row],[Tipo]]="Visitar Nó",10,0)</calculatedColumnFormula>
    </tableColumn>
    <tableColumn id="7" xr3:uid="{9F986AE1-6C4E-4C5C-90E6-E7D8893A0E2A}" uniqueName="7" name="Acumulado Nós" queryTableFieldId="7" dataDxfId="13">
      <calculatedColumnFormula>+SUM($F$2:F2)</calculatedColumnFormula>
    </tableColumn>
    <tableColumn id="8" xr3:uid="{FF287FB3-B99D-4BC8-A4BB-CF9CEA9643C8}" uniqueName="8" name="Hora Inicio Real" queryTableFieldId="8" dataDxfId="12">
      <calculatedColumnFormula>+IF(_0[[#This Row],[Tipo]]&lt;&gt;"Visitar Nó",_0[[#This Row],[Hora Inicio]]+_0[[#This Row],[Acumulado Nós]],_0[[#This Row],[Hora Inicio]]+_0[[#This Row],[Acumulado Nós]]-10)</calculatedColumnFormula>
    </tableColumn>
    <tableColumn id="9" xr3:uid="{444A61B7-6807-491D-B433-ED1EE0C3D4CD}" uniqueName="9" name="Tempo Horas" queryTableFieldId="9" dataDxfId="11">
      <calculatedColumnFormula>+TIME(7,_0[[#This Row],[Hora Inicio Real]],0)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F9137F-7C3F-49D7-BC27-9ECE7D3A7A00}" name="_1" displayName="_1" ref="A1:I36" tableType="queryTable" totalsRowShown="0">
  <autoFilter ref="A1:I36" xr:uid="{9EF9137F-7C3F-49D7-BC27-9ECE7D3A7A00}"/>
  <tableColumns count="9">
    <tableColumn id="1" xr3:uid="{1185F85D-B3BB-4CDE-9AB8-1DDB9FBC8368}" uniqueName="1" name="Carro" queryTableFieldId="1" dataDxfId="17"/>
    <tableColumn id="2" xr3:uid="{70BCAD5B-C022-4229-B3F2-442F925DE2AC}" uniqueName="2" name="Nó" queryTableFieldId="2" dataDxfId="16"/>
    <tableColumn id="3" xr3:uid="{B822697F-D7DA-4A1E-B918-2D0415B5BA42}" uniqueName="3" name="Hora Inicio" queryTableFieldId="3"/>
    <tableColumn id="4" xr3:uid="{241B8EFC-452E-4266-9C86-10583502F00A}" uniqueName="4" name="Hora Fim" queryTableFieldId="4"/>
    <tableColumn id="5" xr3:uid="{7CE1D081-7D1E-4896-A5F7-72302EB48C37}" uniqueName="5" name="Tipo" queryTableFieldId="5" dataDxfId="15"/>
    <tableColumn id="6" xr3:uid="{E6A761DE-A098-4663-829D-3C6A482EDE39}" uniqueName="6" name="Tempo Nós" queryTableFieldId="6" dataDxfId="2">
      <calculatedColumnFormula>+IF(_1[[#This Row],[Tipo]]="Visitar Nó",10,0)</calculatedColumnFormula>
    </tableColumn>
    <tableColumn id="7" xr3:uid="{D8FFD84B-2068-421C-9585-DDB7428A0222}" uniqueName="7" name="Acumulado Nós" queryTableFieldId="7" dataDxfId="10">
      <calculatedColumnFormula>+SUM($F$2:F2)</calculatedColumnFormula>
    </tableColumn>
    <tableColumn id="8" xr3:uid="{866BE5C2-DD4D-4733-B4FA-C05C727BE8A5}" uniqueName="8" name="Hora Inicio Real" queryTableFieldId="8" dataDxfId="1">
      <calculatedColumnFormula>+IF(_1[[#This Row],[Tipo]]&lt;&gt;"Visitar Nó",_1[[#This Row],[Hora Inicio]]+_1[[#This Row],[Acumulado Nós]],_1[[#This Row],[Hora Inicio]]+_1[[#This Row],[Acumulado Nós]]-10)</calculatedColumnFormula>
    </tableColumn>
    <tableColumn id="9" xr3:uid="{BF83FF49-27B4-4E46-98EB-4A51AA6A3A02}" uniqueName="9" name="Tempo Horas" queryTableFieldId="9" dataDxfId="0">
      <calculatedColumnFormula>+TIME(7,_1[[#This Row],[Hora Inicio Real]],0)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44A90D-48BD-4F16-B901-EDA01F750071}" name="_2" displayName="_2" ref="A1:I56" tableType="queryTable" totalsRowShown="0">
  <autoFilter ref="A1:I56" xr:uid="{2844A90D-48BD-4F16-B901-EDA01F750071}"/>
  <tableColumns count="9">
    <tableColumn id="1" xr3:uid="{F42F8F50-8B55-4FCB-95FD-EECE868D29E8}" uniqueName="1" name="Carro" queryTableFieldId="1" dataDxfId="9"/>
    <tableColumn id="2" xr3:uid="{56ECF53F-040E-4649-BDCC-3440D362B360}" uniqueName="2" name="Nó" queryTableFieldId="2" dataDxfId="8"/>
    <tableColumn id="3" xr3:uid="{1017D084-D181-4F16-B401-275DE0D10E45}" uniqueName="3" name="Hora Inicio" queryTableFieldId="3"/>
    <tableColumn id="4" xr3:uid="{3CC9D292-C1AF-4C97-AAD5-9CAFCF8ED0D9}" uniqueName="4" name="Hora Fim" queryTableFieldId="4"/>
    <tableColumn id="5" xr3:uid="{1A073973-A2A1-4830-A16D-23EAA356EBC3}" uniqueName="5" name="Tipo" queryTableFieldId="5" dataDxfId="7"/>
    <tableColumn id="6" xr3:uid="{727AD463-91BC-4890-8C18-76D7E3EEB920}" uniqueName="6" name="Tempo Nós" queryTableFieldId="6" dataDxfId="5">
      <calculatedColumnFormula>+IF(_2[[#This Row],[Tipo]]="Visitar Nó",10,0)</calculatedColumnFormula>
    </tableColumn>
    <tableColumn id="7" xr3:uid="{23838393-86B9-4349-8BD4-7123CD26686E}" uniqueName="7" name="Acumulado Nós" queryTableFieldId="7" dataDxfId="6">
      <calculatedColumnFormula>+SUM($F$2:F2)</calculatedColumnFormula>
    </tableColumn>
    <tableColumn id="8" xr3:uid="{24FA4775-B73A-43FC-B3C1-7DBBBE4EC56B}" uniqueName="8" name="Hora Inicio Real" queryTableFieldId="8" dataDxfId="4">
      <calculatedColumnFormula>+IF(_2[[#This Row],[Tipo]]&lt;&gt;"Visitar Nó",_2[[#This Row],[Hora Inicio]]+_2[[#This Row],[Acumulado Nós]],_2[[#This Row],[Hora Inicio]]+_2[[#This Row],[Acumulado Nós]]-10)</calculatedColumnFormula>
    </tableColumn>
    <tableColumn id="9" xr3:uid="{91478BA2-725D-416B-BC69-127F5A941076}" uniqueName="9" name="Tempo Horas" queryTableFieldId="9" dataDxfId="3">
      <calculatedColumnFormula>+TIME(7,_2[[#This Row],[Hora Inicio Real]],0)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66D7D9-1753-40B6-8141-E58439449687}" name="total" displayName="total" ref="A1:F114" tableType="queryTable" totalsRowShown="0">
  <autoFilter ref="A1:F114" xr:uid="{E966D7D9-1753-40B6-8141-E58439449687}"/>
  <tableColumns count="6">
    <tableColumn id="7" xr3:uid="{4F552393-1EF2-4B8B-A727-892E6ACA4888}" uniqueName="7" name="Carro" queryTableFieldId="20" dataDxfId="24"/>
    <tableColumn id="4" xr3:uid="{57133DC1-9CCA-4445-A274-EFAF558DE6E4}" uniqueName="4" name="Nó" queryTableFieldId="4" dataDxfId="23"/>
    <tableColumn id="3" xr3:uid="{9A49AF84-1C69-418A-BA93-F199DC9CA0E0}" uniqueName="3" name="Hora Inicio" queryTableFieldId="14"/>
    <tableColumn id="2" xr3:uid="{81AC0F68-C3DD-48FB-872A-95FD05F3A29F}" uniqueName="2" name="Hora Fim" queryTableFieldId="13"/>
    <tableColumn id="1" xr3:uid="{24AED0A1-CDB1-4488-98DE-06E08B73F2EE}" uniqueName="1" name="Tipo" queryTableFieldId="12" dataDxfId="22"/>
    <tableColumn id="9" xr3:uid="{73E90EE5-5E50-40DD-BF2C-27842B412F1E}" uniqueName="9" name="Tempo Nós" queryTableFieldId="11" dataDxfId="21">
      <calculatedColumnFormula>+IF(total[[#This Row],[Tipo]]="Visitar Nó",10,0)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C6B7-AA40-485D-A9D6-6C20479FF136}">
  <dimension ref="A1:I36"/>
  <sheetViews>
    <sheetView workbookViewId="0">
      <selection activeCell="E11" sqref="E11"/>
    </sheetView>
  </sheetViews>
  <sheetFormatPr defaultRowHeight="15" x14ac:dyDescent="0.25"/>
  <cols>
    <col min="1" max="1" width="8" bestFit="1" customWidth="1"/>
    <col min="2" max="2" width="22.7109375" bestFit="1" customWidth="1"/>
    <col min="3" max="3" width="12.7109375" bestFit="1" customWidth="1"/>
    <col min="4" max="4" width="11.140625" bestFit="1" customWidth="1"/>
    <col min="5" max="5" width="10.85546875" bestFit="1" customWidth="1"/>
    <col min="6" max="6" width="13.28515625" bestFit="1" customWidth="1"/>
    <col min="7" max="7" width="17.28515625" bestFit="1" customWidth="1"/>
    <col min="8" max="8" width="17.140625" bestFit="1" customWidth="1"/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25">
      <c r="A2" s="1" t="s">
        <v>2</v>
      </c>
      <c r="B2" s="1" t="s">
        <v>3</v>
      </c>
      <c r="C2">
        <v>0</v>
      </c>
      <c r="D2">
        <v>0</v>
      </c>
      <c r="E2" s="1" t="s">
        <v>20</v>
      </c>
      <c r="F2" s="1">
        <f>+IF(_0[[#This Row],[Tipo]]="Visitar Nó",10,0)</f>
        <v>0</v>
      </c>
      <c r="G2" s="1">
        <f>+SUM($F$2:F2)</f>
        <v>0</v>
      </c>
      <c r="H2" s="1">
        <f>+IF(_0[[#This Row],[Tipo]]&lt;&gt;"Visitar Nó",_0[[#This Row],[Hora Inicio]]+_0[[#This Row],[Acumulado Nós]],_0[[#This Row],[Hora Inicio]]+_0[[#This Row],[Acumulado Nós]]-10)</f>
        <v>0</v>
      </c>
      <c r="I2" s="2">
        <f>+TIME(7,_0[[#This Row],[Hora Inicio Real]],0)</f>
        <v>0.29166666666666669</v>
      </c>
    </row>
    <row r="3" spans="1:9" x14ac:dyDescent="0.25">
      <c r="A3" s="1" t="s">
        <v>2</v>
      </c>
      <c r="B3" s="1" t="s">
        <v>15</v>
      </c>
      <c r="C3">
        <v>9</v>
      </c>
      <c r="D3">
        <v>9</v>
      </c>
      <c r="E3" s="1" t="s">
        <v>20</v>
      </c>
      <c r="F3" s="1">
        <f>+IF(_0[[#This Row],[Tipo]]="Visitar Nó",10,0)</f>
        <v>0</v>
      </c>
      <c r="G3" s="1">
        <f>+SUM($F$2:F3)</f>
        <v>0</v>
      </c>
      <c r="H3" s="1">
        <f>+IF(_0[[#This Row],[Tipo]]&lt;&gt;"Visitar Nó",_0[[#This Row],[Hora Inicio]]+_0[[#This Row],[Acumulado Nós]],_0[[#This Row],[Hora Inicio]]+_0[[#This Row],[Acumulado Nós]]-10)</f>
        <v>9</v>
      </c>
      <c r="I3" s="2">
        <f>+TIME(7,_0[[#This Row],[Hora Inicio Real]],0)</f>
        <v>0.29791666666666666</v>
      </c>
    </row>
    <row r="4" spans="1:9" x14ac:dyDescent="0.25">
      <c r="A4" s="1" t="s">
        <v>2</v>
      </c>
      <c r="B4" s="1" t="s">
        <v>16</v>
      </c>
      <c r="C4">
        <v>16</v>
      </c>
      <c r="D4">
        <v>16</v>
      </c>
      <c r="E4" s="1" t="s">
        <v>20</v>
      </c>
      <c r="F4" s="1">
        <f>+IF(_0[[#This Row],[Tipo]]="Visitar Nó",10,0)</f>
        <v>0</v>
      </c>
      <c r="G4" s="1">
        <f>+SUM($F$2:F4)</f>
        <v>0</v>
      </c>
      <c r="H4" s="1">
        <f>+IF(_0[[#This Row],[Tipo]]&lt;&gt;"Visitar Nó",_0[[#This Row],[Hora Inicio]]+_0[[#This Row],[Acumulado Nós]],_0[[#This Row],[Hora Inicio]]+_0[[#This Row],[Acumulado Nós]]-10)</f>
        <v>16</v>
      </c>
      <c r="I4" s="2">
        <f>+TIME(7,_0[[#This Row],[Hora Inicio Real]],0)</f>
        <v>0.30277777777777776</v>
      </c>
    </row>
    <row r="5" spans="1:9" x14ac:dyDescent="0.25">
      <c r="A5" s="1" t="s">
        <v>2</v>
      </c>
      <c r="B5" s="1" t="s">
        <v>16</v>
      </c>
      <c r="C5">
        <v>16</v>
      </c>
      <c r="D5">
        <v>16</v>
      </c>
      <c r="E5" s="1" t="s">
        <v>20</v>
      </c>
      <c r="F5" s="1">
        <f>+IF(_0[[#This Row],[Tipo]]="Visitar Nó",10,0)</f>
        <v>0</v>
      </c>
      <c r="G5" s="1">
        <f>+SUM($F$2:F5)</f>
        <v>0</v>
      </c>
      <c r="H5" s="1">
        <f>+IF(_0[[#This Row],[Tipo]]&lt;&gt;"Visitar Nó",_0[[#This Row],[Hora Inicio]]+_0[[#This Row],[Acumulado Nós]],_0[[#This Row],[Hora Inicio]]+_0[[#This Row],[Acumulado Nós]]-10)</f>
        <v>16</v>
      </c>
      <c r="I5" s="2">
        <f>+TIME(7,_0[[#This Row],[Hora Inicio Real]],0)</f>
        <v>0.30277777777777776</v>
      </c>
    </row>
    <row r="6" spans="1:9" x14ac:dyDescent="0.25">
      <c r="A6" s="1" t="s">
        <v>2</v>
      </c>
      <c r="B6" s="1" t="s">
        <v>15</v>
      </c>
      <c r="C6">
        <v>23</v>
      </c>
      <c r="D6">
        <v>33</v>
      </c>
      <c r="E6" s="1" t="s">
        <v>21</v>
      </c>
      <c r="F6" s="1">
        <f>+IF(_0[[#This Row],[Tipo]]="Visitar Nó",10,0)</f>
        <v>10</v>
      </c>
      <c r="G6" s="1">
        <f>+SUM($F$2:F6)</f>
        <v>10</v>
      </c>
      <c r="H6" s="1">
        <f>+IF(_0[[#This Row],[Tipo]]&lt;&gt;"Visitar Nó",_0[[#This Row],[Hora Inicio]]+_0[[#This Row],[Acumulado Nós]],_0[[#This Row],[Hora Inicio]]+_0[[#This Row],[Acumulado Nós]]-10)</f>
        <v>23</v>
      </c>
      <c r="I6" s="2">
        <f>+TIME(7,_0[[#This Row],[Hora Inicio Real]],0)</f>
        <v>0.30763888888888891</v>
      </c>
    </row>
    <row r="7" spans="1:9" x14ac:dyDescent="0.25">
      <c r="A7" s="1" t="s">
        <v>2</v>
      </c>
      <c r="B7" s="1" t="s">
        <v>15</v>
      </c>
      <c r="C7">
        <v>23</v>
      </c>
      <c r="D7">
        <v>23</v>
      </c>
      <c r="E7" s="1" t="s">
        <v>20</v>
      </c>
      <c r="F7" s="1">
        <f>+IF(_0[[#This Row],[Tipo]]="Visitar Nó",10,0)</f>
        <v>0</v>
      </c>
      <c r="G7" s="1">
        <f>+SUM($F$2:F7)</f>
        <v>10</v>
      </c>
      <c r="H7" s="1">
        <f>+IF(_0[[#This Row],[Tipo]]&lt;&gt;"Visitar Nó",_0[[#This Row],[Hora Inicio]]+_0[[#This Row],[Acumulado Nós]],_0[[#This Row],[Hora Inicio]]+_0[[#This Row],[Acumulado Nós]]-10)</f>
        <v>33</v>
      </c>
      <c r="I7" s="2">
        <f>+TIME(7,_0[[#This Row],[Hora Inicio Real]],0)</f>
        <v>0.31458333333333333</v>
      </c>
    </row>
    <row r="8" spans="1:9" x14ac:dyDescent="0.25">
      <c r="A8" s="1" t="s">
        <v>2</v>
      </c>
      <c r="B8" s="1" t="s">
        <v>3</v>
      </c>
      <c r="C8">
        <v>32</v>
      </c>
      <c r="D8">
        <v>32</v>
      </c>
      <c r="E8" s="1" t="s">
        <v>20</v>
      </c>
      <c r="F8" s="1">
        <f>+IF(_0[[#This Row],[Tipo]]="Visitar Nó",10,0)</f>
        <v>0</v>
      </c>
      <c r="G8" s="1">
        <f>+SUM($F$2:F8)</f>
        <v>10</v>
      </c>
      <c r="H8" s="1">
        <f>+IF(_0[[#This Row],[Tipo]]&lt;&gt;"Visitar Nó",_0[[#This Row],[Hora Inicio]]+_0[[#This Row],[Acumulado Nós]],_0[[#This Row],[Hora Inicio]]+_0[[#This Row],[Acumulado Nós]]-10)</f>
        <v>42</v>
      </c>
      <c r="I8" s="2">
        <f>+TIME(7,_0[[#This Row],[Hora Inicio Real]],0)</f>
        <v>0.32083333333333336</v>
      </c>
    </row>
    <row r="9" spans="1:9" x14ac:dyDescent="0.25">
      <c r="A9" s="1" t="s">
        <v>2</v>
      </c>
      <c r="B9" s="1" t="s">
        <v>5</v>
      </c>
      <c r="C9">
        <v>48</v>
      </c>
      <c r="D9">
        <v>48</v>
      </c>
      <c r="E9" s="1" t="s">
        <v>20</v>
      </c>
      <c r="F9" s="1">
        <f>+IF(_0[[#This Row],[Tipo]]="Visitar Nó",10,0)</f>
        <v>0</v>
      </c>
      <c r="G9" s="1">
        <f>+SUM($F$2:F9)</f>
        <v>10</v>
      </c>
      <c r="H9" s="1">
        <f>+IF(_0[[#This Row],[Tipo]]&lt;&gt;"Visitar Nó",_0[[#This Row],[Hora Inicio]]+_0[[#This Row],[Acumulado Nós]],_0[[#This Row],[Hora Inicio]]+_0[[#This Row],[Acumulado Nós]]-10)</f>
        <v>58</v>
      </c>
      <c r="I9" s="2">
        <f>+TIME(7,_0[[#This Row],[Hora Inicio Real]],0)</f>
        <v>0.33194444444444443</v>
      </c>
    </row>
    <row r="10" spans="1:9" x14ac:dyDescent="0.25">
      <c r="A10" s="1" t="s">
        <v>2</v>
      </c>
      <c r="B10" s="1" t="s">
        <v>7</v>
      </c>
      <c r="C10">
        <v>61</v>
      </c>
      <c r="D10">
        <v>61</v>
      </c>
      <c r="E10" s="1" t="s">
        <v>20</v>
      </c>
      <c r="F10" s="1">
        <f>+IF(_0[[#This Row],[Tipo]]="Visitar Nó",10,0)</f>
        <v>0</v>
      </c>
      <c r="G10" s="1">
        <f>+SUM($F$2:F10)</f>
        <v>10</v>
      </c>
      <c r="H10" s="1">
        <f>+IF(_0[[#This Row],[Tipo]]&lt;&gt;"Visitar Nó",_0[[#This Row],[Hora Inicio]]+_0[[#This Row],[Acumulado Nós]],_0[[#This Row],[Hora Inicio]]+_0[[#This Row],[Acumulado Nós]]-10)</f>
        <v>71</v>
      </c>
      <c r="I10" s="2">
        <f>+TIME(7,_0[[#This Row],[Hora Inicio Real]],0)</f>
        <v>0.34097222222222223</v>
      </c>
    </row>
    <row r="11" spans="1:9" x14ac:dyDescent="0.25">
      <c r="A11" s="1" t="s">
        <v>2</v>
      </c>
      <c r="B11" s="1" t="s">
        <v>8</v>
      </c>
      <c r="C11">
        <v>68</v>
      </c>
      <c r="D11">
        <v>68</v>
      </c>
      <c r="E11" s="1" t="s">
        <v>20</v>
      </c>
      <c r="F11" s="1">
        <f>+IF(_0[[#This Row],[Tipo]]="Visitar Nó",10,0)</f>
        <v>0</v>
      </c>
      <c r="G11" s="1">
        <f>+SUM($F$2:F11)</f>
        <v>10</v>
      </c>
      <c r="H11" s="1">
        <f>+IF(_0[[#This Row],[Tipo]]&lt;&gt;"Visitar Nó",_0[[#This Row],[Hora Inicio]]+_0[[#This Row],[Acumulado Nós]],_0[[#This Row],[Hora Inicio]]+_0[[#This Row],[Acumulado Nós]]-10)</f>
        <v>78</v>
      </c>
      <c r="I11" s="2">
        <f>+TIME(7,_0[[#This Row],[Hora Inicio Real]],0)</f>
        <v>0.34583333333333338</v>
      </c>
    </row>
    <row r="12" spans="1:9" x14ac:dyDescent="0.25">
      <c r="A12" s="1" t="s">
        <v>2</v>
      </c>
      <c r="B12" s="1" t="s">
        <v>9</v>
      </c>
      <c r="C12">
        <v>80</v>
      </c>
      <c r="D12">
        <v>80</v>
      </c>
      <c r="E12" s="1" t="s">
        <v>20</v>
      </c>
      <c r="F12" s="1">
        <f>+IF(_0[[#This Row],[Tipo]]="Visitar Nó",10,0)</f>
        <v>0</v>
      </c>
      <c r="G12" s="1">
        <f>+SUM($F$2:F12)</f>
        <v>10</v>
      </c>
      <c r="H12" s="1">
        <f>+IF(_0[[#This Row],[Tipo]]&lt;&gt;"Visitar Nó",_0[[#This Row],[Hora Inicio]]+_0[[#This Row],[Acumulado Nós]],_0[[#This Row],[Hora Inicio]]+_0[[#This Row],[Acumulado Nós]]-10)</f>
        <v>90</v>
      </c>
      <c r="I12" s="2">
        <f>+TIME(7,_0[[#This Row],[Hora Inicio Real]],0)</f>
        <v>0.35416666666666669</v>
      </c>
    </row>
    <row r="13" spans="1:9" x14ac:dyDescent="0.25">
      <c r="A13" s="1" t="s">
        <v>2</v>
      </c>
      <c r="B13" s="1" t="s">
        <v>9</v>
      </c>
      <c r="C13">
        <v>80</v>
      </c>
      <c r="D13">
        <v>110</v>
      </c>
      <c r="E13" s="1" t="s">
        <v>22</v>
      </c>
      <c r="F13" s="1">
        <f>+IF(_0[[#This Row],[Tipo]]="Visitar Nó",10,0)</f>
        <v>0</v>
      </c>
      <c r="G13" s="1">
        <f>+SUM($F$2:F13)</f>
        <v>10</v>
      </c>
      <c r="H13" s="1">
        <f>+IF(_0[[#This Row],[Tipo]]&lt;&gt;"Visitar Nó",_0[[#This Row],[Hora Inicio]]+_0[[#This Row],[Acumulado Nós]],_0[[#This Row],[Hora Inicio]]+_0[[#This Row],[Acumulado Nós]]-10)</f>
        <v>90</v>
      </c>
      <c r="I13" s="2">
        <f>+TIME(7,_0[[#This Row],[Hora Inicio Real]],0)</f>
        <v>0.35416666666666669</v>
      </c>
    </row>
    <row r="14" spans="1:9" x14ac:dyDescent="0.25">
      <c r="A14" s="1" t="s">
        <v>2</v>
      </c>
      <c r="B14" s="1" t="s">
        <v>9</v>
      </c>
      <c r="C14">
        <v>110</v>
      </c>
      <c r="D14">
        <v>120</v>
      </c>
      <c r="E14" s="1" t="s">
        <v>23</v>
      </c>
      <c r="F14" s="1">
        <f>+IF(_0[[#This Row],[Tipo]]="Visitar Nó",10,0)</f>
        <v>0</v>
      </c>
      <c r="G14" s="1">
        <f>+SUM($F$2:F14)</f>
        <v>10</v>
      </c>
      <c r="H14" s="1">
        <f>+IF(_0[[#This Row],[Tipo]]&lt;&gt;"Visitar Nó",_0[[#This Row],[Hora Inicio]]+_0[[#This Row],[Acumulado Nós]],_0[[#This Row],[Hora Inicio]]+_0[[#This Row],[Acumulado Nós]]-10)</f>
        <v>120</v>
      </c>
      <c r="I14" s="2">
        <f>+TIME(7,_0[[#This Row],[Hora Inicio Real]],0)</f>
        <v>0.375</v>
      </c>
    </row>
    <row r="15" spans="1:9" x14ac:dyDescent="0.25">
      <c r="A15" s="1" t="s">
        <v>2</v>
      </c>
      <c r="B15" s="1" t="s">
        <v>8</v>
      </c>
      <c r="C15">
        <v>132</v>
      </c>
      <c r="D15">
        <v>132</v>
      </c>
      <c r="E15" s="1" t="s">
        <v>20</v>
      </c>
      <c r="F15" s="1">
        <f>+IF(_0[[#This Row],[Tipo]]="Visitar Nó",10,0)</f>
        <v>0</v>
      </c>
      <c r="G15" s="1">
        <f>+SUM($F$2:F15)</f>
        <v>10</v>
      </c>
      <c r="H15" s="1">
        <f>+IF(_0[[#This Row],[Tipo]]&lt;&gt;"Visitar Nó",_0[[#This Row],[Hora Inicio]]+_0[[#This Row],[Acumulado Nós]],_0[[#This Row],[Hora Inicio]]+_0[[#This Row],[Acumulado Nós]]-10)</f>
        <v>142</v>
      </c>
      <c r="I15" s="2">
        <f>+TIME(7,_0[[#This Row],[Hora Inicio Real]],0)</f>
        <v>0.39027777777777778</v>
      </c>
    </row>
    <row r="16" spans="1:9" x14ac:dyDescent="0.25">
      <c r="A16" s="1" t="s">
        <v>2</v>
      </c>
      <c r="B16" s="1" t="s">
        <v>8</v>
      </c>
      <c r="C16">
        <v>132</v>
      </c>
      <c r="D16">
        <v>162</v>
      </c>
      <c r="E16" s="1" t="s">
        <v>22</v>
      </c>
      <c r="F16" s="1">
        <f>+IF(_0[[#This Row],[Tipo]]="Visitar Nó",10,0)</f>
        <v>0</v>
      </c>
      <c r="G16" s="1">
        <f>+SUM($F$2:F16)</f>
        <v>10</v>
      </c>
      <c r="H16" s="1">
        <f>+IF(_0[[#This Row],[Tipo]]&lt;&gt;"Visitar Nó",_0[[#This Row],[Hora Inicio]]+_0[[#This Row],[Acumulado Nós]],_0[[#This Row],[Hora Inicio]]+_0[[#This Row],[Acumulado Nós]]-10)</f>
        <v>142</v>
      </c>
      <c r="I16" s="2">
        <f>+TIME(7,_0[[#This Row],[Hora Inicio Real]],0)</f>
        <v>0.39027777777777778</v>
      </c>
    </row>
    <row r="17" spans="1:9" x14ac:dyDescent="0.25">
      <c r="A17" s="1" t="s">
        <v>2</v>
      </c>
      <c r="B17" s="1" t="s">
        <v>7</v>
      </c>
      <c r="C17">
        <v>169</v>
      </c>
      <c r="D17">
        <v>169</v>
      </c>
      <c r="E17" s="1" t="s">
        <v>20</v>
      </c>
      <c r="F17" s="1">
        <f>+IF(_0[[#This Row],[Tipo]]="Visitar Nó",10,0)</f>
        <v>0</v>
      </c>
      <c r="G17" s="1">
        <f>+SUM($F$2:F17)</f>
        <v>10</v>
      </c>
      <c r="H17" s="1">
        <f>+IF(_0[[#This Row],[Tipo]]&lt;&gt;"Visitar Nó",_0[[#This Row],[Hora Inicio]]+_0[[#This Row],[Acumulado Nós]],_0[[#This Row],[Hora Inicio]]+_0[[#This Row],[Acumulado Nós]]-10)</f>
        <v>179</v>
      </c>
      <c r="I17" s="2">
        <f>+TIME(7,_0[[#This Row],[Hora Inicio Real]],0)</f>
        <v>0.41597222222222224</v>
      </c>
    </row>
    <row r="18" spans="1:9" x14ac:dyDescent="0.25">
      <c r="A18" s="1" t="s">
        <v>2</v>
      </c>
      <c r="B18" s="1" t="s">
        <v>5</v>
      </c>
      <c r="C18">
        <v>182</v>
      </c>
      <c r="D18">
        <v>182</v>
      </c>
      <c r="E18" s="1" t="s">
        <v>20</v>
      </c>
      <c r="F18" s="1">
        <f>+IF(_0[[#This Row],[Tipo]]="Visitar Nó",10,0)</f>
        <v>0</v>
      </c>
      <c r="G18" s="1">
        <f>+SUM($F$2:F18)</f>
        <v>10</v>
      </c>
      <c r="H18" s="1">
        <f>+IF(_0[[#This Row],[Tipo]]&lt;&gt;"Visitar Nó",_0[[#This Row],[Hora Inicio]]+_0[[#This Row],[Acumulado Nós]],_0[[#This Row],[Hora Inicio]]+_0[[#This Row],[Acumulado Nós]]-10)</f>
        <v>192</v>
      </c>
      <c r="I18" s="2">
        <f>+TIME(7,_0[[#This Row],[Hora Inicio Real]],0)</f>
        <v>0.42499999999999999</v>
      </c>
    </row>
    <row r="19" spans="1:9" x14ac:dyDescent="0.25">
      <c r="A19" s="1" t="s">
        <v>2</v>
      </c>
      <c r="B19" s="1" t="s">
        <v>5</v>
      </c>
      <c r="C19">
        <v>182</v>
      </c>
      <c r="D19">
        <v>212</v>
      </c>
      <c r="E19" s="1" t="s">
        <v>22</v>
      </c>
      <c r="F19" s="1">
        <f>+IF(_0[[#This Row],[Tipo]]="Visitar Nó",10,0)</f>
        <v>0</v>
      </c>
      <c r="G19" s="1">
        <f>+SUM($F$2:F19)</f>
        <v>10</v>
      </c>
      <c r="H19" s="1">
        <f>+IF(_0[[#This Row],[Tipo]]&lt;&gt;"Visitar Nó",_0[[#This Row],[Hora Inicio]]+_0[[#This Row],[Acumulado Nós]],_0[[#This Row],[Hora Inicio]]+_0[[#This Row],[Acumulado Nós]]-10)</f>
        <v>192</v>
      </c>
      <c r="I19" s="2">
        <f>+TIME(7,_0[[#This Row],[Hora Inicio Real]],0)</f>
        <v>0.42499999999999999</v>
      </c>
    </row>
    <row r="20" spans="1:9" x14ac:dyDescent="0.25">
      <c r="A20" s="1" t="s">
        <v>2</v>
      </c>
      <c r="B20" s="1" t="s">
        <v>7</v>
      </c>
      <c r="C20">
        <v>225</v>
      </c>
      <c r="D20">
        <v>225</v>
      </c>
      <c r="E20" s="1" t="s">
        <v>20</v>
      </c>
      <c r="F20" s="1">
        <f>+IF(_0[[#This Row],[Tipo]]="Visitar Nó",10,0)</f>
        <v>0</v>
      </c>
      <c r="G20" s="1">
        <f>+SUM($F$2:F20)</f>
        <v>10</v>
      </c>
      <c r="H20" s="1">
        <f>+IF(_0[[#This Row],[Tipo]]&lt;&gt;"Visitar Nó",_0[[#This Row],[Hora Inicio]]+_0[[#This Row],[Acumulado Nós]],_0[[#This Row],[Hora Inicio]]+_0[[#This Row],[Acumulado Nós]]-10)</f>
        <v>235</v>
      </c>
      <c r="I20" s="2">
        <f>+TIME(7,_0[[#This Row],[Hora Inicio Real]],0)</f>
        <v>0.4548611111111111</v>
      </c>
    </row>
    <row r="21" spans="1:9" x14ac:dyDescent="0.25">
      <c r="A21" s="1" t="s">
        <v>2</v>
      </c>
      <c r="B21" s="1" t="s">
        <v>8</v>
      </c>
      <c r="C21">
        <v>232</v>
      </c>
      <c r="D21">
        <v>232</v>
      </c>
      <c r="E21" s="1" t="s">
        <v>20</v>
      </c>
      <c r="F21" s="1">
        <f>+IF(_0[[#This Row],[Tipo]]="Visitar Nó",10,0)</f>
        <v>0</v>
      </c>
      <c r="G21" s="1">
        <f>+SUM($F$2:F21)</f>
        <v>10</v>
      </c>
      <c r="H21" s="1">
        <f>+IF(_0[[#This Row],[Tipo]]&lt;&gt;"Visitar Nó",_0[[#This Row],[Hora Inicio]]+_0[[#This Row],[Acumulado Nós]],_0[[#This Row],[Hora Inicio]]+_0[[#This Row],[Acumulado Nós]]-10)</f>
        <v>242</v>
      </c>
      <c r="I21" s="2">
        <f>+TIME(7,_0[[#This Row],[Hora Inicio Real]],0)</f>
        <v>0.4597222222222222</v>
      </c>
    </row>
    <row r="22" spans="1:9" x14ac:dyDescent="0.25">
      <c r="A22" s="1" t="s">
        <v>2</v>
      </c>
      <c r="B22" s="1" t="s">
        <v>8</v>
      </c>
      <c r="C22">
        <v>232</v>
      </c>
      <c r="D22">
        <v>262</v>
      </c>
      <c r="E22" s="1" t="s">
        <v>22</v>
      </c>
      <c r="F22" s="1">
        <f>+IF(_0[[#This Row],[Tipo]]="Visitar Nó",10,0)</f>
        <v>0</v>
      </c>
      <c r="G22" s="1">
        <f>+SUM($F$2:F22)</f>
        <v>10</v>
      </c>
      <c r="H22" s="1">
        <f>+IF(_0[[#This Row],[Tipo]]&lt;&gt;"Visitar Nó",_0[[#This Row],[Hora Inicio]]+_0[[#This Row],[Acumulado Nós]],_0[[#This Row],[Hora Inicio]]+_0[[#This Row],[Acumulado Nós]]-10)</f>
        <v>242</v>
      </c>
      <c r="I22" s="2">
        <f>+TIME(7,_0[[#This Row],[Hora Inicio Real]],0)</f>
        <v>0.4597222222222222</v>
      </c>
    </row>
    <row r="23" spans="1:9" x14ac:dyDescent="0.25">
      <c r="A23" s="1" t="s">
        <v>2</v>
      </c>
      <c r="B23" s="1" t="s">
        <v>9</v>
      </c>
      <c r="C23">
        <v>274</v>
      </c>
      <c r="D23">
        <v>274</v>
      </c>
      <c r="E23" s="1" t="s">
        <v>20</v>
      </c>
      <c r="F23" s="1">
        <f>+IF(_0[[#This Row],[Tipo]]="Visitar Nó",10,0)</f>
        <v>0</v>
      </c>
      <c r="G23" s="1">
        <f>+SUM($F$2:F23)</f>
        <v>10</v>
      </c>
      <c r="H23" s="1">
        <f>+IF(_0[[#This Row],[Tipo]]&lt;&gt;"Visitar Nó",_0[[#This Row],[Hora Inicio]]+_0[[#This Row],[Acumulado Nós]],_0[[#This Row],[Hora Inicio]]+_0[[#This Row],[Acumulado Nós]]-10)</f>
        <v>284</v>
      </c>
      <c r="I23" s="2">
        <f>+TIME(7,_0[[#This Row],[Hora Inicio Real]],0)</f>
        <v>0.48888888888888893</v>
      </c>
    </row>
    <row r="24" spans="1:9" x14ac:dyDescent="0.25">
      <c r="A24" s="1" t="s">
        <v>2</v>
      </c>
      <c r="B24" s="1" t="s">
        <v>9</v>
      </c>
      <c r="C24">
        <v>274</v>
      </c>
      <c r="D24">
        <v>304</v>
      </c>
      <c r="E24" s="1" t="s">
        <v>22</v>
      </c>
      <c r="F24" s="1">
        <f>+IF(_0[[#This Row],[Tipo]]="Visitar Nó",10,0)</f>
        <v>0</v>
      </c>
      <c r="G24" s="1">
        <f>+SUM($F$2:F24)</f>
        <v>10</v>
      </c>
      <c r="H24" s="1">
        <f>+IF(_0[[#This Row],[Tipo]]&lt;&gt;"Visitar Nó",_0[[#This Row],[Hora Inicio]]+_0[[#This Row],[Acumulado Nós]],_0[[#This Row],[Hora Inicio]]+_0[[#This Row],[Acumulado Nós]]-10)</f>
        <v>284</v>
      </c>
      <c r="I24" s="2">
        <f>+TIME(7,_0[[#This Row],[Hora Inicio Real]],0)</f>
        <v>0.48888888888888893</v>
      </c>
    </row>
    <row r="25" spans="1:9" x14ac:dyDescent="0.25">
      <c r="A25" s="1" t="s">
        <v>2</v>
      </c>
      <c r="B25" s="1" t="s">
        <v>9</v>
      </c>
      <c r="C25">
        <v>344</v>
      </c>
      <c r="D25">
        <v>354</v>
      </c>
      <c r="E25" s="1" t="s">
        <v>21</v>
      </c>
      <c r="F25" s="1">
        <f>+IF(_0[[#This Row],[Tipo]]="Visitar Nó",10,0)</f>
        <v>10</v>
      </c>
      <c r="G25" s="1">
        <f>+SUM($F$2:F25)</f>
        <v>20</v>
      </c>
      <c r="H25" s="1">
        <f>+IF(_0[[#This Row],[Tipo]]&lt;&gt;"Visitar Nó",_0[[#This Row],[Hora Inicio]]+_0[[#This Row],[Acumulado Nós]],_0[[#This Row],[Hora Inicio]]+_0[[#This Row],[Acumulado Nós]]-10)</f>
        <v>354</v>
      </c>
      <c r="I25" s="2">
        <f>+TIME(7,_0[[#This Row],[Hora Inicio Real]],0)</f>
        <v>0.53749999999999998</v>
      </c>
    </row>
    <row r="26" spans="1:9" x14ac:dyDescent="0.25">
      <c r="A26" s="1" t="s">
        <v>2</v>
      </c>
      <c r="B26" s="1" t="s">
        <v>9</v>
      </c>
      <c r="C26">
        <v>304</v>
      </c>
      <c r="D26">
        <v>344</v>
      </c>
      <c r="E26" s="1" t="s">
        <v>24</v>
      </c>
      <c r="F26" s="1">
        <f>+IF(_0[[#This Row],[Tipo]]="Visitar Nó",10,0)</f>
        <v>0</v>
      </c>
      <c r="G26" s="1">
        <f>+SUM($F$2:F26)</f>
        <v>20</v>
      </c>
      <c r="H26" s="1">
        <f>+IF(_0[[#This Row],[Tipo]]&lt;&gt;"Visitar Nó",_0[[#This Row],[Hora Inicio]]+_0[[#This Row],[Acumulado Nós]],_0[[#This Row],[Hora Inicio]]+_0[[#This Row],[Acumulado Nós]]-10)</f>
        <v>324</v>
      </c>
      <c r="I26" s="2">
        <f>+TIME(7,_0[[#This Row],[Hora Inicio Real]],0)</f>
        <v>0.51666666666666672</v>
      </c>
    </row>
    <row r="27" spans="1:9" x14ac:dyDescent="0.25">
      <c r="A27" s="1" t="s">
        <v>2</v>
      </c>
      <c r="B27" s="1" t="s">
        <v>8</v>
      </c>
      <c r="C27">
        <v>356</v>
      </c>
      <c r="D27">
        <v>356</v>
      </c>
      <c r="E27" s="1" t="s">
        <v>20</v>
      </c>
      <c r="F27" s="1">
        <f>+IF(_0[[#This Row],[Tipo]]="Visitar Nó",10,0)</f>
        <v>0</v>
      </c>
      <c r="G27" s="1">
        <f>+SUM($F$2:F27)</f>
        <v>20</v>
      </c>
      <c r="H27" s="1">
        <f>+IF(_0[[#This Row],[Tipo]]&lt;&gt;"Visitar Nó",_0[[#This Row],[Hora Inicio]]+_0[[#This Row],[Acumulado Nós]],_0[[#This Row],[Hora Inicio]]+_0[[#This Row],[Acumulado Nós]]-10)</f>
        <v>376</v>
      </c>
      <c r="I27" s="2">
        <f>+TIME(7,_0[[#This Row],[Hora Inicio Real]],0)</f>
        <v>0.5527777777777777</v>
      </c>
    </row>
    <row r="28" spans="1:9" x14ac:dyDescent="0.25">
      <c r="A28" s="1" t="s">
        <v>2</v>
      </c>
      <c r="B28" s="1" t="s">
        <v>8</v>
      </c>
      <c r="C28">
        <v>386</v>
      </c>
      <c r="D28">
        <v>396</v>
      </c>
      <c r="E28" s="1" t="s">
        <v>21</v>
      </c>
      <c r="F28" s="1">
        <f>+IF(_0[[#This Row],[Tipo]]="Visitar Nó",10,0)</f>
        <v>10</v>
      </c>
      <c r="G28" s="1">
        <f>+SUM($F$2:F28)</f>
        <v>30</v>
      </c>
      <c r="H28" s="1">
        <f>+IF(_0[[#This Row],[Tipo]]&lt;&gt;"Visitar Nó",_0[[#This Row],[Hora Inicio]]+_0[[#This Row],[Acumulado Nós]],_0[[#This Row],[Hora Inicio]]+_0[[#This Row],[Acumulado Nós]]-10)</f>
        <v>406</v>
      </c>
      <c r="I28" s="2">
        <f>+TIME(7,_0[[#This Row],[Hora Inicio Real]],0)</f>
        <v>0.57361111111111107</v>
      </c>
    </row>
    <row r="29" spans="1:9" x14ac:dyDescent="0.25">
      <c r="A29" s="1" t="s">
        <v>2</v>
      </c>
      <c r="B29" s="1" t="s">
        <v>8</v>
      </c>
      <c r="C29">
        <v>356</v>
      </c>
      <c r="D29">
        <v>386</v>
      </c>
      <c r="E29" s="1" t="s">
        <v>22</v>
      </c>
      <c r="F29" s="1">
        <f>+IF(_0[[#This Row],[Tipo]]="Visitar Nó",10,0)</f>
        <v>0</v>
      </c>
      <c r="G29" s="1">
        <f>+SUM($F$2:F29)</f>
        <v>30</v>
      </c>
      <c r="H29" s="1">
        <f>+IF(_0[[#This Row],[Tipo]]&lt;&gt;"Visitar Nó",_0[[#This Row],[Hora Inicio]]+_0[[#This Row],[Acumulado Nós]],_0[[#This Row],[Hora Inicio]]+_0[[#This Row],[Acumulado Nós]]-10)</f>
        <v>386</v>
      </c>
      <c r="I29" s="2">
        <f>+TIME(7,_0[[#This Row],[Hora Inicio Real]],0)</f>
        <v>0.55972222222222223</v>
      </c>
    </row>
    <row r="30" spans="1:9" x14ac:dyDescent="0.25">
      <c r="A30" s="1" t="s">
        <v>2</v>
      </c>
      <c r="B30" s="1" t="s">
        <v>7</v>
      </c>
      <c r="C30">
        <v>393</v>
      </c>
      <c r="D30">
        <v>403</v>
      </c>
      <c r="E30" s="1" t="s">
        <v>21</v>
      </c>
      <c r="F30" s="1">
        <f>+IF(_0[[#This Row],[Tipo]]="Visitar Nó",10,0)</f>
        <v>10</v>
      </c>
      <c r="G30" s="1">
        <f>+SUM($F$2:F30)</f>
        <v>40</v>
      </c>
      <c r="H30" s="1">
        <f>+IF(_0[[#This Row],[Tipo]]&lt;&gt;"Visitar Nó",_0[[#This Row],[Hora Inicio]]+_0[[#This Row],[Acumulado Nós]],_0[[#This Row],[Hora Inicio]]+_0[[#This Row],[Acumulado Nós]]-10)</f>
        <v>423</v>
      </c>
      <c r="I30" s="2">
        <f>+TIME(7,_0[[#This Row],[Hora Inicio Real]],0)</f>
        <v>0.5854166666666667</v>
      </c>
    </row>
    <row r="31" spans="1:9" x14ac:dyDescent="0.25">
      <c r="A31" s="1" t="s">
        <v>2</v>
      </c>
      <c r="B31" s="1" t="s">
        <v>7</v>
      </c>
      <c r="C31">
        <v>393</v>
      </c>
      <c r="D31">
        <v>393</v>
      </c>
      <c r="E31" s="1" t="s">
        <v>20</v>
      </c>
      <c r="F31" s="1">
        <f>+IF(_0[[#This Row],[Tipo]]="Visitar Nó",10,0)</f>
        <v>0</v>
      </c>
      <c r="G31" s="1">
        <f>+SUM($F$2:F31)</f>
        <v>40</v>
      </c>
      <c r="H31" s="1">
        <f>+IF(_0[[#This Row],[Tipo]]&lt;&gt;"Visitar Nó",_0[[#This Row],[Hora Inicio]]+_0[[#This Row],[Acumulado Nós]],_0[[#This Row],[Hora Inicio]]+_0[[#This Row],[Acumulado Nós]]-10)</f>
        <v>433</v>
      </c>
      <c r="I31" s="2">
        <f>+TIME(7,_0[[#This Row],[Hora Inicio Real]],0)</f>
        <v>0.59236111111111112</v>
      </c>
    </row>
    <row r="32" spans="1:9" x14ac:dyDescent="0.25">
      <c r="A32" s="1" t="s">
        <v>2</v>
      </c>
      <c r="B32" s="1" t="s">
        <v>5</v>
      </c>
      <c r="C32">
        <v>406</v>
      </c>
      <c r="D32">
        <v>416</v>
      </c>
      <c r="E32" s="1" t="s">
        <v>21</v>
      </c>
      <c r="F32" s="1">
        <f>+IF(_0[[#This Row],[Tipo]]="Visitar Nó",10,0)</f>
        <v>10</v>
      </c>
      <c r="G32" s="1">
        <f>+SUM($F$2:F32)</f>
        <v>50</v>
      </c>
      <c r="H32" s="1">
        <f>+IF(_0[[#This Row],[Tipo]]&lt;&gt;"Visitar Nó",_0[[#This Row],[Hora Inicio]]+_0[[#This Row],[Acumulado Nós]],_0[[#This Row],[Hora Inicio]]+_0[[#This Row],[Acumulado Nós]]-10)</f>
        <v>446</v>
      </c>
      <c r="I32" s="2">
        <f>+TIME(7,_0[[#This Row],[Hora Inicio Real]],0)</f>
        <v>0.60138888888888886</v>
      </c>
    </row>
    <row r="33" spans="1:9" x14ac:dyDescent="0.25">
      <c r="A33" s="1" t="s">
        <v>2</v>
      </c>
      <c r="B33" s="1" t="s">
        <v>5</v>
      </c>
      <c r="C33">
        <v>406</v>
      </c>
      <c r="D33">
        <v>406</v>
      </c>
      <c r="E33" s="1" t="s">
        <v>20</v>
      </c>
      <c r="F33" s="1">
        <f>+IF(_0[[#This Row],[Tipo]]="Visitar Nó",10,0)</f>
        <v>0</v>
      </c>
      <c r="G33" s="1">
        <f>+SUM($F$2:F33)</f>
        <v>50</v>
      </c>
      <c r="H33" s="1">
        <f>+IF(_0[[#This Row],[Tipo]]&lt;&gt;"Visitar Nó",_0[[#This Row],[Hora Inicio]]+_0[[#This Row],[Acumulado Nós]],_0[[#This Row],[Hora Inicio]]+_0[[#This Row],[Acumulado Nós]]-10)</f>
        <v>456</v>
      </c>
      <c r="I33" s="2">
        <f>+TIME(7,_0[[#This Row],[Hora Inicio Real]],0)</f>
        <v>0.60833333333333328</v>
      </c>
    </row>
    <row r="34" spans="1:9" x14ac:dyDescent="0.25">
      <c r="A34" s="1" t="s">
        <v>2</v>
      </c>
      <c r="B34" s="1" t="s">
        <v>3</v>
      </c>
      <c r="C34">
        <v>422</v>
      </c>
      <c r="D34">
        <v>422</v>
      </c>
      <c r="E34" s="1" t="s">
        <v>20</v>
      </c>
      <c r="F34" s="1">
        <f>+IF(_0[[#This Row],[Tipo]]="Visitar Nó",10,0)</f>
        <v>0</v>
      </c>
      <c r="G34" s="1">
        <f>+SUM($F$2:F34)</f>
        <v>50</v>
      </c>
      <c r="H34" s="1">
        <f>+IF(_0[[#This Row],[Tipo]]&lt;&gt;"Visitar Nó",_0[[#This Row],[Hora Inicio]]+_0[[#This Row],[Acumulado Nós]],_0[[#This Row],[Hora Inicio]]+_0[[#This Row],[Acumulado Nós]]-10)</f>
        <v>472</v>
      </c>
      <c r="I34" s="2">
        <f>+TIME(7,_0[[#This Row],[Hora Inicio Real]],0)</f>
        <v>0.61944444444444446</v>
      </c>
    </row>
    <row r="35" spans="1:9" x14ac:dyDescent="0.25">
      <c r="A35" s="1" t="s">
        <v>2</v>
      </c>
      <c r="B35" s="1" t="s">
        <v>3</v>
      </c>
      <c r="C35">
        <v>422</v>
      </c>
      <c r="D35">
        <v>432</v>
      </c>
      <c r="E35" s="1" t="s">
        <v>21</v>
      </c>
      <c r="F35" s="1">
        <f>+IF(_0[[#This Row],[Tipo]]="Visitar Nó",10,0)</f>
        <v>10</v>
      </c>
      <c r="G35" s="1">
        <f>+SUM($F$2:F35)</f>
        <v>60</v>
      </c>
      <c r="H35" s="1">
        <f>+IF(_0[[#This Row],[Tipo]]&lt;&gt;"Visitar Nó",_0[[#This Row],[Hora Inicio]]+_0[[#This Row],[Acumulado Nós]],_0[[#This Row],[Hora Inicio]]+_0[[#This Row],[Acumulado Nós]]-10)</f>
        <v>472</v>
      </c>
      <c r="I35" s="2">
        <f>+TIME(7,_0[[#This Row],[Hora Inicio Real]],0)</f>
        <v>0.61944444444444446</v>
      </c>
    </row>
    <row r="36" spans="1:9" x14ac:dyDescent="0.25">
      <c r="A36" s="1" t="s">
        <v>2</v>
      </c>
      <c r="B36" s="1" t="s">
        <v>3</v>
      </c>
      <c r="C36">
        <v>422</v>
      </c>
      <c r="D36">
        <v>422</v>
      </c>
      <c r="E36" s="1" t="s">
        <v>25</v>
      </c>
      <c r="F36" s="1">
        <f>+IF(_0[[#This Row],[Tipo]]="Visitar Nó",10,0)</f>
        <v>0</v>
      </c>
      <c r="G36" s="1">
        <f>+SUM($F$2:F36)</f>
        <v>60</v>
      </c>
      <c r="H36" s="1">
        <f>+IF(_0[[#This Row],[Tipo]]&lt;&gt;"Visitar Nó",_0[[#This Row],[Hora Inicio]]+_0[[#This Row],[Acumulado Nós]],_0[[#This Row],[Hora Inicio]]+_0[[#This Row],[Acumulado Nós]]-10)</f>
        <v>482</v>
      </c>
      <c r="I36" s="2">
        <f>+TIME(7,_0[[#This Row],[Hora Inicio Real]],0)</f>
        <v>0.62638888888888888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E8AC-56E6-4370-8331-22651B5556E2}">
  <dimension ref="A1:I36"/>
  <sheetViews>
    <sheetView tabSelected="1" workbookViewId="0">
      <selection activeCell="I25" sqref="I25"/>
    </sheetView>
  </sheetViews>
  <sheetFormatPr defaultRowHeight="15" x14ac:dyDescent="0.25"/>
  <cols>
    <col min="1" max="1" width="8" bestFit="1" customWidth="1"/>
    <col min="2" max="2" width="18.140625" bestFit="1" customWidth="1"/>
    <col min="3" max="3" width="12.7109375" bestFit="1" customWidth="1"/>
    <col min="4" max="4" width="11.140625" bestFit="1" customWidth="1"/>
    <col min="5" max="5" width="10.85546875" bestFit="1" customWidth="1"/>
    <col min="9" max="9" width="14.85546875" style="3" bestFit="1" customWidth="1"/>
  </cols>
  <sheetData>
    <row r="1" spans="1:9" x14ac:dyDescent="0.25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26</v>
      </c>
      <c r="G1" t="s">
        <v>27</v>
      </c>
      <c r="H1" t="s">
        <v>28</v>
      </c>
      <c r="I1" s="3" t="s">
        <v>29</v>
      </c>
    </row>
    <row r="2" spans="1:9" x14ac:dyDescent="0.25">
      <c r="A2" s="1" t="s">
        <v>4</v>
      </c>
      <c r="B2" s="1" t="s">
        <v>9</v>
      </c>
      <c r="C2">
        <v>0</v>
      </c>
      <c r="D2">
        <v>0</v>
      </c>
      <c r="E2" s="1" t="s">
        <v>20</v>
      </c>
      <c r="F2" s="1">
        <f>+IF(_1[[#This Row],[Tipo]]="Visitar Nó",10,0)</f>
        <v>0</v>
      </c>
      <c r="G2" s="1">
        <f>+SUM($F$2:F2)</f>
        <v>0</v>
      </c>
      <c r="H2" s="1">
        <f>+IF(_1[[#This Row],[Tipo]]&lt;&gt;"Visitar Nó",_1[[#This Row],[Hora Inicio]]+_1[[#This Row],[Acumulado Nós]],_1[[#This Row],[Hora Inicio]]+_1[[#This Row],[Acumulado Nós]]-10)</f>
        <v>0</v>
      </c>
      <c r="I2" s="3">
        <f>+TIME(7,_1[[#This Row],[Hora Inicio Real]],0)</f>
        <v>0.29166666666666669</v>
      </c>
    </row>
    <row r="3" spans="1:9" x14ac:dyDescent="0.25">
      <c r="A3" s="1" t="s">
        <v>4</v>
      </c>
      <c r="B3" s="1" t="s">
        <v>8</v>
      </c>
      <c r="C3">
        <v>12</v>
      </c>
      <c r="D3">
        <v>12</v>
      </c>
      <c r="E3" s="1" t="s">
        <v>20</v>
      </c>
      <c r="F3" s="1">
        <f>+IF(_1[[#This Row],[Tipo]]="Visitar Nó",10,0)</f>
        <v>0</v>
      </c>
      <c r="G3" s="1">
        <f>+SUM($F$2:F3)</f>
        <v>0</v>
      </c>
      <c r="H3" s="1">
        <f>+IF(_1[[#This Row],[Tipo]]&lt;&gt;"Visitar Nó",_1[[#This Row],[Hora Inicio]]+_1[[#This Row],[Acumulado Nós]],_1[[#This Row],[Hora Inicio]]+_1[[#This Row],[Acumulado Nós]]-10)</f>
        <v>12</v>
      </c>
      <c r="I3" s="3">
        <f>+TIME(7,_1[[#This Row],[Hora Inicio Real]],0)</f>
        <v>0.3</v>
      </c>
    </row>
    <row r="4" spans="1:9" x14ac:dyDescent="0.25">
      <c r="A4" s="1" t="s">
        <v>4</v>
      </c>
      <c r="B4" s="1" t="s">
        <v>7</v>
      </c>
      <c r="C4">
        <v>19</v>
      </c>
      <c r="D4">
        <v>19</v>
      </c>
      <c r="E4" s="1" t="s">
        <v>20</v>
      </c>
      <c r="F4" s="1">
        <f>+IF(_1[[#This Row],[Tipo]]="Visitar Nó",10,0)</f>
        <v>0</v>
      </c>
      <c r="G4" s="1">
        <f>+SUM($F$2:F4)</f>
        <v>0</v>
      </c>
      <c r="H4" s="1">
        <f>+IF(_1[[#This Row],[Tipo]]&lt;&gt;"Visitar Nó",_1[[#This Row],[Hora Inicio]]+_1[[#This Row],[Acumulado Nós]],_1[[#This Row],[Hora Inicio]]+_1[[#This Row],[Acumulado Nós]]-10)</f>
        <v>19</v>
      </c>
      <c r="I4" s="3">
        <f>+TIME(7,_1[[#This Row],[Hora Inicio Real]],0)</f>
        <v>0.30486111111111108</v>
      </c>
    </row>
    <row r="5" spans="1:9" x14ac:dyDescent="0.25">
      <c r="A5" s="1" t="s">
        <v>4</v>
      </c>
      <c r="B5" s="1" t="s">
        <v>5</v>
      </c>
      <c r="C5">
        <v>32</v>
      </c>
      <c r="D5">
        <v>32</v>
      </c>
      <c r="E5" s="1" t="s">
        <v>20</v>
      </c>
      <c r="F5" s="1">
        <f>+IF(_1[[#This Row],[Tipo]]="Visitar Nó",10,0)</f>
        <v>0</v>
      </c>
      <c r="G5" s="1">
        <f>+SUM($F$2:F5)</f>
        <v>0</v>
      </c>
      <c r="H5" s="1">
        <f>+IF(_1[[#This Row],[Tipo]]&lt;&gt;"Visitar Nó",_1[[#This Row],[Hora Inicio]]+_1[[#This Row],[Acumulado Nós]],_1[[#This Row],[Hora Inicio]]+_1[[#This Row],[Acumulado Nós]]-10)</f>
        <v>32</v>
      </c>
      <c r="I5" s="3">
        <f>+TIME(7,_1[[#This Row],[Hora Inicio Real]],0)</f>
        <v>0.31388888888888888</v>
      </c>
    </row>
    <row r="6" spans="1:9" x14ac:dyDescent="0.25">
      <c r="A6" s="1" t="s">
        <v>4</v>
      </c>
      <c r="B6" s="1" t="s">
        <v>3</v>
      </c>
      <c r="C6">
        <v>48</v>
      </c>
      <c r="D6">
        <v>48</v>
      </c>
      <c r="E6" s="1" t="s">
        <v>20</v>
      </c>
      <c r="F6" s="1">
        <f>+IF(_1[[#This Row],[Tipo]]="Visitar Nó",10,0)</f>
        <v>0</v>
      </c>
      <c r="G6" s="1">
        <f>+SUM($F$2:F6)</f>
        <v>0</v>
      </c>
      <c r="H6" s="1">
        <f>+IF(_1[[#This Row],[Tipo]]&lt;&gt;"Visitar Nó",_1[[#This Row],[Hora Inicio]]+_1[[#This Row],[Acumulado Nós]],_1[[#This Row],[Hora Inicio]]+_1[[#This Row],[Acumulado Nós]]-10)</f>
        <v>48</v>
      </c>
      <c r="I6" s="3">
        <f>+TIME(7,_1[[#This Row],[Hora Inicio Real]],0)</f>
        <v>0.32500000000000001</v>
      </c>
    </row>
    <row r="7" spans="1:9" x14ac:dyDescent="0.25">
      <c r="A7" s="1" t="s">
        <v>4</v>
      </c>
      <c r="B7" s="1" t="s">
        <v>5</v>
      </c>
      <c r="C7">
        <v>64</v>
      </c>
      <c r="D7">
        <v>64</v>
      </c>
      <c r="E7" s="1" t="s">
        <v>20</v>
      </c>
      <c r="F7" s="1">
        <f>+IF(_1[[#This Row],[Tipo]]="Visitar Nó",10,0)</f>
        <v>0</v>
      </c>
      <c r="G7" s="1">
        <f>+SUM($F$2:F7)</f>
        <v>0</v>
      </c>
      <c r="H7" s="1">
        <f>+IF(_1[[#This Row],[Tipo]]&lt;&gt;"Visitar Nó",_1[[#This Row],[Hora Inicio]]+_1[[#This Row],[Acumulado Nós]],_1[[#This Row],[Hora Inicio]]+_1[[#This Row],[Acumulado Nós]]-10)</f>
        <v>64</v>
      </c>
      <c r="I7" s="3">
        <f>+TIME(7,_1[[#This Row],[Hora Inicio Real]],0)</f>
        <v>0.33611111111111108</v>
      </c>
    </row>
    <row r="8" spans="1:9" x14ac:dyDescent="0.25">
      <c r="A8" s="1" t="s">
        <v>4</v>
      </c>
      <c r="B8" s="1" t="s">
        <v>7</v>
      </c>
      <c r="C8">
        <v>77</v>
      </c>
      <c r="D8">
        <v>77</v>
      </c>
      <c r="E8" s="1" t="s">
        <v>20</v>
      </c>
      <c r="F8" s="1">
        <f>+IF(_1[[#This Row],[Tipo]]="Visitar Nó",10,0)</f>
        <v>0</v>
      </c>
      <c r="G8" s="1">
        <f>+SUM($F$2:F8)</f>
        <v>0</v>
      </c>
      <c r="H8" s="1">
        <f>+IF(_1[[#This Row],[Tipo]]&lt;&gt;"Visitar Nó",_1[[#This Row],[Hora Inicio]]+_1[[#This Row],[Acumulado Nós]],_1[[#This Row],[Hora Inicio]]+_1[[#This Row],[Acumulado Nós]]-10)</f>
        <v>77</v>
      </c>
      <c r="I8" s="3">
        <f>+TIME(7,_1[[#This Row],[Hora Inicio Real]],0)</f>
        <v>0.34513888888888888</v>
      </c>
    </row>
    <row r="9" spans="1:9" x14ac:dyDescent="0.25">
      <c r="A9" s="1" t="s">
        <v>4</v>
      </c>
      <c r="B9" s="1" t="s">
        <v>8</v>
      </c>
      <c r="C9">
        <v>84</v>
      </c>
      <c r="D9">
        <v>84</v>
      </c>
      <c r="E9" s="1" t="s">
        <v>20</v>
      </c>
      <c r="F9" s="1">
        <f>+IF(_1[[#This Row],[Tipo]]="Visitar Nó",10,0)</f>
        <v>0</v>
      </c>
      <c r="G9" s="1">
        <f>+SUM($F$2:F9)</f>
        <v>0</v>
      </c>
      <c r="H9" s="1">
        <f>+IF(_1[[#This Row],[Tipo]]&lt;&gt;"Visitar Nó",_1[[#This Row],[Hora Inicio]]+_1[[#This Row],[Acumulado Nós]],_1[[#This Row],[Hora Inicio]]+_1[[#This Row],[Acumulado Nós]]-10)</f>
        <v>84</v>
      </c>
      <c r="I9" s="3">
        <f>+TIME(7,_1[[#This Row],[Hora Inicio Real]],0)</f>
        <v>0.35000000000000003</v>
      </c>
    </row>
    <row r="10" spans="1:9" x14ac:dyDescent="0.25">
      <c r="A10" s="1" t="s">
        <v>4</v>
      </c>
      <c r="B10" s="1" t="s">
        <v>8</v>
      </c>
      <c r="C10">
        <v>84</v>
      </c>
      <c r="D10">
        <v>114</v>
      </c>
      <c r="E10" s="1" t="s">
        <v>22</v>
      </c>
      <c r="F10" s="1">
        <f>+IF(_1[[#This Row],[Tipo]]="Visitar Nó",10,0)</f>
        <v>0</v>
      </c>
      <c r="G10" s="1">
        <f>+SUM($F$2:F10)</f>
        <v>0</v>
      </c>
      <c r="H10" s="1">
        <f>+IF(_1[[#This Row],[Tipo]]&lt;&gt;"Visitar Nó",_1[[#This Row],[Hora Inicio]]+_1[[#This Row],[Acumulado Nós]],_1[[#This Row],[Hora Inicio]]+_1[[#This Row],[Acumulado Nós]]-10)</f>
        <v>84</v>
      </c>
      <c r="I10" s="3">
        <f>+TIME(7,_1[[#This Row],[Hora Inicio Real]],0)</f>
        <v>0.35000000000000003</v>
      </c>
    </row>
    <row r="11" spans="1:9" x14ac:dyDescent="0.25">
      <c r="A11" s="1" t="s">
        <v>4</v>
      </c>
      <c r="B11" s="1" t="s">
        <v>8</v>
      </c>
      <c r="C11">
        <v>114</v>
      </c>
      <c r="D11">
        <v>124</v>
      </c>
      <c r="E11" s="1" t="s">
        <v>23</v>
      </c>
      <c r="F11" s="1">
        <f>+IF(_1[[#This Row],[Tipo]]="Visitar Nó",10,0)</f>
        <v>0</v>
      </c>
      <c r="G11" s="1">
        <f>+SUM($F$2:F11)</f>
        <v>0</v>
      </c>
      <c r="H11" s="1">
        <f>+IF(_1[[#This Row],[Tipo]]&lt;&gt;"Visitar Nó",_1[[#This Row],[Hora Inicio]]+_1[[#This Row],[Acumulado Nós]],_1[[#This Row],[Hora Inicio]]+_1[[#This Row],[Acumulado Nós]]-10)</f>
        <v>114</v>
      </c>
      <c r="I11" s="3">
        <f>+TIME(7,_1[[#This Row],[Hora Inicio Real]],0)</f>
        <v>0.37083333333333335</v>
      </c>
    </row>
    <row r="12" spans="1:9" x14ac:dyDescent="0.25">
      <c r="A12" s="1" t="s">
        <v>4</v>
      </c>
      <c r="B12" s="1" t="s">
        <v>9</v>
      </c>
      <c r="C12">
        <v>136</v>
      </c>
      <c r="D12">
        <v>136</v>
      </c>
      <c r="E12" s="1" t="s">
        <v>20</v>
      </c>
      <c r="F12" s="1">
        <f>+IF(_1[[#This Row],[Tipo]]="Visitar Nó",10,0)</f>
        <v>0</v>
      </c>
      <c r="G12" s="1">
        <f>+SUM($F$2:F12)</f>
        <v>0</v>
      </c>
      <c r="H12" s="1">
        <f>+IF(_1[[#This Row],[Tipo]]&lt;&gt;"Visitar Nó",_1[[#This Row],[Hora Inicio]]+_1[[#This Row],[Acumulado Nós]],_1[[#This Row],[Hora Inicio]]+_1[[#This Row],[Acumulado Nós]]-10)</f>
        <v>136</v>
      </c>
      <c r="I12" s="3">
        <f>+TIME(7,_1[[#This Row],[Hora Inicio Real]],0)</f>
        <v>0.38611111111111107</v>
      </c>
    </row>
    <row r="13" spans="1:9" x14ac:dyDescent="0.25">
      <c r="A13" s="1" t="s">
        <v>4</v>
      </c>
      <c r="B13" s="1" t="s">
        <v>8</v>
      </c>
      <c r="C13">
        <v>148</v>
      </c>
      <c r="D13">
        <v>148</v>
      </c>
      <c r="E13" s="1" t="s">
        <v>20</v>
      </c>
      <c r="F13" s="1">
        <f>+IF(_1[[#This Row],[Tipo]]="Visitar Nó",10,0)</f>
        <v>0</v>
      </c>
      <c r="G13" s="1">
        <f>+SUM($F$2:F13)</f>
        <v>0</v>
      </c>
      <c r="H13" s="1">
        <f>+IF(_1[[#This Row],[Tipo]]&lt;&gt;"Visitar Nó",_1[[#This Row],[Hora Inicio]]+_1[[#This Row],[Acumulado Nós]],_1[[#This Row],[Hora Inicio]]+_1[[#This Row],[Acumulado Nós]]-10)</f>
        <v>148</v>
      </c>
      <c r="I13" s="3">
        <f>+TIME(7,_1[[#This Row],[Hora Inicio Real]],0)</f>
        <v>0.39444444444444443</v>
      </c>
    </row>
    <row r="14" spans="1:9" x14ac:dyDescent="0.25">
      <c r="A14" s="1" t="s">
        <v>4</v>
      </c>
      <c r="B14" s="1" t="s">
        <v>7</v>
      </c>
      <c r="C14">
        <v>155</v>
      </c>
      <c r="D14">
        <v>155</v>
      </c>
      <c r="E14" s="1" t="s">
        <v>20</v>
      </c>
      <c r="F14" s="1">
        <f>+IF(_1[[#This Row],[Tipo]]="Visitar Nó",10,0)</f>
        <v>0</v>
      </c>
      <c r="G14" s="1">
        <f>+SUM($F$2:F14)</f>
        <v>0</v>
      </c>
      <c r="H14" s="1">
        <f>+IF(_1[[#This Row],[Tipo]]&lt;&gt;"Visitar Nó",_1[[#This Row],[Hora Inicio]]+_1[[#This Row],[Acumulado Nós]],_1[[#This Row],[Hora Inicio]]+_1[[#This Row],[Acumulado Nós]]-10)</f>
        <v>155</v>
      </c>
      <c r="I14" s="3">
        <f>+TIME(7,_1[[#This Row],[Hora Inicio Real]],0)</f>
        <v>0.39930555555555558</v>
      </c>
    </row>
    <row r="15" spans="1:9" x14ac:dyDescent="0.25">
      <c r="A15" s="1" t="s">
        <v>4</v>
      </c>
      <c r="B15" s="1" t="s">
        <v>5</v>
      </c>
      <c r="C15">
        <v>168</v>
      </c>
      <c r="D15">
        <v>168</v>
      </c>
      <c r="E15" s="1" t="s">
        <v>20</v>
      </c>
      <c r="F15" s="1">
        <f>+IF(_1[[#This Row],[Tipo]]="Visitar Nó",10,0)</f>
        <v>0</v>
      </c>
      <c r="G15" s="1">
        <f>+SUM($F$2:F15)</f>
        <v>0</v>
      </c>
      <c r="H15" s="1">
        <f>+IF(_1[[#This Row],[Tipo]]&lt;&gt;"Visitar Nó",_1[[#This Row],[Hora Inicio]]+_1[[#This Row],[Acumulado Nós]],_1[[#This Row],[Hora Inicio]]+_1[[#This Row],[Acumulado Nós]]-10)</f>
        <v>168</v>
      </c>
      <c r="I15" s="3">
        <f>+TIME(7,_1[[#This Row],[Hora Inicio Real]],0)</f>
        <v>0.40833333333333338</v>
      </c>
    </row>
    <row r="16" spans="1:9" x14ac:dyDescent="0.25">
      <c r="A16" s="1" t="s">
        <v>4</v>
      </c>
      <c r="B16" s="1" t="s">
        <v>3</v>
      </c>
      <c r="C16">
        <v>184</v>
      </c>
      <c r="D16">
        <v>184</v>
      </c>
      <c r="E16" s="1" t="s">
        <v>20</v>
      </c>
      <c r="F16" s="1">
        <f>+IF(_1[[#This Row],[Tipo]]="Visitar Nó",10,0)</f>
        <v>0</v>
      </c>
      <c r="G16" s="1">
        <f>+SUM($F$2:F16)</f>
        <v>0</v>
      </c>
      <c r="H16" s="1">
        <f>+IF(_1[[#This Row],[Tipo]]&lt;&gt;"Visitar Nó",_1[[#This Row],[Hora Inicio]]+_1[[#This Row],[Acumulado Nós]],_1[[#This Row],[Hora Inicio]]+_1[[#This Row],[Acumulado Nós]]-10)</f>
        <v>184</v>
      </c>
      <c r="I16" s="3">
        <f>+TIME(7,_1[[#This Row],[Hora Inicio Real]],0)</f>
        <v>0.41944444444444445</v>
      </c>
    </row>
    <row r="17" spans="1:9" x14ac:dyDescent="0.25">
      <c r="A17" s="1" t="s">
        <v>4</v>
      </c>
      <c r="B17" s="1" t="s">
        <v>3</v>
      </c>
      <c r="C17">
        <v>184</v>
      </c>
      <c r="D17">
        <v>214</v>
      </c>
      <c r="E17" s="1" t="s">
        <v>22</v>
      </c>
      <c r="F17" s="1">
        <f>+IF(_1[[#This Row],[Tipo]]="Visitar Nó",10,0)</f>
        <v>0</v>
      </c>
      <c r="G17" s="1">
        <f>+SUM($F$2:F17)</f>
        <v>0</v>
      </c>
      <c r="H17" s="1">
        <f>+IF(_1[[#This Row],[Tipo]]&lt;&gt;"Visitar Nó",_1[[#This Row],[Hora Inicio]]+_1[[#This Row],[Acumulado Nós]],_1[[#This Row],[Hora Inicio]]+_1[[#This Row],[Acumulado Nós]]-10)</f>
        <v>184</v>
      </c>
      <c r="I17" s="3">
        <f>+TIME(7,_1[[#This Row],[Hora Inicio Real]],0)</f>
        <v>0.41944444444444445</v>
      </c>
    </row>
    <row r="18" spans="1:9" x14ac:dyDescent="0.25">
      <c r="A18" s="1" t="s">
        <v>4</v>
      </c>
      <c r="B18" s="1" t="s">
        <v>5</v>
      </c>
      <c r="C18">
        <v>230</v>
      </c>
      <c r="D18">
        <v>230</v>
      </c>
      <c r="E18" s="1" t="s">
        <v>20</v>
      </c>
      <c r="F18" s="1">
        <f>+IF(_1[[#This Row],[Tipo]]="Visitar Nó",10,0)</f>
        <v>0</v>
      </c>
      <c r="G18" s="1">
        <f>+SUM($F$2:F18)</f>
        <v>0</v>
      </c>
      <c r="H18" s="1">
        <f>+IF(_1[[#This Row],[Tipo]]&lt;&gt;"Visitar Nó",_1[[#This Row],[Hora Inicio]]+_1[[#This Row],[Acumulado Nós]],_1[[#This Row],[Hora Inicio]]+_1[[#This Row],[Acumulado Nós]]-10)</f>
        <v>230</v>
      </c>
      <c r="I18" s="3">
        <f>+TIME(7,_1[[#This Row],[Hora Inicio Real]],0)</f>
        <v>0.4513888888888889</v>
      </c>
    </row>
    <row r="19" spans="1:9" x14ac:dyDescent="0.25">
      <c r="A19" s="1" t="s">
        <v>4</v>
      </c>
      <c r="B19" s="1" t="s">
        <v>7</v>
      </c>
      <c r="C19">
        <v>243</v>
      </c>
      <c r="D19">
        <v>243</v>
      </c>
      <c r="E19" s="1" t="s">
        <v>20</v>
      </c>
      <c r="F19" s="1">
        <f>+IF(_1[[#This Row],[Tipo]]="Visitar Nó",10,0)</f>
        <v>0</v>
      </c>
      <c r="G19" s="1">
        <f>+SUM($F$2:F19)</f>
        <v>0</v>
      </c>
      <c r="H19" s="1">
        <f>+IF(_1[[#This Row],[Tipo]]&lt;&gt;"Visitar Nó",_1[[#This Row],[Hora Inicio]]+_1[[#This Row],[Acumulado Nós]],_1[[#This Row],[Hora Inicio]]+_1[[#This Row],[Acumulado Nós]]-10)</f>
        <v>243</v>
      </c>
      <c r="I19" s="3">
        <f>+TIME(7,_1[[#This Row],[Hora Inicio Real]],0)</f>
        <v>0.4604166666666667</v>
      </c>
    </row>
    <row r="20" spans="1:9" x14ac:dyDescent="0.25">
      <c r="A20" s="1" t="s">
        <v>4</v>
      </c>
      <c r="B20" s="1" t="s">
        <v>8</v>
      </c>
      <c r="C20">
        <v>250</v>
      </c>
      <c r="D20">
        <v>250</v>
      </c>
      <c r="E20" s="1" t="s">
        <v>20</v>
      </c>
      <c r="F20" s="1">
        <f>+IF(_1[[#This Row],[Tipo]]="Visitar Nó",10,0)</f>
        <v>0</v>
      </c>
      <c r="G20" s="1">
        <f>+SUM($F$2:F20)</f>
        <v>0</v>
      </c>
      <c r="H20" s="1">
        <f>+IF(_1[[#This Row],[Tipo]]&lt;&gt;"Visitar Nó",_1[[#This Row],[Hora Inicio]]+_1[[#This Row],[Acumulado Nós]],_1[[#This Row],[Hora Inicio]]+_1[[#This Row],[Acumulado Nós]]-10)</f>
        <v>250</v>
      </c>
      <c r="I20" s="3">
        <f>+TIME(7,_1[[#This Row],[Hora Inicio Real]],0)</f>
        <v>0.46527777777777785</v>
      </c>
    </row>
    <row r="21" spans="1:9" x14ac:dyDescent="0.25">
      <c r="A21" s="1" t="s">
        <v>4</v>
      </c>
      <c r="B21" s="1" t="s">
        <v>9</v>
      </c>
      <c r="C21">
        <v>262</v>
      </c>
      <c r="D21">
        <v>262</v>
      </c>
      <c r="E21" s="1" t="s">
        <v>20</v>
      </c>
      <c r="F21" s="1">
        <f>+IF(_1[[#This Row],[Tipo]]="Visitar Nó",10,0)</f>
        <v>0</v>
      </c>
      <c r="G21" s="1">
        <f>+SUM($F$2:F21)</f>
        <v>0</v>
      </c>
      <c r="H21" s="1">
        <f>+IF(_1[[#This Row],[Tipo]]&lt;&gt;"Visitar Nó",_1[[#This Row],[Hora Inicio]]+_1[[#This Row],[Acumulado Nós]],_1[[#This Row],[Hora Inicio]]+_1[[#This Row],[Acumulado Nós]]-10)</f>
        <v>262</v>
      </c>
      <c r="I21" s="3">
        <f>+TIME(7,_1[[#This Row],[Hora Inicio Real]],0)</f>
        <v>0.47361111111111115</v>
      </c>
    </row>
    <row r="22" spans="1:9" x14ac:dyDescent="0.25">
      <c r="A22" s="1" t="s">
        <v>4</v>
      </c>
      <c r="B22" s="1" t="s">
        <v>10</v>
      </c>
      <c r="C22">
        <v>269</v>
      </c>
      <c r="D22">
        <v>269</v>
      </c>
      <c r="E22" s="1" t="s">
        <v>20</v>
      </c>
      <c r="F22" s="1">
        <f>+IF(_1[[#This Row],[Tipo]]="Visitar Nó",10,0)</f>
        <v>0</v>
      </c>
      <c r="G22" s="1">
        <f>+SUM($F$2:F22)</f>
        <v>0</v>
      </c>
      <c r="H22" s="1">
        <f>+IF(_1[[#This Row],[Tipo]]&lt;&gt;"Visitar Nó",_1[[#This Row],[Hora Inicio]]+_1[[#This Row],[Acumulado Nós]],_1[[#This Row],[Hora Inicio]]+_1[[#This Row],[Acumulado Nós]]-10)</f>
        <v>269</v>
      </c>
      <c r="I22" s="3">
        <f>+TIME(7,_1[[#This Row],[Hora Inicio Real]],0)</f>
        <v>0.47847222222222224</v>
      </c>
    </row>
    <row r="23" spans="1:9" x14ac:dyDescent="0.25">
      <c r="A23" s="1" t="s">
        <v>4</v>
      </c>
      <c r="B23" s="1" t="s">
        <v>10</v>
      </c>
      <c r="C23">
        <v>269</v>
      </c>
      <c r="D23">
        <v>299</v>
      </c>
      <c r="E23" s="1" t="s">
        <v>22</v>
      </c>
      <c r="F23" s="1">
        <f>+IF(_1[[#This Row],[Tipo]]="Visitar Nó",10,0)</f>
        <v>0</v>
      </c>
      <c r="G23" s="1">
        <f>+SUM($F$2:F23)</f>
        <v>0</v>
      </c>
      <c r="H23" s="1">
        <f>+IF(_1[[#This Row],[Tipo]]&lt;&gt;"Visitar Nó",_1[[#This Row],[Hora Inicio]]+_1[[#This Row],[Acumulado Nós]],_1[[#This Row],[Hora Inicio]]+_1[[#This Row],[Acumulado Nós]]-10)</f>
        <v>269</v>
      </c>
      <c r="I23" s="3">
        <f>+TIME(7,_1[[#This Row],[Hora Inicio Real]],0)</f>
        <v>0.47847222222222224</v>
      </c>
    </row>
    <row r="24" spans="1:9" x14ac:dyDescent="0.25">
      <c r="A24" s="1" t="s">
        <v>4</v>
      </c>
      <c r="B24" s="1" t="s">
        <v>10</v>
      </c>
      <c r="C24">
        <v>339</v>
      </c>
      <c r="D24">
        <v>349</v>
      </c>
      <c r="E24" s="1" t="s">
        <v>21</v>
      </c>
      <c r="F24" s="1">
        <f>+IF(_1[[#This Row],[Tipo]]="Visitar Nó",10,0)</f>
        <v>10</v>
      </c>
      <c r="G24" s="1">
        <f>+SUM($F$2:F24)</f>
        <v>10</v>
      </c>
      <c r="H24" s="1">
        <f>+IF(_1[[#This Row],[Tipo]]&lt;&gt;"Visitar Nó",_1[[#This Row],[Hora Inicio]]+_1[[#This Row],[Acumulado Nós]],_1[[#This Row],[Hora Inicio]]+_1[[#This Row],[Acumulado Nós]]-10)</f>
        <v>339</v>
      </c>
      <c r="I24" s="3">
        <f>+TIME(7,_1[[#This Row],[Hora Inicio Real]],0)</f>
        <v>0.52708333333333335</v>
      </c>
    </row>
    <row r="25" spans="1:9" x14ac:dyDescent="0.25">
      <c r="A25" s="1" t="s">
        <v>4</v>
      </c>
      <c r="B25" s="1" t="s">
        <v>10</v>
      </c>
      <c r="C25">
        <v>299</v>
      </c>
      <c r="D25">
        <v>339</v>
      </c>
      <c r="E25" s="1" t="s">
        <v>24</v>
      </c>
      <c r="F25" s="1">
        <f>+IF(_1[[#This Row],[Tipo]]="Visitar Nó",10,0)</f>
        <v>0</v>
      </c>
      <c r="G25" s="1">
        <f>+SUM($F$2:F25)</f>
        <v>10</v>
      </c>
      <c r="H25" s="1">
        <f>+IF(_1[[#This Row],[Tipo]]&lt;&gt;"Visitar Nó",_1[[#This Row],[Hora Inicio]]+_1[[#This Row],[Acumulado Nós]],_1[[#This Row],[Hora Inicio]]+_1[[#This Row],[Acumulado Nós]]-10)</f>
        <v>309</v>
      </c>
      <c r="I25" s="3">
        <f>+TIME(7,_1[[#This Row],[Hora Inicio Real]],0)</f>
        <v>0.50624999999999998</v>
      </c>
    </row>
    <row r="26" spans="1:9" x14ac:dyDescent="0.25">
      <c r="A26" s="1" t="s">
        <v>4</v>
      </c>
      <c r="B26" s="1" t="s">
        <v>9</v>
      </c>
      <c r="C26">
        <v>346</v>
      </c>
      <c r="D26">
        <v>346</v>
      </c>
      <c r="E26" s="1" t="s">
        <v>20</v>
      </c>
      <c r="F26" s="1">
        <f>+IF(_1[[#This Row],[Tipo]]="Visitar Nó",10,0)</f>
        <v>0</v>
      </c>
      <c r="G26" s="1">
        <f>+SUM($F$2:F26)</f>
        <v>10</v>
      </c>
      <c r="H26" s="1">
        <f>+IF(_1[[#This Row],[Tipo]]&lt;&gt;"Visitar Nó",_1[[#This Row],[Hora Inicio]]+_1[[#This Row],[Acumulado Nós]],_1[[#This Row],[Hora Inicio]]+_1[[#This Row],[Acumulado Nós]]-10)</f>
        <v>356</v>
      </c>
      <c r="I26" s="3">
        <f>+TIME(7,_1[[#This Row],[Hora Inicio Real]],0)</f>
        <v>0.53888888888888886</v>
      </c>
    </row>
    <row r="27" spans="1:9" x14ac:dyDescent="0.25">
      <c r="A27" s="1" t="s">
        <v>4</v>
      </c>
      <c r="B27" s="1" t="s">
        <v>8</v>
      </c>
      <c r="C27">
        <v>358</v>
      </c>
      <c r="D27">
        <v>358</v>
      </c>
      <c r="E27" s="1" t="s">
        <v>20</v>
      </c>
      <c r="F27" s="1">
        <f>+IF(_1[[#This Row],[Tipo]]="Visitar Nó",10,0)</f>
        <v>0</v>
      </c>
      <c r="G27" s="1">
        <f>+SUM($F$2:F27)</f>
        <v>10</v>
      </c>
      <c r="H27" s="1">
        <f>+IF(_1[[#This Row],[Tipo]]&lt;&gt;"Visitar Nó",_1[[#This Row],[Hora Inicio]]+_1[[#This Row],[Acumulado Nós]],_1[[#This Row],[Hora Inicio]]+_1[[#This Row],[Acumulado Nós]]-10)</f>
        <v>368</v>
      </c>
      <c r="I27" s="3">
        <f>+TIME(7,_1[[#This Row],[Hora Inicio Real]],0)</f>
        <v>0.54722222222222217</v>
      </c>
    </row>
    <row r="28" spans="1:9" x14ac:dyDescent="0.25">
      <c r="A28" s="1" t="s">
        <v>4</v>
      </c>
      <c r="B28" s="1" t="s">
        <v>7</v>
      </c>
      <c r="C28">
        <v>365</v>
      </c>
      <c r="D28">
        <v>365</v>
      </c>
      <c r="E28" s="1" t="s">
        <v>20</v>
      </c>
      <c r="F28" s="1">
        <f>+IF(_1[[#This Row],[Tipo]]="Visitar Nó",10,0)</f>
        <v>0</v>
      </c>
      <c r="G28" s="1">
        <f>+SUM($F$2:F28)</f>
        <v>10</v>
      </c>
      <c r="H28" s="1">
        <f>+IF(_1[[#This Row],[Tipo]]&lt;&gt;"Visitar Nó",_1[[#This Row],[Hora Inicio]]+_1[[#This Row],[Acumulado Nós]],_1[[#This Row],[Hora Inicio]]+_1[[#This Row],[Acumulado Nós]]-10)</f>
        <v>375</v>
      </c>
      <c r="I28" s="3">
        <f>+TIME(7,_1[[#This Row],[Hora Inicio Real]],0)</f>
        <v>0.55208333333333337</v>
      </c>
    </row>
    <row r="29" spans="1:9" x14ac:dyDescent="0.25">
      <c r="A29" s="1" t="s">
        <v>4</v>
      </c>
      <c r="B29" s="1" t="s">
        <v>5</v>
      </c>
      <c r="C29">
        <v>378</v>
      </c>
      <c r="D29">
        <v>378</v>
      </c>
      <c r="E29" s="1" t="s">
        <v>20</v>
      </c>
      <c r="F29" s="1">
        <f>+IF(_1[[#This Row],[Tipo]]="Visitar Nó",10,0)</f>
        <v>0</v>
      </c>
      <c r="G29" s="1">
        <f>+SUM($F$2:F29)</f>
        <v>10</v>
      </c>
      <c r="H29" s="1">
        <f>+IF(_1[[#This Row],[Tipo]]&lt;&gt;"Visitar Nó",_1[[#This Row],[Hora Inicio]]+_1[[#This Row],[Acumulado Nós]],_1[[#This Row],[Hora Inicio]]+_1[[#This Row],[Acumulado Nós]]-10)</f>
        <v>388</v>
      </c>
      <c r="I29" s="3">
        <f>+TIME(7,_1[[#This Row],[Hora Inicio Real]],0)</f>
        <v>0.56111111111111112</v>
      </c>
    </row>
    <row r="30" spans="1:9" x14ac:dyDescent="0.25">
      <c r="A30" s="1" t="s">
        <v>4</v>
      </c>
      <c r="B30" s="1" t="s">
        <v>3</v>
      </c>
      <c r="C30">
        <v>394</v>
      </c>
      <c r="D30">
        <v>394</v>
      </c>
      <c r="E30" s="1" t="s">
        <v>20</v>
      </c>
      <c r="F30" s="1">
        <f>+IF(_1[[#This Row],[Tipo]]="Visitar Nó",10,0)</f>
        <v>0</v>
      </c>
      <c r="G30" s="1">
        <f>+SUM($F$2:F30)</f>
        <v>10</v>
      </c>
      <c r="H30" s="1">
        <f>+IF(_1[[#This Row],[Tipo]]&lt;&gt;"Visitar Nó",_1[[#This Row],[Hora Inicio]]+_1[[#This Row],[Acumulado Nós]],_1[[#This Row],[Hora Inicio]]+_1[[#This Row],[Acumulado Nós]]-10)</f>
        <v>404</v>
      </c>
      <c r="I30" s="3">
        <f>+TIME(7,_1[[#This Row],[Hora Inicio Real]],0)</f>
        <v>0.5722222222222223</v>
      </c>
    </row>
    <row r="31" spans="1:9" x14ac:dyDescent="0.25">
      <c r="A31" s="1" t="s">
        <v>4</v>
      </c>
      <c r="B31" s="1" t="s">
        <v>3</v>
      </c>
      <c r="C31">
        <v>394</v>
      </c>
      <c r="D31">
        <v>424</v>
      </c>
      <c r="E31" s="1" t="s">
        <v>22</v>
      </c>
      <c r="F31" s="1">
        <f>+IF(_1[[#This Row],[Tipo]]="Visitar Nó",10,0)</f>
        <v>0</v>
      </c>
      <c r="G31" s="1">
        <f>+SUM($F$2:F31)</f>
        <v>10</v>
      </c>
      <c r="H31" s="1">
        <f>+IF(_1[[#This Row],[Tipo]]&lt;&gt;"Visitar Nó",_1[[#This Row],[Hora Inicio]]+_1[[#This Row],[Acumulado Nós]],_1[[#This Row],[Hora Inicio]]+_1[[#This Row],[Acumulado Nós]]-10)</f>
        <v>404</v>
      </c>
      <c r="I31" s="3">
        <f>+TIME(7,_1[[#This Row],[Hora Inicio Real]],0)</f>
        <v>0.5722222222222223</v>
      </c>
    </row>
    <row r="32" spans="1:9" x14ac:dyDescent="0.25">
      <c r="A32" s="1" t="s">
        <v>4</v>
      </c>
      <c r="B32" s="1" t="s">
        <v>5</v>
      </c>
      <c r="C32">
        <v>440</v>
      </c>
      <c r="D32">
        <v>440</v>
      </c>
      <c r="E32" s="1" t="s">
        <v>20</v>
      </c>
      <c r="F32" s="1">
        <f>+IF(_1[[#This Row],[Tipo]]="Visitar Nó",10,0)</f>
        <v>0</v>
      </c>
      <c r="G32" s="1">
        <f>+SUM($F$2:F32)</f>
        <v>10</v>
      </c>
      <c r="H32" s="1">
        <f>+IF(_1[[#This Row],[Tipo]]&lt;&gt;"Visitar Nó",_1[[#This Row],[Hora Inicio]]+_1[[#This Row],[Acumulado Nós]],_1[[#This Row],[Hora Inicio]]+_1[[#This Row],[Acumulado Nós]]-10)</f>
        <v>450</v>
      </c>
      <c r="I32" s="3">
        <f>+TIME(7,_1[[#This Row],[Hora Inicio Real]],0)</f>
        <v>0.60416666666666663</v>
      </c>
    </row>
    <row r="33" spans="1:9" x14ac:dyDescent="0.25">
      <c r="A33" s="1" t="s">
        <v>4</v>
      </c>
      <c r="B33" s="1" t="s">
        <v>7</v>
      </c>
      <c r="C33">
        <v>453</v>
      </c>
      <c r="D33">
        <v>453</v>
      </c>
      <c r="E33" s="1" t="s">
        <v>20</v>
      </c>
      <c r="F33" s="1">
        <f>+IF(_1[[#This Row],[Tipo]]="Visitar Nó",10,0)</f>
        <v>0</v>
      </c>
      <c r="G33" s="1">
        <f>+SUM($F$2:F33)</f>
        <v>10</v>
      </c>
      <c r="H33" s="1">
        <f>+IF(_1[[#This Row],[Tipo]]&lt;&gt;"Visitar Nó",_1[[#This Row],[Hora Inicio]]+_1[[#This Row],[Acumulado Nós]],_1[[#This Row],[Hora Inicio]]+_1[[#This Row],[Acumulado Nós]]-10)</f>
        <v>463</v>
      </c>
      <c r="I33" s="3">
        <f>+TIME(7,_1[[#This Row],[Hora Inicio Real]],0)</f>
        <v>0.61319444444444449</v>
      </c>
    </row>
    <row r="34" spans="1:9" x14ac:dyDescent="0.25">
      <c r="A34" s="1" t="s">
        <v>4</v>
      </c>
      <c r="B34" s="1" t="s">
        <v>8</v>
      </c>
      <c r="C34">
        <v>460</v>
      </c>
      <c r="D34">
        <v>460</v>
      </c>
      <c r="E34" s="1" t="s">
        <v>20</v>
      </c>
      <c r="F34" s="1">
        <f>+IF(_1[[#This Row],[Tipo]]="Visitar Nó",10,0)</f>
        <v>0</v>
      </c>
      <c r="G34" s="1">
        <f>+SUM($F$2:F34)</f>
        <v>10</v>
      </c>
      <c r="H34" s="1">
        <f>+IF(_1[[#This Row],[Tipo]]&lt;&gt;"Visitar Nó",_1[[#This Row],[Hora Inicio]]+_1[[#This Row],[Acumulado Nós]],_1[[#This Row],[Hora Inicio]]+_1[[#This Row],[Acumulado Nós]]-10)</f>
        <v>470</v>
      </c>
      <c r="I34" s="3">
        <f>+TIME(7,_1[[#This Row],[Hora Inicio Real]],0)</f>
        <v>0.61805555555555547</v>
      </c>
    </row>
    <row r="35" spans="1:9" x14ac:dyDescent="0.25">
      <c r="A35" s="1" t="s">
        <v>4</v>
      </c>
      <c r="B35" s="1" t="s">
        <v>9</v>
      </c>
      <c r="C35">
        <v>472</v>
      </c>
      <c r="D35">
        <v>472</v>
      </c>
      <c r="E35" s="1" t="s">
        <v>20</v>
      </c>
      <c r="F35" s="1">
        <f>+IF(_1[[#This Row],[Tipo]]="Visitar Nó",10,0)</f>
        <v>0</v>
      </c>
      <c r="G35" s="1">
        <f>+SUM($F$2:F35)</f>
        <v>10</v>
      </c>
      <c r="H35" s="1">
        <f>+IF(_1[[#This Row],[Tipo]]&lt;&gt;"Visitar Nó",_1[[#This Row],[Hora Inicio]]+_1[[#This Row],[Acumulado Nós]],_1[[#This Row],[Hora Inicio]]+_1[[#This Row],[Acumulado Nós]]-10)</f>
        <v>482</v>
      </c>
      <c r="I35" s="3">
        <f>+TIME(7,_1[[#This Row],[Hora Inicio Real]],0)</f>
        <v>0.62638888888888888</v>
      </c>
    </row>
    <row r="36" spans="1:9" x14ac:dyDescent="0.25">
      <c r="A36" s="1" t="s">
        <v>4</v>
      </c>
      <c r="B36" s="1" t="s">
        <v>9</v>
      </c>
      <c r="C36">
        <v>472</v>
      </c>
      <c r="D36">
        <v>472</v>
      </c>
      <c r="E36" s="1" t="s">
        <v>25</v>
      </c>
      <c r="F36" s="1">
        <f>+IF(_1[[#This Row],[Tipo]]="Visitar Nó",10,0)</f>
        <v>0</v>
      </c>
      <c r="G36" s="1">
        <f>+SUM($F$2:F36)</f>
        <v>10</v>
      </c>
      <c r="H36" s="1">
        <f>+IF(_1[[#This Row],[Tipo]]&lt;&gt;"Visitar Nó",_1[[#This Row],[Hora Inicio]]+_1[[#This Row],[Acumulado Nós]],_1[[#This Row],[Hora Inicio]]+_1[[#This Row],[Acumulado Nós]]-10)</f>
        <v>482</v>
      </c>
      <c r="I36" s="3">
        <f>+TIME(7,_1[[#This Row],[Hora Inicio Real]],0)</f>
        <v>0.62638888888888888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F6E2-3E0E-4372-87D6-8AB63B66A4C9}">
  <dimension ref="A1:I56"/>
  <sheetViews>
    <sheetView topLeftCell="A28" workbookViewId="0">
      <selection activeCell="I38" sqref="I38"/>
    </sheetView>
  </sheetViews>
  <sheetFormatPr defaultRowHeight="15" x14ac:dyDescent="0.25"/>
  <cols>
    <col min="1" max="1" width="8" bestFit="1" customWidth="1"/>
    <col min="2" max="2" width="22.7109375" bestFit="1" customWidth="1"/>
    <col min="3" max="3" width="12.7109375" bestFit="1" customWidth="1"/>
    <col min="4" max="4" width="11.140625" bestFit="1" customWidth="1"/>
    <col min="5" max="5" width="10.85546875" bestFit="1" customWidth="1"/>
    <col min="6" max="6" width="13.28515625" bestFit="1" customWidth="1"/>
    <col min="7" max="7" width="17.28515625" bestFit="1" customWidth="1"/>
    <col min="8" max="8" width="17.140625" bestFit="1" customWidth="1"/>
    <col min="9" max="9" width="14.85546875" style="3" bestFit="1" customWidth="1"/>
  </cols>
  <sheetData>
    <row r="1" spans="1:9" x14ac:dyDescent="0.25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26</v>
      </c>
      <c r="G1" t="s">
        <v>27</v>
      </c>
      <c r="H1" t="s">
        <v>28</v>
      </c>
      <c r="I1" s="3" t="s">
        <v>29</v>
      </c>
    </row>
    <row r="2" spans="1:9" x14ac:dyDescent="0.25">
      <c r="A2" s="1" t="s">
        <v>6</v>
      </c>
      <c r="B2" s="1" t="s">
        <v>9</v>
      </c>
      <c r="C2">
        <v>0</v>
      </c>
      <c r="D2">
        <v>0</v>
      </c>
      <c r="E2" s="1" t="s">
        <v>20</v>
      </c>
      <c r="F2" s="1">
        <f>+IF(_2[[#This Row],[Tipo]]="Visitar Nó",10,0)</f>
        <v>0</v>
      </c>
      <c r="G2" s="1">
        <f>+SUM($F$2:F2)</f>
        <v>0</v>
      </c>
      <c r="H2" s="1">
        <f>+IF(_2[[#This Row],[Tipo]]&lt;&gt;"Visitar Nó",_2[[#This Row],[Hora Inicio]]+_2[[#This Row],[Acumulado Nós]],_2[[#This Row],[Hora Inicio]]+_2[[#This Row],[Acumulado Nós]]-10)</f>
        <v>0</v>
      </c>
      <c r="I2" s="3">
        <f>+TIME(7,_2[[#This Row],[Hora Inicio Real]],0)</f>
        <v>0.29166666666666669</v>
      </c>
    </row>
    <row r="3" spans="1:9" x14ac:dyDescent="0.25">
      <c r="A3" s="1" t="s">
        <v>6</v>
      </c>
      <c r="B3" s="1" t="s">
        <v>10</v>
      </c>
      <c r="C3">
        <v>7</v>
      </c>
      <c r="D3">
        <v>7</v>
      </c>
      <c r="E3" s="1" t="s">
        <v>20</v>
      </c>
      <c r="F3" s="1">
        <f>+IF(_2[[#This Row],[Tipo]]="Visitar Nó",10,0)</f>
        <v>0</v>
      </c>
      <c r="G3" s="1">
        <f>+SUM($F$2:F3)</f>
        <v>0</v>
      </c>
      <c r="H3" s="1">
        <f>+IF(_2[[#This Row],[Tipo]]&lt;&gt;"Visitar Nó",_2[[#This Row],[Hora Inicio]]+_2[[#This Row],[Acumulado Nós]],_2[[#This Row],[Hora Inicio]]+_2[[#This Row],[Acumulado Nós]]-10)</f>
        <v>7</v>
      </c>
      <c r="I3" s="3">
        <f>+TIME(7,_2[[#This Row],[Hora Inicio Real]],0)</f>
        <v>0.29652777777777778</v>
      </c>
    </row>
    <row r="4" spans="1:9" x14ac:dyDescent="0.25">
      <c r="A4" s="1" t="s">
        <v>6</v>
      </c>
      <c r="B4" s="1" t="s">
        <v>11</v>
      </c>
      <c r="C4">
        <v>11</v>
      </c>
      <c r="D4">
        <v>11</v>
      </c>
      <c r="E4" s="1" t="s">
        <v>20</v>
      </c>
      <c r="F4" s="1">
        <f>+IF(_2[[#This Row],[Tipo]]="Visitar Nó",10,0)</f>
        <v>0</v>
      </c>
      <c r="G4" s="1">
        <f>+SUM($F$2:F4)</f>
        <v>0</v>
      </c>
      <c r="H4" s="1">
        <f>+IF(_2[[#This Row],[Tipo]]&lt;&gt;"Visitar Nó",_2[[#This Row],[Hora Inicio]]+_2[[#This Row],[Acumulado Nós]],_2[[#This Row],[Hora Inicio]]+_2[[#This Row],[Acumulado Nós]]-10)</f>
        <v>11</v>
      </c>
      <c r="I4" s="3">
        <f>+TIME(7,_2[[#This Row],[Hora Inicio Real]],0)</f>
        <v>0.29930555555555555</v>
      </c>
    </row>
    <row r="5" spans="1:9" x14ac:dyDescent="0.25">
      <c r="A5" s="1" t="s">
        <v>6</v>
      </c>
      <c r="B5" s="1" t="s">
        <v>12</v>
      </c>
      <c r="C5">
        <v>14</v>
      </c>
      <c r="D5">
        <v>14</v>
      </c>
      <c r="E5" s="1" t="s">
        <v>20</v>
      </c>
      <c r="F5" s="1">
        <f>+IF(_2[[#This Row],[Tipo]]="Visitar Nó",10,0)</f>
        <v>0</v>
      </c>
      <c r="G5" s="1">
        <f>+SUM($F$2:F5)</f>
        <v>0</v>
      </c>
      <c r="H5" s="1">
        <f>+IF(_2[[#This Row],[Tipo]]&lt;&gt;"Visitar Nó",_2[[#This Row],[Hora Inicio]]+_2[[#This Row],[Acumulado Nós]],_2[[#This Row],[Hora Inicio]]+_2[[#This Row],[Acumulado Nós]]-10)</f>
        <v>14</v>
      </c>
      <c r="I5" s="3">
        <f>+TIME(7,_2[[#This Row],[Hora Inicio Real]],0)</f>
        <v>0.30138888888888887</v>
      </c>
    </row>
    <row r="6" spans="1:9" x14ac:dyDescent="0.25">
      <c r="A6" s="1" t="s">
        <v>6</v>
      </c>
      <c r="B6" s="1" t="s">
        <v>13</v>
      </c>
      <c r="C6">
        <v>15</v>
      </c>
      <c r="D6">
        <v>15</v>
      </c>
      <c r="E6" s="1" t="s">
        <v>20</v>
      </c>
      <c r="F6" s="1">
        <f>+IF(_2[[#This Row],[Tipo]]="Visitar Nó",10,0)</f>
        <v>0</v>
      </c>
      <c r="G6" s="1">
        <f>+SUM($F$2:F6)</f>
        <v>0</v>
      </c>
      <c r="H6" s="1">
        <f>+IF(_2[[#This Row],[Tipo]]&lt;&gt;"Visitar Nó",_2[[#This Row],[Hora Inicio]]+_2[[#This Row],[Acumulado Nós]],_2[[#This Row],[Hora Inicio]]+_2[[#This Row],[Acumulado Nós]]-10)</f>
        <v>15</v>
      </c>
      <c r="I6" s="3">
        <f>+TIME(7,_2[[#This Row],[Hora Inicio Real]],0)</f>
        <v>0.30208333333333331</v>
      </c>
    </row>
    <row r="7" spans="1:9" x14ac:dyDescent="0.25">
      <c r="A7" s="1" t="s">
        <v>6</v>
      </c>
      <c r="B7" s="1" t="s">
        <v>14</v>
      </c>
      <c r="C7">
        <v>15</v>
      </c>
      <c r="D7">
        <v>25</v>
      </c>
      <c r="E7" s="1" t="s">
        <v>21</v>
      </c>
      <c r="F7" s="1">
        <f>+IF(_2[[#This Row],[Tipo]]="Visitar Nó",10,0)</f>
        <v>10</v>
      </c>
      <c r="G7" s="1">
        <f>+SUM($F$2:F7)</f>
        <v>10</v>
      </c>
      <c r="H7" s="1">
        <f>+IF(_2[[#This Row],[Tipo]]&lt;&gt;"Visitar Nó",_2[[#This Row],[Hora Inicio]]+_2[[#This Row],[Acumulado Nós]],_2[[#This Row],[Hora Inicio]]+_2[[#This Row],[Acumulado Nós]]-10)</f>
        <v>15</v>
      </c>
      <c r="I7" s="3">
        <f>+TIME(7,_2[[#This Row],[Hora Inicio Real]],0)</f>
        <v>0.30208333333333331</v>
      </c>
    </row>
    <row r="8" spans="1:9" x14ac:dyDescent="0.25">
      <c r="A8" s="1" t="s">
        <v>6</v>
      </c>
      <c r="B8" s="1" t="s">
        <v>14</v>
      </c>
      <c r="C8">
        <v>15</v>
      </c>
      <c r="D8">
        <v>15</v>
      </c>
      <c r="E8" s="1" t="s">
        <v>20</v>
      </c>
      <c r="F8" s="1">
        <f>+IF(_2[[#This Row],[Tipo]]="Visitar Nó",10,0)</f>
        <v>0</v>
      </c>
      <c r="G8" s="1">
        <f>+SUM($F$2:F8)</f>
        <v>10</v>
      </c>
      <c r="H8" s="1">
        <f>+IF(_2[[#This Row],[Tipo]]&lt;&gt;"Visitar Nó",_2[[#This Row],[Hora Inicio]]+_2[[#This Row],[Acumulado Nós]],_2[[#This Row],[Hora Inicio]]+_2[[#This Row],[Acumulado Nós]]-10)</f>
        <v>25</v>
      </c>
      <c r="I8" s="3">
        <f>+TIME(7,_2[[#This Row],[Hora Inicio Real]],0)</f>
        <v>0.30902777777777779</v>
      </c>
    </row>
    <row r="9" spans="1:9" x14ac:dyDescent="0.25">
      <c r="A9" s="1" t="s">
        <v>6</v>
      </c>
      <c r="B9" s="1" t="s">
        <v>13</v>
      </c>
      <c r="C9">
        <v>15</v>
      </c>
      <c r="D9">
        <v>15</v>
      </c>
      <c r="E9" s="1" t="s">
        <v>20</v>
      </c>
      <c r="F9" s="1">
        <f>+IF(_2[[#This Row],[Tipo]]="Visitar Nó",10,0)</f>
        <v>0</v>
      </c>
      <c r="G9" s="1">
        <f>+SUM($F$2:F9)</f>
        <v>10</v>
      </c>
      <c r="H9" s="1">
        <f>+IF(_2[[#This Row],[Tipo]]&lt;&gt;"Visitar Nó",_2[[#This Row],[Hora Inicio]]+_2[[#This Row],[Acumulado Nós]],_2[[#This Row],[Hora Inicio]]+_2[[#This Row],[Acumulado Nós]]-10)</f>
        <v>25</v>
      </c>
      <c r="I9" s="3">
        <f>+TIME(7,_2[[#This Row],[Hora Inicio Real]],0)</f>
        <v>0.30902777777777779</v>
      </c>
    </row>
    <row r="10" spans="1:9" x14ac:dyDescent="0.25">
      <c r="A10" s="1" t="s">
        <v>6</v>
      </c>
      <c r="B10" s="1" t="s">
        <v>12</v>
      </c>
      <c r="C10">
        <v>16</v>
      </c>
      <c r="D10">
        <v>16</v>
      </c>
      <c r="E10" s="1" t="s">
        <v>20</v>
      </c>
      <c r="F10" s="1">
        <f>+IF(_2[[#This Row],[Tipo]]="Visitar Nó",10,0)</f>
        <v>0</v>
      </c>
      <c r="G10" s="1">
        <f>+SUM($F$2:F10)</f>
        <v>10</v>
      </c>
      <c r="H10" s="1">
        <f>+IF(_2[[#This Row],[Tipo]]&lt;&gt;"Visitar Nó",_2[[#This Row],[Hora Inicio]]+_2[[#This Row],[Acumulado Nós]],_2[[#This Row],[Hora Inicio]]+_2[[#This Row],[Acumulado Nós]]-10)</f>
        <v>26</v>
      </c>
      <c r="I10" s="3">
        <f>+TIME(7,_2[[#This Row],[Hora Inicio Real]],0)</f>
        <v>0.30972222222222223</v>
      </c>
    </row>
    <row r="11" spans="1:9" x14ac:dyDescent="0.25">
      <c r="A11" s="1" t="s">
        <v>6</v>
      </c>
      <c r="B11" s="1" t="s">
        <v>11</v>
      </c>
      <c r="C11">
        <v>19</v>
      </c>
      <c r="D11">
        <v>19</v>
      </c>
      <c r="E11" s="1" t="s">
        <v>20</v>
      </c>
      <c r="F11" s="1">
        <f>+IF(_2[[#This Row],[Tipo]]="Visitar Nó",10,0)</f>
        <v>0</v>
      </c>
      <c r="G11" s="1">
        <f>+SUM($F$2:F11)</f>
        <v>10</v>
      </c>
      <c r="H11" s="1">
        <f>+IF(_2[[#This Row],[Tipo]]&lt;&gt;"Visitar Nó",_2[[#This Row],[Hora Inicio]]+_2[[#This Row],[Acumulado Nós]],_2[[#This Row],[Hora Inicio]]+_2[[#This Row],[Acumulado Nós]]-10)</f>
        <v>29</v>
      </c>
      <c r="I11" s="3">
        <f>+TIME(7,_2[[#This Row],[Hora Inicio Real]],0)</f>
        <v>0.31180555555555556</v>
      </c>
    </row>
    <row r="12" spans="1:9" x14ac:dyDescent="0.25">
      <c r="A12" s="1" t="s">
        <v>6</v>
      </c>
      <c r="B12" s="1" t="s">
        <v>10</v>
      </c>
      <c r="C12">
        <v>23</v>
      </c>
      <c r="D12">
        <v>23</v>
      </c>
      <c r="E12" s="1" t="s">
        <v>20</v>
      </c>
      <c r="F12" s="1">
        <f>+IF(_2[[#This Row],[Tipo]]="Visitar Nó",10,0)</f>
        <v>0</v>
      </c>
      <c r="G12" s="1">
        <f>+SUM($F$2:F12)</f>
        <v>10</v>
      </c>
      <c r="H12" s="1">
        <f>+IF(_2[[#This Row],[Tipo]]&lt;&gt;"Visitar Nó",_2[[#This Row],[Hora Inicio]]+_2[[#This Row],[Acumulado Nós]],_2[[#This Row],[Hora Inicio]]+_2[[#This Row],[Acumulado Nós]]-10)</f>
        <v>33</v>
      </c>
      <c r="I12" s="3">
        <f>+TIME(7,_2[[#This Row],[Hora Inicio Real]],0)</f>
        <v>0.31458333333333333</v>
      </c>
    </row>
    <row r="13" spans="1:9" x14ac:dyDescent="0.25">
      <c r="A13" s="1" t="s">
        <v>6</v>
      </c>
      <c r="B13" s="1" t="s">
        <v>9</v>
      </c>
      <c r="C13">
        <v>30</v>
      </c>
      <c r="D13">
        <v>30</v>
      </c>
      <c r="E13" s="1" t="s">
        <v>20</v>
      </c>
      <c r="F13" s="1">
        <f>+IF(_2[[#This Row],[Tipo]]="Visitar Nó",10,0)</f>
        <v>0</v>
      </c>
      <c r="G13" s="1">
        <f>+SUM($F$2:F13)</f>
        <v>10</v>
      </c>
      <c r="H13" s="1">
        <f>+IF(_2[[#This Row],[Tipo]]&lt;&gt;"Visitar Nó",_2[[#This Row],[Hora Inicio]]+_2[[#This Row],[Acumulado Nós]],_2[[#This Row],[Hora Inicio]]+_2[[#This Row],[Acumulado Nós]]-10)</f>
        <v>40</v>
      </c>
      <c r="I13" s="3">
        <f>+TIME(7,_2[[#This Row],[Hora Inicio Real]],0)</f>
        <v>0.31944444444444448</v>
      </c>
    </row>
    <row r="14" spans="1:9" x14ac:dyDescent="0.25">
      <c r="A14" s="1" t="s">
        <v>6</v>
      </c>
      <c r="B14" s="1" t="s">
        <v>8</v>
      </c>
      <c r="C14">
        <v>42</v>
      </c>
      <c r="D14">
        <v>42</v>
      </c>
      <c r="E14" s="1" t="s">
        <v>20</v>
      </c>
      <c r="F14" s="1">
        <f>+IF(_2[[#This Row],[Tipo]]="Visitar Nó",10,0)</f>
        <v>0</v>
      </c>
      <c r="G14" s="1">
        <f>+SUM($F$2:F14)</f>
        <v>10</v>
      </c>
      <c r="H14" s="1">
        <f>+IF(_2[[#This Row],[Tipo]]&lt;&gt;"Visitar Nó",_2[[#This Row],[Hora Inicio]]+_2[[#This Row],[Acumulado Nós]],_2[[#This Row],[Hora Inicio]]+_2[[#This Row],[Acumulado Nós]]-10)</f>
        <v>52</v>
      </c>
      <c r="I14" s="3">
        <f>+TIME(7,_2[[#This Row],[Hora Inicio Real]],0)</f>
        <v>0.32777777777777778</v>
      </c>
    </row>
    <row r="15" spans="1:9" x14ac:dyDescent="0.25">
      <c r="A15" s="1" t="s">
        <v>6</v>
      </c>
      <c r="B15" s="1" t="s">
        <v>7</v>
      </c>
      <c r="C15">
        <v>49</v>
      </c>
      <c r="D15">
        <v>49</v>
      </c>
      <c r="E15" s="1" t="s">
        <v>20</v>
      </c>
      <c r="F15" s="1">
        <f>+IF(_2[[#This Row],[Tipo]]="Visitar Nó",10,0)</f>
        <v>0</v>
      </c>
      <c r="G15" s="1">
        <f>+SUM($F$2:F15)</f>
        <v>10</v>
      </c>
      <c r="H15" s="1">
        <f>+IF(_2[[#This Row],[Tipo]]&lt;&gt;"Visitar Nó",_2[[#This Row],[Hora Inicio]]+_2[[#This Row],[Acumulado Nós]],_2[[#This Row],[Hora Inicio]]+_2[[#This Row],[Acumulado Nós]]-10)</f>
        <v>59</v>
      </c>
      <c r="I15" s="3">
        <f>+TIME(7,_2[[#This Row],[Hora Inicio Real]],0)</f>
        <v>0.33263888888888887</v>
      </c>
    </row>
    <row r="16" spans="1:9" x14ac:dyDescent="0.25">
      <c r="A16" s="1" t="s">
        <v>6</v>
      </c>
      <c r="B16" s="1" t="s">
        <v>5</v>
      </c>
      <c r="C16">
        <v>62</v>
      </c>
      <c r="D16">
        <v>62</v>
      </c>
      <c r="E16" s="1" t="s">
        <v>20</v>
      </c>
      <c r="F16" s="1">
        <f>+IF(_2[[#This Row],[Tipo]]="Visitar Nó",10,0)</f>
        <v>0</v>
      </c>
      <c r="G16" s="1">
        <f>+SUM($F$2:F16)</f>
        <v>10</v>
      </c>
      <c r="H16" s="1">
        <f>+IF(_2[[#This Row],[Tipo]]&lt;&gt;"Visitar Nó",_2[[#This Row],[Hora Inicio]]+_2[[#This Row],[Acumulado Nós]],_2[[#This Row],[Hora Inicio]]+_2[[#This Row],[Acumulado Nós]]-10)</f>
        <v>72</v>
      </c>
      <c r="I16" s="3">
        <f>+TIME(7,_2[[#This Row],[Hora Inicio Real]],0)</f>
        <v>0.34166666666666662</v>
      </c>
    </row>
    <row r="17" spans="1:9" x14ac:dyDescent="0.25">
      <c r="A17" s="1" t="s">
        <v>6</v>
      </c>
      <c r="B17" s="1" t="s">
        <v>3</v>
      </c>
      <c r="C17">
        <v>78</v>
      </c>
      <c r="D17">
        <v>78</v>
      </c>
      <c r="E17" s="1" t="s">
        <v>20</v>
      </c>
      <c r="F17" s="1">
        <f>+IF(_2[[#This Row],[Tipo]]="Visitar Nó",10,0)</f>
        <v>0</v>
      </c>
      <c r="G17" s="1">
        <f>+SUM($F$2:F17)</f>
        <v>10</v>
      </c>
      <c r="H17" s="1">
        <f>+IF(_2[[#This Row],[Tipo]]&lt;&gt;"Visitar Nó",_2[[#This Row],[Hora Inicio]]+_2[[#This Row],[Acumulado Nós]],_2[[#This Row],[Hora Inicio]]+_2[[#This Row],[Acumulado Nós]]-10)</f>
        <v>88</v>
      </c>
      <c r="I17" s="3">
        <f>+TIME(7,_2[[#This Row],[Hora Inicio Real]],0)</f>
        <v>0.3527777777777778</v>
      </c>
    </row>
    <row r="18" spans="1:9" x14ac:dyDescent="0.25">
      <c r="A18" s="1" t="s">
        <v>6</v>
      </c>
      <c r="B18" s="1" t="s">
        <v>3</v>
      </c>
      <c r="C18">
        <v>78</v>
      </c>
      <c r="D18">
        <v>108</v>
      </c>
      <c r="E18" s="1" t="s">
        <v>22</v>
      </c>
      <c r="F18" s="1">
        <f>+IF(_2[[#This Row],[Tipo]]="Visitar Nó",10,0)</f>
        <v>0</v>
      </c>
      <c r="G18" s="1">
        <f>+SUM($F$2:F18)</f>
        <v>10</v>
      </c>
      <c r="H18" s="1">
        <f>+IF(_2[[#This Row],[Tipo]]&lt;&gt;"Visitar Nó",_2[[#This Row],[Hora Inicio]]+_2[[#This Row],[Acumulado Nós]],_2[[#This Row],[Hora Inicio]]+_2[[#This Row],[Acumulado Nós]]-10)</f>
        <v>88</v>
      </c>
      <c r="I18" s="3">
        <f>+TIME(7,_2[[#This Row],[Hora Inicio Real]],0)</f>
        <v>0.3527777777777778</v>
      </c>
    </row>
    <row r="19" spans="1:9" x14ac:dyDescent="0.25">
      <c r="A19" s="1" t="s">
        <v>6</v>
      </c>
      <c r="B19" s="1" t="s">
        <v>3</v>
      </c>
      <c r="C19">
        <v>108</v>
      </c>
      <c r="D19">
        <v>118</v>
      </c>
      <c r="E19" s="1" t="s">
        <v>23</v>
      </c>
      <c r="F19" s="1">
        <f>+IF(_2[[#This Row],[Tipo]]="Visitar Nó",10,0)</f>
        <v>0</v>
      </c>
      <c r="G19" s="1">
        <f>+SUM($F$2:F19)</f>
        <v>10</v>
      </c>
      <c r="H19" s="1">
        <f>+IF(_2[[#This Row],[Tipo]]&lt;&gt;"Visitar Nó",_2[[#This Row],[Hora Inicio]]+_2[[#This Row],[Acumulado Nós]],_2[[#This Row],[Hora Inicio]]+_2[[#This Row],[Acumulado Nós]]-10)</f>
        <v>118</v>
      </c>
      <c r="I19" s="3">
        <f>+TIME(7,_2[[#This Row],[Hora Inicio Real]],0)</f>
        <v>0.37361111111111112</v>
      </c>
    </row>
    <row r="20" spans="1:9" x14ac:dyDescent="0.25">
      <c r="A20" s="1" t="s">
        <v>6</v>
      </c>
      <c r="B20" s="1" t="s">
        <v>15</v>
      </c>
      <c r="C20">
        <v>127</v>
      </c>
      <c r="D20">
        <v>127</v>
      </c>
      <c r="E20" s="1" t="s">
        <v>20</v>
      </c>
      <c r="F20" s="1">
        <f>+IF(_2[[#This Row],[Tipo]]="Visitar Nó",10,0)</f>
        <v>0</v>
      </c>
      <c r="G20" s="1">
        <f>+SUM($F$2:F20)</f>
        <v>10</v>
      </c>
      <c r="H20" s="1">
        <f>+IF(_2[[#This Row],[Tipo]]&lt;&gt;"Visitar Nó",_2[[#This Row],[Hora Inicio]]+_2[[#This Row],[Acumulado Nós]],_2[[#This Row],[Hora Inicio]]+_2[[#This Row],[Acumulado Nós]]-10)</f>
        <v>137</v>
      </c>
      <c r="I20" s="3">
        <f>+TIME(7,_2[[#This Row],[Hora Inicio Real]],0)</f>
        <v>0.38680555555555557</v>
      </c>
    </row>
    <row r="21" spans="1:9" x14ac:dyDescent="0.25">
      <c r="A21" s="1" t="s">
        <v>6</v>
      </c>
      <c r="B21" s="1" t="s">
        <v>16</v>
      </c>
      <c r="C21">
        <v>134</v>
      </c>
      <c r="D21">
        <v>134</v>
      </c>
      <c r="E21" s="1" t="s">
        <v>20</v>
      </c>
      <c r="F21" s="1">
        <f>+IF(_2[[#This Row],[Tipo]]="Visitar Nó",10,0)</f>
        <v>0</v>
      </c>
      <c r="G21" s="1">
        <f>+SUM($F$2:F21)</f>
        <v>10</v>
      </c>
      <c r="H21" s="1">
        <f>+IF(_2[[#This Row],[Tipo]]&lt;&gt;"Visitar Nó",_2[[#This Row],[Hora Inicio]]+_2[[#This Row],[Acumulado Nós]],_2[[#This Row],[Hora Inicio]]+_2[[#This Row],[Acumulado Nós]]-10)</f>
        <v>144</v>
      </c>
      <c r="I21" s="3">
        <f>+TIME(7,_2[[#This Row],[Hora Inicio Real]],0)</f>
        <v>0.39166666666666666</v>
      </c>
    </row>
    <row r="22" spans="1:9" x14ac:dyDescent="0.25">
      <c r="A22" s="1" t="s">
        <v>6</v>
      </c>
      <c r="B22" s="1" t="s">
        <v>16</v>
      </c>
      <c r="C22">
        <v>134</v>
      </c>
      <c r="D22">
        <v>134</v>
      </c>
      <c r="E22" s="1" t="s">
        <v>20</v>
      </c>
      <c r="F22" s="1">
        <f>+IF(_2[[#This Row],[Tipo]]="Visitar Nó",10,0)</f>
        <v>0</v>
      </c>
      <c r="G22" s="1">
        <f>+SUM($F$2:F22)</f>
        <v>10</v>
      </c>
      <c r="H22" s="1">
        <f>+IF(_2[[#This Row],[Tipo]]&lt;&gt;"Visitar Nó",_2[[#This Row],[Hora Inicio]]+_2[[#This Row],[Acumulado Nós]],_2[[#This Row],[Hora Inicio]]+_2[[#This Row],[Acumulado Nós]]-10)</f>
        <v>144</v>
      </c>
      <c r="I22" s="3">
        <f>+TIME(7,_2[[#This Row],[Hora Inicio Real]],0)</f>
        <v>0.39166666666666666</v>
      </c>
    </row>
    <row r="23" spans="1:9" x14ac:dyDescent="0.25">
      <c r="A23" s="1" t="s">
        <v>6</v>
      </c>
      <c r="B23" s="1" t="s">
        <v>15</v>
      </c>
      <c r="C23">
        <v>141</v>
      </c>
      <c r="D23">
        <v>141</v>
      </c>
      <c r="E23" s="1" t="s">
        <v>20</v>
      </c>
      <c r="F23" s="1">
        <f>+IF(_2[[#This Row],[Tipo]]="Visitar Nó",10,0)</f>
        <v>0</v>
      </c>
      <c r="G23" s="1">
        <f>+SUM($F$2:F23)</f>
        <v>10</v>
      </c>
      <c r="H23" s="1">
        <f>+IF(_2[[#This Row],[Tipo]]&lt;&gt;"Visitar Nó",_2[[#This Row],[Hora Inicio]]+_2[[#This Row],[Acumulado Nós]],_2[[#This Row],[Hora Inicio]]+_2[[#This Row],[Acumulado Nós]]-10)</f>
        <v>151</v>
      </c>
      <c r="I23" s="3">
        <f>+TIME(7,_2[[#This Row],[Hora Inicio Real]],0)</f>
        <v>0.39652777777777776</v>
      </c>
    </row>
    <row r="24" spans="1:9" x14ac:dyDescent="0.25">
      <c r="A24" s="1" t="s">
        <v>6</v>
      </c>
      <c r="B24" s="1" t="s">
        <v>3</v>
      </c>
      <c r="C24">
        <v>150</v>
      </c>
      <c r="D24">
        <v>150</v>
      </c>
      <c r="E24" s="1" t="s">
        <v>20</v>
      </c>
      <c r="F24" s="1">
        <f>+IF(_2[[#This Row],[Tipo]]="Visitar Nó",10,0)</f>
        <v>0</v>
      </c>
      <c r="G24" s="1">
        <f>+SUM($F$2:F24)</f>
        <v>10</v>
      </c>
      <c r="H24" s="1">
        <f>+IF(_2[[#This Row],[Tipo]]&lt;&gt;"Visitar Nó",_2[[#This Row],[Hora Inicio]]+_2[[#This Row],[Acumulado Nós]],_2[[#This Row],[Hora Inicio]]+_2[[#This Row],[Acumulado Nós]]-10)</f>
        <v>160</v>
      </c>
      <c r="I24" s="3">
        <f>+TIME(7,_2[[#This Row],[Hora Inicio Real]],0)</f>
        <v>0.40277777777777773</v>
      </c>
    </row>
    <row r="25" spans="1:9" x14ac:dyDescent="0.25">
      <c r="A25" s="1" t="s">
        <v>6</v>
      </c>
      <c r="B25" s="1" t="s">
        <v>5</v>
      </c>
      <c r="C25">
        <v>166</v>
      </c>
      <c r="D25">
        <v>166</v>
      </c>
      <c r="E25" s="1" t="s">
        <v>20</v>
      </c>
      <c r="F25" s="1">
        <f>+IF(_2[[#This Row],[Tipo]]="Visitar Nó",10,0)</f>
        <v>0</v>
      </c>
      <c r="G25" s="1">
        <f>+SUM($F$2:F25)</f>
        <v>10</v>
      </c>
      <c r="H25" s="1">
        <f>+IF(_2[[#This Row],[Tipo]]&lt;&gt;"Visitar Nó",_2[[#This Row],[Hora Inicio]]+_2[[#This Row],[Acumulado Nós]],_2[[#This Row],[Hora Inicio]]+_2[[#This Row],[Acumulado Nós]]-10)</f>
        <v>176</v>
      </c>
      <c r="I25" s="3">
        <f>+TIME(7,_2[[#This Row],[Hora Inicio Real]],0)</f>
        <v>0.41388888888888892</v>
      </c>
    </row>
    <row r="26" spans="1:9" x14ac:dyDescent="0.25">
      <c r="A26" s="1" t="s">
        <v>6</v>
      </c>
      <c r="B26" s="1" t="s">
        <v>7</v>
      </c>
      <c r="C26">
        <v>179</v>
      </c>
      <c r="D26">
        <v>179</v>
      </c>
      <c r="E26" s="1" t="s">
        <v>20</v>
      </c>
      <c r="F26" s="1">
        <f>+IF(_2[[#This Row],[Tipo]]="Visitar Nó",10,0)</f>
        <v>0</v>
      </c>
      <c r="G26" s="1">
        <f>+SUM($F$2:F26)</f>
        <v>10</v>
      </c>
      <c r="H26" s="1">
        <f>+IF(_2[[#This Row],[Tipo]]&lt;&gt;"Visitar Nó",_2[[#This Row],[Hora Inicio]]+_2[[#This Row],[Acumulado Nós]],_2[[#This Row],[Hora Inicio]]+_2[[#This Row],[Acumulado Nós]]-10)</f>
        <v>189</v>
      </c>
      <c r="I26" s="3">
        <f>+TIME(7,_2[[#This Row],[Hora Inicio Real]],0)</f>
        <v>0.42291666666666666</v>
      </c>
    </row>
    <row r="27" spans="1:9" x14ac:dyDescent="0.25">
      <c r="A27" s="1" t="s">
        <v>6</v>
      </c>
      <c r="B27" s="1" t="s">
        <v>8</v>
      </c>
      <c r="C27">
        <v>186</v>
      </c>
      <c r="D27">
        <v>186</v>
      </c>
      <c r="E27" s="1" t="s">
        <v>20</v>
      </c>
      <c r="F27" s="1">
        <f>+IF(_2[[#This Row],[Tipo]]="Visitar Nó",10,0)</f>
        <v>0</v>
      </c>
      <c r="G27" s="1">
        <f>+SUM($F$2:F27)</f>
        <v>10</v>
      </c>
      <c r="H27" s="1">
        <f>+IF(_2[[#This Row],[Tipo]]&lt;&gt;"Visitar Nó",_2[[#This Row],[Hora Inicio]]+_2[[#This Row],[Acumulado Nós]],_2[[#This Row],[Hora Inicio]]+_2[[#This Row],[Acumulado Nós]]-10)</f>
        <v>196</v>
      </c>
      <c r="I27" s="3">
        <f>+TIME(7,_2[[#This Row],[Hora Inicio Real]],0)</f>
        <v>0.42777777777777776</v>
      </c>
    </row>
    <row r="28" spans="1:9" x14ac:dyDescent="0.25">
      <c r="A28" s="1" t="s">
        <v>6</v>
      </c>
      <c r="B28" s="1" t="s">
        <v>9</v>
      </c>
      <c r="C28">
        <v>198</v>
      </c>
      <c r="D28">
        <v>198</v>
      </c>
      <c r="E28" s="1" t="s">
        <v>20</v>
      </c>
      <c r="F28" s="1">
        <f>+IF(_2[[#This Row],[Tipo]]="Visitar Nó",10,0)</f>
        <v>0</v>
      </c>
      <c r="G28" s="1">
        <f>+SUM($F$2:F28)</f>
        <v>10</v>
      </c>
      <c r="H28" s="1">
        <f>+IF(_2[[#This Row],[Tipo]]&lt;&gt;"Visitar Nó",_2[[#This Row],[Hora Inicio]]+_2[[#This Row],[Acumulado Nós]],_2[[#This Row],[Hora Inicio]]+_2[[#This Row],[Acumulado Nós]]-10)</f>
        <v>208</v>
      </c>
      <c r="I28" s="3">
        <f>+TIME(7,_2[[#This Row],[Hora Inicio Real]],0)</f>
        <v>0.43611111111111112</v>
      </c>
    </row>
    <row r="29" spans="1:9" x14ac:dyDescent="0.25">
      <c r="A29" s="1" t="s">
        <v>6</v>
      </c>
      <c r="B29" s="1" t="s">
        <v>8</v>
      </c>
      <c r="C29">
        <v>210</v>
      </c>
      <c r="D29">
        <v>210</v>
      </c>
      <c r="E29" s="1" t="s">
        <v>20</v>
      </c>
      <c r="F29" s="1">
        <f>+IF(_2[[#This Row],[Tipo]]="Visitar Nó",10,0)</f>
        <v>0</v>
      </c>
      <c r="G29" s="1">
        <f>+SUM($F$2:F29)</f>
        <v>10</v>
      </c>
      <c r="H29" s="1">
        <f>+IF(_2[[#This Row],[Tipo]]&lt;&gt;"Visitar Nó",_2[[#This Row],[Hora Inicio]]+_2[[#This Row],[Acumulado Nós]],_2[[#This Row],[Hora Inicio]]+_2[[#This Row],[Acumulado Nós]]-10)</f>
        <v>220</v>
      </c>
      <c r="I29" s="3">
        <f>+TIME(7,_2[[#This Row],[Hora Inicio Real]],0)</f>
        <v>0.44444444444444442</v>
      </c>
    </row>
    <row r="30" spans="1:9" x14ac:dyDescent="0.25">
      <c r="A30" s="1" t="s">
        <v>6</v>
      </c>
      <c r="B30" s="1" t="s">
        <v>7</v>
      </c>
      <c r="C30">
        <v>217</v>
      </c>
      <c r="D30">
        <v>217</v>
      </c>
      <c r="E30" s="1" t="s">
        <v>20</v>
      </c>
      <c r="F30" s="1">
        <f>+IF(_2[[#This Row],[Tipo]]="Visitar Nó",10,0)</f>
        <v>0</v>
      </c>
      <c r="G30" s="1">
        <f>+SUM($F$2:F30)</f>
        <v>10</v>
      </c>
      <c r="H30" s="1">
        <f>+IF(_2[[#This Row],[Tipo]]&lt;&gt;"Visitar Nó",_2[[#This Row],[Hora Inicio]]+_2[[#This Row],[Acumulado Nós]],_2[[#This Row],[Hora Inicio]]+_2[[#This Row],[Acumulado Nós]]-10)</f>
        <v>227</v>
      </c>
      <c r="I30" s="3">
        <f>+TIME(7,_2[[#This Row],[Hora Inicio Real]],0)</f>
        <v>0.44930555555555557</v>
      </c>
    </row>
    <row r="31" spans="1:9" x14ac:dyDescent="0.25">
      <c r="A31" s="1" t="s">
        <v>6</v>
      </c>
      <c r="B31" s="1" t="s">
        <v>5</v>
      </c>
      <c r="C31">
        <v>230</v>
      </c>
      <c r="D31">
        <v>230</v>
      </c>
      <c r="E31" s="1" t="s">
        <v>20</v>
      </c>
      <c r="F31" s="1">
        <f>+IF(_2[[#This Row],[Tipo]]="Visitar Nó",10,0)</f>
        <v>0</v>
      </c>
      <c r="G31" s="1">
        <f>+SUM($F$2:F31)</f>
        <v>10</v>
      </c>
      <c r="H31" s="1">
        <f>+IF(_2[[#This Row],[Tipo]]&lt;&gt;"Visitar Nó",_2[[#This Row],[Hora Inicio]]+_2[[#This Row],[Acumulado Nós]],_2[[#This Row],[Hora Inicio]]+_2[[#This Row],[Acumulado Nós]]-10)</f>
        <v>240</v>
      </c>
      <c r="I31" s="3">
        <f>+TIME(7,_2[[#This Row],[Hora Inicio Real]],0)</f>
        <v>0.45833333333333331</v>
      </c>
    </row>
    <row r="32" spans="1:9" x14ac:dyDescent="0.25">
      <c r="A32" s="1" t="s">
        <v>6</v>
      </c>
      <c r="B32" s="1" t="s">
        <v>3</v>
      </c>
      <c r="C32">
        <v>246</v>
      </c>
      <c r="D32">
        <v>246</v>
      </c>
      <c r="E32" s="1" t="s">
        <v>20</v>
      </c>
      <c r="F32" s="1">
        <f>+IF(_2[[#This Row],[Tipo]]="Visitar Nó",10,0)</f>
        <v>0</v>
      </c>
      <c r="G32" s="1">
        <f>+SUM($F$2:F32)</f>
        <v>10</v>
      </c>
      <c r="H32" s="1">
        <f>+IF(_2[[#This Row],[Tipo]]&lt;&gt;"Visitar Nó",_2[[#This Row],[Hora Inicio]]+_2[[#This Row],[Acumulado Nós]],_2[[#This Row],[Hora Inicio]]+_2[[#This Row],[Acumulado Nós]]-10)</f>
        <v>256</v>
      </c>
      <c r="I32" s="3">
        <f>+TIME(7,_2[[#This Row],[Hora Inicio Real]],0)</f>
        <v>0.46944444444444439</v>
      </c>
    </row>
    <row r="33" spans="1:9" x14ac:dyDescent="0.25">
      <c r="A33" s="1" t="s">
        <v>6</v>
      </c>
      <c r="B33" s="1" t="s">
        <v>3</v>
      </c>
      <c r="C33">
        <v>246</v>
      </c>
      <c r="D33">
        <v>276</v>
      </c>
      <c r="E33" s="1" t="s">
        <v>22</v>
      </c>
      <c r="F33" s="1">
        <f>+IF(_2[[#This Row],[Tipo]]="Visitar Nó",10,0)</f>
        <v>0</v>
      </c>
      <c r="G33" s="1">
        <f>+SUM($F$2:F33)</f>
        <v>10</v>
      </c>
      <c r="H33" s="1">
        <f>+IF(_2[[#This Row],[Tipo]]&lt;&gt;"Visitar Nó",_2[[#This Row],[Hora Inicio]]+_2[[#This Row],[Acumulado Nós]],_2[[#This Row],[Hora Inicio]]+_2[[#This Row],[Acumulado Nós]]-10)</f>
        <v>256</v>
      </c>
      <c r="I33" s="3">
        <f>+TIME(7,_2[[#This Row],[Hora Inicio Real]],0)</f>
        <v>0.46944444444444439</v>
      </c>
    </row>
    <row r="34" spans="1:9" x14ac:dyDescent="0.25">
      <c r="A34" s="1" t="s">
        <v>6</v>
      </c>
      <c r="B34" s="1" t="s">
        <v>15</v>
      </c>
      <c r="C34">
        <v>285</v>
      </c>
      <c r="D34">
        <v>285</v>
      </c>
      <c r="E34" s="1" t="s">
        <v>20</v>
      </c>
      <c r="F34" s="1">
        <f>+IF(_2[[#This Row],[Tipo]]="Visitar Nó",10,0)</f>
        <v>0</v>
      </c>
      <c r="G34" s="1">
        <f>+SUM($F$2:F34)</f>
        <v>10</v>
      </c>
      <c r="H34" s="1">
        <f>+IF(_2[[#This Row],[Tipo]]&lt;&gt;"Visitar Nó",_2[[#This Row],[Hora Inicio]]+_2[[#This Row],[Acumulado Nós]],_2[[#This Row],[Hora Inicio]]+_2[[#This Row],[Acumulado Nós]]-10)</f>
        <v>295</v>
      </c>
      <c r="I34" s="3">
        <f>+TIME(7,_2[[#This Row],[Hora Inicio Real]],0)</f>
        <v>0.49652777777777785</v>
      </c>
    </row>
    <row r="35" spans="1:9" x14ac:dyDescent="0.25">
      <c r="A35" s="1" t="s">
        <v>6</v>
      </c>
      <c r="B35" s="1" t="s">
        <v>15</v>
      </c>
      <c r="C35">
        <v>285</v>
      </c>
      <c r="D35">
        <v>325</v>
      </c>
      <c r="E35" s="1" t="s">
        <v>24</v>
      </c>
      <c r="F35" s="1">
        <f>+IF(_2[[#This Row],[Tipo]]="Visitar Nó",10,0)</f>
        <v>0</v>
      </c>
      <c r="G35" s="1">
        <f>+SUM($F$2:F35)</f>
        <v>10</v>
      </c>
      <c r="H35" s="1">
        <f>+IF(_2[[#This Row],[Tipo]]&lt;&gt;"Visitar Nó",_2[[#This Row],[Hora Inicio]]+_2[[#This Row],[Acumulado Nós]],_2[[#This Row],[Hora Inicio]]+_2[[#This Row],[Acumulado Nós]]-10)</f>
        <v>295</v>
      </c>
      <c r="I35" s="3">
        <f>+TIME(7,_2[[#This Row],[Hora Inicio Real]],0)</f>
        <v>0.49652777777777785</v>
      </c>
    </row>
    <row r="36" spans="1:9" x14ac:dyDescent="0.25">
      <c r="A36" s="1" t="s">
        <v>6</v>
      </c>
      <c r="B36" s="1" t="s">
        <v>16</v>
      </c>
      <c r="C36">
        <v>332</v>
      </c>
      <c r="D36">
        <v>332</v>
      </c>
      <c r="E36" s="1" t="s">
        <v>20</v>
      </c>
      <c r="F36" s="1">
        <f>+IF(_2[[#This Row],[Tipo]]="Visitar Nó",10,0)</f>
        <v>0</v>
      </c>
      <c r="G36" s="1">
        <f>+SUM($F$2:F36)</f>
        <v>10</v>
      </c>
      <c r="H36" s="1">
        <f>+IF(_2[[#This Row],[Tipo]]&lt;&gt;"Visitar Nó",_2[[#This Row],[Hora Inicio]]+_2[[#This Row],[Acumulado Nós]],_2[[#This Row],[Hora Inicio]]+_2[[#This Row],[Acumulado Nós]]-10)</f>
        <v>342</v>
      </c>
      <c r="I36" s="3">
        <f>+TIME(7,_2[[#This Row],[Hora Inicio Real]],0)</f>
        <v>0.52916666666666667</v>
      </c>
    </row>
    <row r="37" spans="1:9" x14ac:dyDescent="0.25">
      <c r="A37" s="1" t="s">
        <v>6</v>
      </c>
      <c r="B37" s="1" t="s">
        <v>16</v>
      </c>
      <c r="C37">
        <v>332</v>
      </c>
      <c r="D37">
        <v>342</v>
      </c>
      <c r="E37" s="1" t="s">
        <v>21</v>
      </c>
      <c r="F37" s="1">
        <f>+IF(_2[[#This Row],[Tipo]]="Visitar Nó",10,0)</f>
        <v>10</v>
      </c>
      <c r="G37" s="1">
        <f>+SUM($F$2:F37)</f>
        <v>20</v>
      </c>
      <c r="H37" s="1">
        <f>+IF(_2[[#This Row],[Tipo]]&lt;&gt;"Visitar Nó",_2[[#This Row],[Hora Inicio]]+_2[[#This Row],[Acumulado Nós]],_2[[#This Row],[Hora Inicio]]+_2[[#This Row],[Acumulado Nós]]-10)</f>
        <v>342</v>
      </c>
      <c r="I37" s="3">
        <f>+TIME(7,_2[[#This Row],[Hora Inicio Real]],0)</f>
        <v>0.52916666666666667</v>
      </c>
    </row>
    <row r="38" spans="1:9" x14ac:dyDescent="0.25">
      <c r="A38" s="1" t="s">
        <v>6</v>
      </c>
      <c r="B38" s="1" t="s">
        <v>16</v>
      </c>
      <c r="C38">
        <v>332</v>
      </c>
      <c r="D38">
        <v>332</v>
      </c>
      <c r="E38" s="1" t="s">
        <v>20</v>
      </c>
      <c r="F38" s="1">
        <f>+IF(_2[[#This Row],[Tipo]]="Visitar Nó",10,0)</f>
        <v>0</v>
      </c>
      <c r="G38" s="1">
        <f>+SUM($F$2:F38)</f>
        <v>20</v>
      </c>
      <c r="H38" s="1">
        <f>+IF(_2[[#This Row],[Tipo]]&lt;&gt;"Visitar Nó",_2[[#This Row],[Hora Inicio]]+_2[[#This Row],[Acumulado Nós]],_2[[#This Row],[Hora Inicio]]+_2[[#This Row],[Acumulado Nós]]-10)</f>
        <v>352</v>
      </c>
      <c r="I38" s="3">
        <f>+TIME(7,_2[[#This Row],[Hora Inicio Real]],0)</f>
        <v>0.53611111111111109</v>
      </c>
    </row>
    <row r="39" spans="1:9" x14ac:dyDescent="0.25">
      <c r="A39" s="1" t="s">
        <v>6</v>
      </c>
      <c r="B39" s="1" t="s">
        <v>15</v>
      </c>
      <c r="C39">
        <v>339</v>
      </c>
      <c r="D39">
        <v>339</v>
      </c>
      <c r="E39" s="1" t="s">
        <v>20</v>
      </c>
      <c r="F39" s="1">
        <f>+IF(_2[[#This Row],[Tipo]]="Visitar Nó",10,0)</f>
        <v>0</v>
      </c>
      <c r="G39" s="1">
        <f>+SUM($F$2:F39)</f>
        <v>20</v>
      </c>
      <c r="H39" s="1">
        <f>+IF(_2[[#This Row],[Tipo]]&lt;&gt;"Visitar Nó",_2[[#This Row],[Hora Inicio]]+_2[[#This Row],[Acumulado Nós]],_2[[#This Row],[Hora Inicio]]+_2[[#This Row],[Acumulado Nós]]-10)</f>
        <v>359</v>
      </c>
      <c r="I39" s="3">
        <f>+TIME(7,_2[[#This Row],[Hora Inicio Real]],0)</f>
        <v>0.5409722222222223</v>
      </c>
    </row>
    <row r="40" spans="1:9" x14ac:dyDescent="0.25">
      <c r="A40" s="1" t="s">
        <v>6</v>
      </c>
      <c r="B40" s="1" t="s">
        <v>3</v>
      </c>
      <c r="C40">
        <v>348</v>
      </c>
      <c r="D40">
        <v>348</v>
      </c>
      <c r="E40" s="1" t="s">
        <v>20</v>
      </c>
      <c r="F40" s="1">
        <f>+IF(_2[[#This Row],[Tipo]]="Visitar Nó",10,0)</f>
        <v>0</v>
      </c>
      <c r="G40" s="1">
        <f>+SUM($F$2:F40)</f>
        <v>20</v>
      </c>
      <c r="H40" s="1">
        <f>+IF(_2[[#This Row],[Tipo]]&lt;&gt;"Visitar Nó",_2[[#This Row],[Hora Inicio]]+_2[[#This Row],[Acumulado Nós]],_2[[#This Row],[Hora Inicio]]+_2[[#This Row],[Acumulado Nós]]-10)</f>
        <v>368</v>
      </c>
      <c r="I40" s="3">
        <f>+TIME(7,_2[[#This Row],[Hora Inicio Real]],0)</f>
        <v>0.54722222222222217</v>
      </c>
    </row>
    <row r="41" spans="1:9" x14ac:dyDescent="0.25">
      <c r="A41" s="1" t="s">
        <v>6</v>
      </c>
      <c r="B41" s="1" t="s">
        <v>5</v>
      </c>
      <c r="C41">
        <v>364</v>
      </c>
      <c r="D41">
        <v>364</v>
      </c>
      <c r="E41" s="1" t="s">
        <v>20</v>
      </c>
      <c r="F41" s="1">
        <f>+IF(_2[[#This Row],[Tipo]]="Visitar Nó",10,0)</f>
        <v>0</v>
      </c>
      <c r="G41" s="1">
        <f>+SUM($F$2:F41)</f>
        <v>20</v>
      </c>
      <c r="H41" s="1">
        <f>+IF(_2[[#This Row],[Tipo]]&lt;&gt;"Visitar Nó",_2[[#This Row],[Hora Inicio]]+_2[[#This Row],[Acumulado Nós]],_2[[#This Row],[Hora Inicio]]+_2[[#This Row],[Acumulado Nós]]-10)</f>
        <v>384</v>
      </c>
      <c r="I41" s="3">
        <f>+TIME(7,_2[[#This Row],[Hora Inicio Real]],0)</f>
        <v>0.55833333333333335</v>
      </c>
    </row>
    <row r="42" spans="1:9" x14ac:dyDescent="0.25">
      <c r="A42" s="1" t="s">
        <v>6</v>
      </c>
      <c r="B42" s="1" t="s">
        <v>7</v>
      </c>
      <c r="C42">
        <v>377</v>
      </c>
      <c r="D42">
        <v>377</v>
      </c>
      <c r="E42" s="1" t="s">
        <v>20</v>
      </c>
      <c r="F42" s="1">
        <f>+IF(_2[[#This Row],[Tipo]]="Visitar Nó",10,0)</f>
        <v>0</v>
      </c>
      <c r="G42" s="1">
        <f>+SUM($F$2:F42)</f>
        <v>20</v>
      </c>
      <c r="H42" s="1">
        <f>+IF(_2[[#This Row],[Tipo]]&lt;&gt;"Visitar Nó",_2[[#This Row],[Hora Inicio]]+_2[[#This Row],[Acumulado Nós]],_2[[#This Row],[Hora Inicio]]+_2[[#This Row],[Acumulado Nós]]-10)</f>
        <v>397</v>
      </c>
      <c r="I42" s="3">
        <f>+TIME(7,_2[[#This Row],[Hora Inicio Real]],0)</f>
        <v>0.56736111111111109</v>
      </c>
    </row>
    <row r="43" spans="1:9" x14ac:dyDescent="0.25">
      <c r="A43" s="1" t="s">
        <v>6</v>
      </c>
      <c r="B43" s="1" t="s">
        <v>8</v>
      </c>
      <c r="C43">
        <v>384</v>
      </c>
      <c r="D43">
        <v>384</v>
      </c>
      <c r="E43" s="1" t="s">
        <v>20</v>
      </c>
      <c r="F43" s="1">
        <f>+IF(_2[[#This Row],[Tipo]]="Visitar Nó",10,0)</f>
        <v>0</v>
      </c>
      <c r="G43" s="1">
        <f>+SUM($F$2:F43)</f>
        <v>20</v>
      </c>
      <c r="H43" s="1">
        <f>+IF(_2[[#This Row],[Tipo]]&lt;&gt;"Visitar Nó",_2[[#This Row],[Hora Inicio]]+_2[[#This Row],[Acumulado Nós]],_2[[#This Row],[Hora Inicio]]+_2[[#This Row],[Acumulado Nós]]-10)</f>
        <v>404</v>
      </c>
      <c r="I43" s="3">
        <f>+TIME(7,_2[[#This Row],[Hora Inicio Real]],0)</f>
        <v>0.5722222222222223</v>
      </c>
    </row>
    <row r="44" spans="1:9" x14ac:dyDescent="0.25">
      <c r="A44" s="1" t="s">
        <v>6</v>
      </c>
      <c r="B44" s="1" t="s">
        <v>9</v>
      </c>
      <c r="C44">
        <v>396</v>
      </c>
      <c r="D44">
        <v>396</v>
      </c>
      <c r="E44" s="1" t="s">
        <v>20</v>
      </c>
      <c r="F44" s="1">
        <f>+IF(_2[[#This Row],[Tipo]]="Visitar Nó",10,0)</f>
        <v>0</v>
      </c>
      <c r="G44" s="1">
        <f>+SUM($F$2:F44)</f>
        <v>20</v>
      </c>
      <c r="H44" s="1">
        <f>+IF(_2[[#This Row],[Tipo]]&lt;&gt;"Visitar Nó",_2[[#This Row],[Hora Inicio]]+_2[[#This Row],[Acumulado Nós]],_2[[#This Row],[Hora Inicio]]+_2[[#This Row],[Acumulado Nós]]-10)</f>
        <v>416</v>
      </c>
      <c r="I44" s="3">
        <f>+TIME(7,_2[[#This Row],[Hora Inicio Real]],0)</f>
        <v>0.5805555555555556</v>
      </c>
    </row>
    <row r="45" spans="1:9" x14ac:dyDescent="0.25">
      <c r="A45" s="1" t="s">
        <v>6</v>
      </c>
      <c r="B45" s="1" t="s">
        <v>10</v>
      </c>
      <c r="C45">
        <v>403</v>
      </c>
      <c r="D45">
        <v>403</v>
      </c>
      <c r="E45" s="1" t="s">
        <v>20</v>
      </c>
      <c r="F45" s="1">
        <f>+IF(_2[[#This Row],[Tipo]]="Visitar Nó",10,0)</f>
        <v>0</v>
      </c>
      <c r="G45" s="1">
        <f>+SUM($F$2:F45)</f>
        <v>20</v>
      </c>
      <c r="H45" s="1">
        <f>+IF(_2[[#This Row],[Tipo]]&lt;&gt;"Visitar Nó",_2[[#This Row],[Hora Inicio]]+_2[[#This Row],[Acumulado Nós]],_2[[#This Row],[Hora Inicio]]+_2[[#This Row],[Acumulado Nós]]-10)</f>
        <v>423</v>
      </c>
      <c r="I45" s="3">
        <f>+TIME(7,_2[[#This Row],[Hora Inicio Real]],0)</f>
        <v>0.5854166666666667</v>
      </c>
    </row>
    <row r="46" spans="1:9" x14ac:dyDescent="0.25">
      <c r="A46" s="1" t="s">
        <v>6</v>
      </c>
      <c r="B46" s="1" t="s">
        <v>11</v>
      </c>
      <c r="C46">
        <v>407</v>
      </c>
      <c r="D46">
        <v>407</v>
      </c>
      <c r="E46" s="1" t="s">
        <v>20</v>
      </c>
      <c r="F46" s="1">
        <f>+IF(_2[[#This Row],[Tipo]]="Visitar Nó",10,0)</f>
        <v>0</v>
      </c>
      <c r="G46" s="1">
        <f>+SUM($F$2:F46)</f>
        <v>20</v>
      </c>
      <c r="H46" s="1">
        <f>+IF(_2[[#This Row],[Tipo]]&lt;&gt;"Visitar Nó",_2[[#This Row],[Hora Inicio]]+_2[[#This Row],[Acumulado Nós]],_2[[#This Row],[Hora Inicio]]+_2[[#This Row],[Acumulado Nós]]-10)</f>
        <v>427</v>
      </c>
      <c r="I46" s="3">
        <f>+TIME(7,_2[[#This Row],[Hora Inicio Real]],0)</f>
        <v>0.58819444444444446</v>
      </c>
    </row>
    <row r="47" spans="1:9" x14ac:dyDescent="0.25">
      <c r="A47" s="1" t="s">
        <v>6</v>
      </c>
      <c r="B47" s="1" t="s">
        <v>12</v>
      </c>
      <c r="C47">
        <v>410</v>
      </c>
      <c r="D47">
        <v>410</v>
      </c>
      <c r="E47" s="1" t="s">
        <v>20</v>
      </c>
      <c r="F47" s="1">
        <f>+IF(_2[[#This Row],[Tipo]]="Visitar Nó",10,0)</f>
        <v>0</v>
      </c>
      <c r="G47" s="1">
        <f>+SUM($F$2:F47)</f>
        <v>20</v>
      </c>
      <c r="H47" s="1">
        <f>+IF(_2[[#This Row],[Tipo]]&lt;&gt;"Visitar Nó",_2[[#This Row],[Hora Inicio]]+_2[[#This Row],[Acumulado Nós]],_2[[#This Row],[Hora Inicio]]+_2[[#This Row],[Acumulado Nós]]-10)</f>
        <v>430</v>
      </c>
      <c r="I47" s="3">
        <f>+TIME(7,_2[[#This Row],[Hora Inicio Real]],0)</f>
        <v>0.59027777777777779</v>
      </c>
    </row>
    <row r="48" spans="1:9" x14ac:dyDescent="0.25">
      <c r="A48" s="1" t="s">
        <v>6</v>
      </c>
      <c r="B48" s="1" t="s">
        <v>13</v>
      </c>
      <c r="C48">
        <v>411</v>
      </c>
      <c r="D48">
        <v>421</v>
      </c>
      <c r="E48" s="1" t="s">
        <v>21</v>
      </c>
      <c r="F48" s="1">
        <f>+IF(_2[[#This Row],[Tipo]]="Visitar Nó",10,0)</f>
        <v>10</v>
      </c>
      <c r="G48" s="1">
        <f>+SUM($F$2:F48)</f>
        <v>30</v>
      </c>
      <c r="H48" s="1">
        <f>+IF(_2[[#This Row],[Tipo]]&lt;&gt;"Visitar Nó",_2[[#This Row],[Hora Inicio]]+_2[[#This Row],[Acumulado Nós]],_2[[#This Row],[Hora Inicio]]+_2[[#This Row],[Acumulado Nós]]-10)</f>
        <v>431</v>
      </c>
      <c r="I48" s="3">
        <f>+TIME(7,_2[[#This Row],[Hora Inicio Real]],0)</f>
        <v>0.59097222222222223</v>
      </c>
    </row>
    <row r="49" spans="1:9" x14ac:dyDescent="0.25">
      <c r="A49" s="1" t="s">
        <v>6</v>
      </c>
      <c r="B49" s="1" t="s">
        <v>13</v>
      </c>
      <c r="C49">
        <v>411</v>
      </c>
      <c r="D49">
        <v>411</v>
      </c>
      <c r="E49" s="1" t="s">
        <v>20</v>
      </c>
      <c r="F49" s="1">
        <f>+IF(_2[[#This Row],[Tipo]]="Visitar Nó",10,0)</f>
        <v>0</v>
      </c>
      <c r="G49" s="1">
        <f>+SUM($F$2:F49)</f>
        <v>30</v>
      </c>
      <c r="H49" s="1">
        <f>+IF(_2[[#This Row],[Tipo]]&lt;&gt;"Visitar Nó",_2[[#This Row],[Hora Inicio]]+_2[[#This Row],[Acumulado Nós]],_2[[#This Row],[Hora Inicio]]+_2[[#This Row],[Acumulado Nós]]-10)</f>
        <v>441</v>
      </c>
      <c r="I49" s="3">
        <f>+TIME(7,_2[[#This Row],[Hora Inicio Real]],0)</f>
        <v>0.59791666666666665</v>
      </c>
    </row>
    <row r="50" spans="1:9" x14ac:dyDescent="0.25">
      <c r="A50" s="1" t="s">
        <v>6</v>
      </c>
      <c r="B50" s="1" t="s">
        <v>12</v>
      </c>
      <c r="C50">
        <v>412</v>
      </c>
      <c r="D50">
        <v>422</v>
      </c>
      <c r="E50" s="1" t="s">
        <v>21</v>
      </c>
      <c r="F50" s="1">
        <f>+IF(_2[[#This Row],[Tipo]]="Visitar Nó",10,0)</f>
        <v>10</v>
      </c>
      <c r="G50" s="1">
        <f>+SUM($F$2:F50)</f>
        <v>40</v>
      </c>
      <c r="H50" s="1">
        <f>+IF(_2[[#This Row],[Tipo]]&lt;&gt;"Visitar Nó",_2[[#This Row],[Hora Inicio]]+_2[[#This Row],[Acumulado Nós]],_2[[#This Row],[Hora Inicio]]+_2[[#This Row],[Acumulado Nós]]-10)</f>
        <v>442</v>
      </c>
      <c r="I50" s="3">
        <f>+TIME(7,_2[[#This Row],[Hora Inicio Real]],0)</f>
        <v>0.59861111111111109</v>
      </c>
    </row>
    <row r="51" spans="1:9" x14ac:dyDescent="0.25">
      <c r="A51" s="1" t="s">
        <v>6</v>
      </c>
      <c r="B51" s="1" t="s">
        <v>12</v>
      </c>
      <c r="C51">
        <v>412</v>
      </c>
      <c r="D51">
        <v>412</v>
      </c>
      <c r="E51" s="1" t="s">
        <v>20</v>
      </c>
      <c r="F51" s="1">
        <f>+IF(_2[[#This Row],[Tipo]]="Visitar Nó",10,0)</f>
        <v>0</v>
      </c>
      <c r="G51" s="1">
        <f>+SUM($F$2:F51)</f>
        <v>40</v>
      </c>
      <c r="H51" s="1">
        <f>+IF(_2[[#This Row],[Tipo]]&lt;&gt;"Visitar Nó",_2[[#This Row],[Hora Inicio]]+_2[[#This Row],[Acumulado Nós]],_2[[#This Row],[Hora Inicio]]+_2[[#This Row],[Acumulado Nós]]-10)</f>
        <v>452</v>
      </c>
      <c r="I51" s="3">
        <f>+TIME(7,_2[[#This Row],[Hora Inicio Real]],0)</f>
        <v>0.60555555555555551</v>
      </c>
    </row>
    <row r="52" spans="1:9" x14ac:dyDescent="0.25">
      <c r="A52" s="1" t="s">
        <v>6</v>
      </c>
      <c r="B52" s="1" t="s">
        <v>11</v>
      </c>
      <c r="C52">
        <v>415</v>
      </c>
      <c r="D52">
        <v>425</v>
      </c>
      <c r="E52" s="1" t="s">
        <v>21</v>
      </c>
      <c r="F52" s="1">
        <f>+IF(_2[[#This Row],[Tipo]]="Visitar Nó",10,0)</f>
        <v>10</v>
      </c>
      <c r="G52" s="1">
        <f>+SUM($F$2:F52)</f>
        <v>50</v>
      </c>
      <c r="H52" s="1">
        <f>+IF(_2[[#This Row],[Tipo]]&lt;&gt;"Visitar Nó",_2[[#This Row],[Hora Inicio]]+_2[[#This Row],[Acumulado Nós]],_2[[#This Row],[Hora Inicio]]+_2[[#This Row],[Acumulado Nós]]-10)</f>
        <v>455</v>
      </c>
      <c r="I52" s="3">
        <f>+TIME(7,_2[[#This Row],[Hora Inicio Real]],0)</f>
        <v>0.60763888888888884</v>
      </c>
    </row>
    <row r="53" spans="1:9" x14ac:dyDescent="0.25">
      <c r="A53" s="1" t="s">
        <v>6</v>
      </c>
      <c r="B53" s="1" t="s">
        <v>11</v>
      </c>
      <c r="C53">
        <v>415</v>
      </c>
      <c r="D53">
        <v>415</v>
      </c>
      <c r="E53" s="1" t="s">
        <v>20</v>
      </c>
      <c r="F53" s="1">
        <f>+IF(_2[[#This Row],[Tipo]]="Visitar Nó",10,0)</f>
        <v>0</v>
      </c>
      <c r="G53" s="1">
        <f>+SUM($F$2:F53)</f>
        <v>50</v>
      </c>
      <c r="H53" s="1">
        <f>+IF(_2[[#This Row],[Tipo]]&lt;&gt;"Visitar Nó",_2[[#This Row],[Hora Inicio]]+_2[[#This Row],[Acumulado Nós]],_2[[#This Row],[Hora Inicio]]+_2[[#This Row],[Acumulado Nós]]-10)</f>
        <v>465</v>
      </c>
      <c r="I53" s="3">
        <f>+TIME(7,_2[[#This Row],[Hora Inicio Real]],0)</f>
        <v>0.61458333333333337</v>
      </c>
    </row>
    <row r="54" spans="1:9" x14ac:dyDescent="0.25">
      <c r="A54" s="1" t="s">
        <v>6</v>
      </c>
      <c r="B54" s="1" t="s">
        <v>10</v>
      </c>
      <c r="C54">
        <v>419</v>
      </c>
      <c r="D54">
        <v>419</v>
      </c>
      <c r="E54" s="1" t="s">
        <v>20</v>
      </c>
      <c r="F54" s="1">
        <f>+IF(_2[[#This Row],[Tipo]]="Visitar Nó",10,0)</f>
        <v>0</v>
      </c>
      <c r="G54" s="1">
        <f>+SUM($F$2:F54)</f>
        <v>50</v>
      </c>
      <c r="H54" s="1">
        <f>+IF(_2[[#This Row],[Tipo]]&lt;&gt;"Visitar Nó",_2[[#This Row],[Hora Inicio]]+_2[[#This Row],[Acumulado Nós]],_2[[#This Row],[Hora Inicio]]+_2[[#This Row],[Acumulado Nós]]-10)</f>
        <v>469</v>
      </c>
      <c r="I54" s="3">
        <f>+TIME(7,_2[[#This Row],[Hora Inicio Real]],0)</f>
        <v>0.61736111111111114</v>
      </c>
    </row>
    <row r="55" spans="1:9" x14ac:dyDescent="0.25">
      <c r="A55" s="1" t="s">
        <v>6</v>
      </c>
      <c r="B55" s="1" t="s">
        <v>9</v>
      </c>
      <c r="C55">
        <v>426</v>
      </c>
      <c r="D55">
        <v>426</v>
      </c>
      <c r="E55" s="1" t="s">
        <v>20</v>
      </c>
      <c r="F55" s="1">
        <f>+IF(_2[[#This Row],[Tipo]]="Visitar Nó",10,0)</f>
        <v>0</v>
      </c>
      <c r="G55" s="1">
        <f>+SUM($F$2:F55)</f>
        <v>50</v>
      </c>
      <c r="H55" s="1">
        <f>+IF(_2[[#This Row],[Tipo]]&lt;&gt;"Visitar Nó",_2[[#This Row],[Hora Inicio]]+_2[[#This Row],[Acumulado Nós]],_2[[#This Row],[Hora Inicio]]+_2[[#This Row],[Acumulado Nós]]-10)</f>
        <v>476</v>
      </c>
      <c r="I55" s="3">
        <f>+TIME(7,_2[[#This Row],[Hora Inicio Real]],0)</f>
        <v>0.62222222222222223</v>
      </c>
    </row>
    <row r="56" spans="1:9" x14ac:dyDescent="0.25">
      <c r="A56" s="1" t="s">
        <v>6</v>
      </c>
      <c r="B56" s="1" t="s">
        <v>9</v>
      </c>
      <c r="C56">
        <v>426</v>
      </c>
      <c r="D56">
        <v>426</v>
      </c>
      <c r="E56" s="1" t="s">
        <v>25</v>
      </c>
      <c r="F56" s="1">
        <f>+IF(_2[[#This Row],[Tipo]]="Visitar Nó",10,0)</f>
        <v>0</v>
      </c>
      <c r="G56" s="1">
        <f>+SUM($F$2:F56)</f>
        <v>50</v>
      </c>
      <c r="H56" s="1">
        <f>+IF(_2[[#This Row],[Tipo]]&lt;&gt;"Visitar Nó",_2[[#This Row],[Hora Inicio]]+_2[[#This Row],[Acumulado Nós]],_2[[#This Row],[Hora Inicio]]+_2[[#This Row],[Acumulado Nós]]-10)</f>
        <v>476</v>
      </c>
      <c r="I56" s="3">
        <f>+TIME(7,_2[[#This Row],[Hora Inicio Real]],0)</f>
        <v>0.62222222222222223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0356-6A3F-4DB5-8689-17E2332530A4}">
  <dimension ref="A1:F114"/>
  <sheetViews>
    <sheetView zoomScale="103" workbookViewId="0">
      <selection sqref="A1:F114"/>
    </sheetView>
  </sheetViews>
  <sheetFormatPr defaultRowHeight="15" x14ac:dyDescent="0.25"/>
  <cols>
    <col min="1" max="1" width="8" bestFit="1" customWidth="1"/>
    <col min="2" max="2" width="22.7109375" bestFit="1" customWidth="1"/>
    <col min="3" max="3" width="12.7109375" bestFit="1" customWidth="1"/>
    <col min="4" max="4" width="11.140625" bestFit="1" customWidth="1"/>
    <col min="5" max="5" width="10.85546875" bestFit="1" customWidth="1"/>
    <col min="6" max="6" width="13.28515625" bestFit="1" customWidth="1"/>
    <col min="7" max="7" width="22.7109375" bestFit="1" customWidth="1"/>
    <col min="8" max="8" width="6.7109375" bestFit="1" customWidth="1"/>
    <col min="9" max="9" width="13.140625" bestFit="1" customWidth="1"/>
    <col min="10" max="10" width="9.28515625" bestFit="1" customWidth="1"/>
    <col min="11" max="11" width="10.85546875" bestFit="1" customWidth="1"/>
    <col min="12" max="12" width="11.140625" bestFit="1" customWidth="1"/>
  </cols>
  <sheetData>
    <row r="1" spans="1:6" x14ac:dyDescent="0.25">
      <c r="A1" t="s">
        <v>0</v>
      </c>
      <c r="B1" t="s">
        <v>1</v>
      </c>
      <c r="C1" t="s">
        <v>19</v>
      </c>
      <c r="D1" t="s">
        <v>18</v>
      </c>
      <c r="E1" t="s">
        <v>17</v>
      </c>
      <c r="F1" t="s">
        <v>26</v>
      </c>
    </row>
    <row r="2" spans="1:6" x14ac:dyDescent="0.25">
      <c r="A2" s="1" t="s">
        <v>2</v>
      </c>
      <c r="B2" s="1" t="s">
        <v>3</v>
      </c>
      <c r="C2">
        <v>0</v>
      </c>
      <c r="D2">
        <v>0</v>
      </c>
      <c r="E2" s="1" t="s">
        <v>20</v>
      </c>
      <c r="F2" s="1">
        <f>+IF(total[[#This Row],[Tipo]]="Visitar Nó",10,0)</f>
        <v>0</v>
      </c>
    </row>
    <row r="3" spans="1:6" x14ac:dyDescent="0.25">
      <c r="A3" s="1" t="s">
        <v>2</v>
      </c>
      <c r="B3" s="1" t="s">
        <v>15</v>
      </c>
      <c r="C3">
        <v>9</v>
      </c>
      <c r="D3">
        <v>9</v>
      </c>
      <c r="E3" s="1" t="s">
        <v>20</v>
      </c>
      <c r="F3" s="1">
        <f>+IF(total[[#This Row],[Tipo]]="Visitar Nó",10,0)</f>
        <v>0</v>
      </c>
    </row>
    <row r="4" spans="1:6" x14ac:dyDescent="0.25">
      <c r="A4" s="1" t="s">
        <v>2</v>
      </c>
      <c r="B4" s="1" t="s">
        <v>16</v>
      </c>
      <c r="C4">
        <v>16</v>
      </c>
      <c r="D4">
        <v>16</v>
      </c>
      <c r="E4" s="1" t="s">
        <v>20</v>
      </c>
      <c r="F4" s="1">
        <f>+IF(total[[#This Row],[Tipo]]="Visitar Nó",10,0)</f>
        <v>0</v>
      </c>
    </row>
    <row r="5" spans="1:6" x14ac:dyDescent="0.25">
      <c r="A5" s="1" t="s">
        <v>2</v>
      </c>
      <c r="B5" s="1" t="s">
        <v>16</v>
      </c>
      <c r="C5">
        <v>16</v>
      </c>
      <c r="D5">
        <v>16</v>
      </c>
      <c r="E5" s="1" t="s">
        <v>20</v>
      </c>
      <c r="F5" s="1">
        <f>+IF(total[[#This Row],[Tipo]]="Visitar Nó",10,0)</f>
        <v>0</v>
      </c>
    </row>
    <row r="6" spans="1:6" x14ac:dyDescent="0.25">
      <c r="A6" s="1" t="s">
        <v>2</v>
      </c>
      <c r="B6" s="1" t="s">
        <v>15</v>
      </c>
      <c r="C6">
        <v>23</v>
      </c>
      <c r="D6">
        <v>33</v>
      </c>
      <c r="E6" s="1" t="s">
        <v>21</v>
      </c>
      <c r="F6" s="1">
        <f>+IF(total[[#This Row],[Tipo]]="Visitar Nó",10,0)</f>
        <v>10</v>
      </c>
    </row>
    <row r="7" spans="1:6" x14ac:dyDescent="0.25">
      <c r="A7" s="1" t="s">
        <v>2</v>
      </c>
      <c r="B7" s="1" t="s">
        <v>15</v>
      </c>
      <c r="C7">
        <v>23</v>
      </c>
      <c r="D7">
        <v>23</v>
      </c>
      <c r="E7" s="1" t="s">
        <v>20</v>
      </c>
      <c r="F7" s="1">
        <f>+IF(total[[#This Row],[Tipo]]="Visitar Nó",10,0)</f>
        <v>0</v>
      </c>
    </row>
    <row r="8" spans="1:6" x14ac:dyDescent="0.25">
      <c r="A8" s="1" t="s">
        <v>2</v>
      </c>
      <c r="B8" s="1" t="s">
        <v>3</v>
      </c>
      <c r="C8">
        <v>32</v>
      </c>
      <c r="D8">
        <v>32</v>
      </c>
      <c r="E8" s="1" t="s">
        <v>20</v>
      </c>
      <c r="F8" s="1">
        <f>+IF(total[[#This Row],[Tipo]]="Visitar Nó",10,0)</f>
        <v>0</v>
      </c>
    </row>
    <row r="9" spans="1:6" x14ac:dyDescent="0.25">
      <c r="A9" s="1" t="s">
        <v>2</v>
      </c>
      <c r="B9" s="1" t="s">
        <v>5</v>
      </c>
      <c r="C9">
        <v>48</v>
      </c>
      <c r="D9">
        <v>48</v>
      </c>
      <c r="E9" s="1" t="s">
        <v>20</v>
      </c>
      <c r="F9" s="1">
        <f>+IF(total[[#This Row],[Tipo]]="Visitar Nó",10,0)</f>
        <v>0</v>
      </c>
    </row>
    <row r="10" spans="1:6" x14ac:dyDescent="0.25">
      <c r="A10" s="1" t="s">
        <v>2</v>
      </c>
      <c r="B10" s="1" t="s">
        <v>7</v>
      </c>
      <c r="C10">
        <v>61</v>
      </c>
      <c r="D10">
        <v>61</v>
      </c>
      <c r="E10" s="1" t="s">
        <v>20</v>
      </c>
      <c r="F10" s="1">
        <f>+IF(total[[#This Row],[Tipo]]="Visitar Nó",10,0)</f>
        <v>0</v>
      </c>
    </row>
    <row r="11" spans="1:6" x14ac:dyDescent="0.25">
      <c r="A11" s="1" t="s">
        <v>2</v>
      </c>
      <c r="B11" s="1" t="s">
        <v>8</v>
      </c>
      <c r="C11">
        <v>68</v>
      </c>
      <c r="D11">
        <v>68</v>
      </c>
      <c r="E11" s="1" t="s">
        <v>20</v>
      </c>
      <c r="F11" s="1">
        <f>+IF(total[[#This Row],[Tipo]]="Visitar Nó",10,0)</f>
        <v>0</v>
      </c>
    </row>
    <row r="12" spans="1:6" x14ac:dyDescent="0.25">
      <c r="A12" s="1" t="s">
        <v>2</v>
      </c>
      <c r="B12" s="1" t="s">
        <v>9</v>
      </c>
      <c r="C12">
        <v>80</v>
      </c>
      <c r="D12">
        <v>80</v>
      </c>
      <c r="E12" s="1" t="s">
        <v>20</v>
      </c>
      <c r="F12" s="1">
        <f>+IF(total[[#This Row],[Tipo]]="Visitar Nó",10,0)</f>
        <v>0</v>
      </c>
    </row>
    <row r="13" spans="1:6" x14ac:dyDescent="0.25">
      <c r="A13" s="1" t="s">
        <v>2</v>
      </c>
      <c r="B13" s="1" t="s">
        <v>9</v>
      </c>
      <c r="C13">
        <v>80</v>
      </c>
      <c r="D13">
        <v>110</v>
      </c>
      <c r="E13" s="1" t="s">
        <v>22</v>
      </c>
      <c r="F13" s="1">
        <f>+IF(total[[#This Row],[Tipo]]="Visitar Nó",10,0)</f>
        <v>0</v>
      </c>
    </row>
    <row r="14" spans="1:6" x14ac:dyDescent="0.25">
      <c r="A14" s="1" t="s">
        <v>2</v>
      </c>
      <c r="B14" s="1" t="s">
        <v>9</v>
      </c>
      <c r="C14">
        <v>110</v>
      </c>
      <c r="D14">
        <v>120</v>
      </c>
      <c r="E14" s="1" t="s">
        <v>23</v>
      </c>
      <c r="F14" s="1">
        <f>+IF(total[[#This Row],[Tipo]]="Visitar Nó",10,0)</f>
        <v>0</v>
      </c>
    </row>
    <row r="15" spans="1:6" x14ac:dyDescent="0.25">
      <c r="A15" s="1" t="s">
        <v>2</v>
      </c>
      <c r="B15" s="1" t="s">
        <v>8</v>
      </c>
      <c r="C15">
        <v>132</v>
      </c>
      <c r="D15">
        <v>132</v>
      </c>
      <c r="E15" s="1" t="s">
        <v>20</v>
      </c>
      <c r="F15" s="1">
        <f>+IF(total[[#This Row],[Tipo]]="Visitar Nó",10,0)</f>
        <v>0</v>
      </c>
    </row>
    <row r="16" spans="1:6" x14ac:dyDescent="0.25">
      <c r="A16" s="1" t="s">
        <v>2</v>
      </c>
      <c r="B16" s="1" t="s">
        <v>8</v>
      </c>
      <c r="C16">
        <v>132</v>
      </c>
      <c r="D16">
        <v>162</v>
      </c>
      <c r="E16" s="1" t="s">
        <v>22</v>
      </c>
      <c r="F16" s="1">
        <f>+IF(total[[#This Row],[Tipo]]="Visitar Nó",10,0)</f>
        <v>0</v>
      </c>
    </row>
    <row r="17" spans="1:6" x14ac:dyDescent="0.25">
      <c r="A17" s="1" t="s">
        <v>2</v>
      </c>
      <c r="B17" s="1" t="s">
        <v>7</v>
      </c>
      <c r="C17">
        <v>169</v>
      </c>
      <c r="D17">
        <v>169</v>
      </c>
      <c r="E17" s="1" t="s">
        <v>20</v>
      </c>
      <c r="F17" s="1">
        <f>+IF(total[[#This Row],[Tipo]]="Visitar Nó",10,0)</f>
        <v>0</v>
      </c>
    </row>
    <row r="18" spans="1:6" x14ac:dyDescent="0.25">
      <c r="A18" s="1" t="s">
        <v>2</v>
      </c>
      <c r="B18" s="1" t="s">
        <v>5</v>
      </c>
      <c r="C18">
        <v>182</v>
      </c>
      <c r="D18">
        <v>182</v>
      </c>
      <c r="E18" s="1" t="s">
        <v>20</v>
      </c>
      <c r="F18" s="1">
        <f>+IF(total[[#This Row],[Tipo]]="Visitar Nó",10,0)</f>
        <v>0</v>
      </c>
    </row>
    <row r="19" spans="1:6" x14ac:dyDescent="0.25">
      <c r="A19" s="1" t="s">
        <v>2</v>
      </c>
      <c r="B19" s="1" t="s">
        <v>5</v>
      </c>
      <c r="C19">
        <v>182</v>
      </c>
      <c r="D19">
        <v>212</v>
      </c>
      <c r="E19" s="1" t="s">
        <v>22</v>
      </c>
      <c r="F19" s="1">
        <f>+IF(total[[#This Row],[Tipo]]="Visitar Nó",10,0)</f>
        <v>0</v>
      </c>
    </row>
    <row r="20" spans="1:6" x14ac:dyDescent="0.25">
      <c r="A20" s="1" t="s">
        <v>2</v>
      </c>
      <c r="B20" s="1" t="s">
        <v>7</v>
      </c>
      <c r="C20">
        <v>225</v>
      </c>
      <c r="D20">
        <v>225</v>
      </c>
      <c r="E20" s="1" t="s">
        <v>20</v>
      </c>
      <c r="F20" s="1">
        <f>+IF(total[[#This Row],[Tipo]]="Visitar Nó",10,0)</f>
        <v>0</v>
      </c>
    </row>
    <row r="21" spans="1:6" x14ac:dyDescent="0.25">
      <c r="A21" s="1" t="s">
        <v>2</v>
      </c>
      <c r="B21" s="1" t="s">
        <v>8</v>
      </c>
      <c r="C21">
        <v>232</v>
      </c>
      <c r="D21">
        <v>232</v>
      </c>
      <c r="E21" s="1" t="s">
        <v>20</v>
      </c>
      <c r="F21" s="1">
        <f>+IF(total[[#This Row],[Tipo]]="Visitar Nó",10,0)</f>
        <v>0</v>
      </c>
    </row>
    <row r="22" spans="1:6" x14ac:dyDescent="0.25">
      <c r="A22" s="1" t="s">
        <v>2</v>
      </c>
      <c r="B22" s="1" t="s">
        <v>8</v>
      </c>
      <c r="C22">
        <v>232</v>
      </c>
      <c r="D22">
        <v>262</v>
      </c>
      <c r="E22" s="1" t="s">
        <v>22</v>
      </c>
      <c r="F22" s="1">
        <f>+IF(total[[#This Row],[Tipo]]="Visitar Nó",10,0)</f>
        <v>0</v>
      </c>
    </row>
    <row r="23" spans="1:6" x14ac:dyDescent="0.25">
      <c r="A23" s="1" t="s">
        <v>2</v>
      </c>
      <c r="B23" s="1" t="s">
        <v>9</v>
      </c>
      <c r="C23">
        <v>274</v>
      </c>
      <c r="D23">
        <v>274</v>
      </c>
      <c r="E23" s="1" t="s">
        <v>20</v>
      </c>
      <c r="F23" s="1">
        <f>+IF(total[[#This Row],[Tipo]]="Visitar Nó",10,0)</f>
        <v>0</v>
      </c>
    </row>
    <row r="24" spans="1:6" x14ac:dyDescent="0.25">
      <c r="A24" s="1" t="s">
        <v>2</v>
      </c>
      <c r="B24" s="1" t="s">
        <v>9</v>
      </c>
      <c r="C24">
        <v>274</v>
      </c>
      <c r="D24">
        <v>304</v>
      </c>
      <c r="E24" s="1" t="s">
        <v>22</v>
      </c>
      <c r="F24" s="1">
        <f>+IF(total[[#This Row],[Tipo]]="Visitar Nó",10,0)</f>
        <v>0</v>
      </c>
    </row>
    <row r="25" spans="1:6" x14ac:dyDescent="0.25">
      <c r="A25" s="1" t="s">
        <v>2</v>
      </c>
      <c r="B25" s="1" t="s">
        <v>9</v>
      </c>
      <c r="C25">
        <v>344</v>
      </c>
      <c r="D25">
        <v>354</v>
      </c>
      <c r="E25" s="1" t="s">
        <v>21</v>
      </c>
      <c r="F25" s="1">
        <f>+IF(total[[#This Row],[Tipo]]="Visitar Nó",10,0)</f>
        <v>10</v>
      </c>
    </row>
    <row r="26" spans="1:6" x14ac:dyDescent="0.25">
      <c r="A26" s="1" t="s">
        <v>2</v>
      </c>
      <c r="B26" s="1" t="s">
        <v>9</v>
      </c>
      <c r="C26">
        <v>304</v>
      </c>
      <c r="D26">
        <v>344</v>
      </c>
      <c r="E26" s="1" t="s">
        <v>24</v>
      </c>
      <c r="F26" s="1">
        <f>+IF(total[[#This Row],[Tipo]]="Visitar Nó",10,0)</f>
        <v>0</v>
      </c>
    </row>
    <row r="27" spans="1:6" x14ac:dyDescent="0.25">
      <c r="A27" s="1" t="s">
        <v>2</v>
      </c>
      <c r="B27" s="1" t="s">
        <v>8</v>
      </c>
      <c r="C27">
        <v>356</v>
      </c>
      <c r="D27">
        <v>356</v>
      </c>
      <c r="E27" s="1" t="s">
        <v>20</v>
      </c>
      <c r="F27" s="1">
        <f>+IF(total[[#This Row],[Tipo]]="Visitar Nó",10,0)</f>
        <v>0</v>
      </c>
    </row>
    <row r="28" spans="1:6" x14ac:dyDescent="0.25">
      <c r="A28" s="1" t="s">
        <v>2</v>
      </c>
      <c r="B28" s="1" t="s">
        <v>8</v>
      </c>
      <c r="C28">
        <v>386</v>
      </c>
      <c r="D28">
        <v>396</v>
      </c>
      <c r="E28" s="1" t="s">
        <v>21</v>
      </c>
      <c r="F28" s="1">
        <f>+IF(total[[#This Row],[Tipo]]="Visitar Nó",10,0)</f>
        <v>10</v>
      </c>
    </row>
    <row r="29" spans="1:6" x14ac:dyDescent="0.25">
      <c r="A29" s="1" t="s">
        <v>2</v>
      </c>
      <c r="B29" s="1" t="s">
        <v>8</v>
      </c>
      <c r="C29">
        <v>356</v>
      </c>
      <c r="D29">
        <v>386</v>
      </c>
      <c r="E29" s="1" t="s">
        <v>22</v>
      </c>
      <c r="F29" s="1">
        <f>+IF(total[[#This Row],[Tipo]]="Visitar Nó",10,0)</f>
        <v>0</v>
      </c>
    </row>
    <row r="30" spans="1:6" x14ac:dyDescent="0.25">
      <c r="A30" s="1" t="s">
        <v>2</v>
      </c>
      <c r="B30" s="1" t="s">
        <v>7</v>
      </c>
      <c r="C30">
        <v>393</v>
      </c>
      <c r="D30">
        <v>403</v>
      </c>
      <c r="E30" s="1" t="s">
        <v>21</v>
      </c>
      <c r="F30" s="1">
        <f>+IF(total[[#This Row],[Tipo]]="Visitar Nó",10,0)</f>
        <v>10</v>
      </c>
    </row>
    <row r="31" spans="1:6" x14ac:dyDescent="0.25">
      <c r="A31" s="1" t="s">
        <v>2</v>
      </c>
      <c r="B31" s="1" t="s">
        <v>7</v>
      </c>
      <c r="C31">
        <v>393</v>
      </c>
      <c r="D31">
        <v>393</v>
      </c>
      <c r="E31" s="1" t="s">
        <v>20</v>
      </c>
      <c r="F31" s="1">
        <f>+IF(total[[#This Row],[Tipo]]="Visitar Nó",10,0)</f>
        <v>0</v>
      </c>
    </row>
    <row r="32" spans="1:6" x14ac:dyDescent="0.25">
      <c r="A32" s="1" t="s">
        <v>2</v>
      </c>
      <c r="B32" s="1" t="s">
        <v>5</v>
      </c>
      <c r="C32">
        <v>406</v>
      </c>
      <c r="D32">
        <v>416</v>
      </c>
      <c r="E32" s="1" t="s">
        <v>21</v>
      </c>
      <c r="F32" s="1">
        <f>+IF(total[[#This Row],[Tipo]]="Visitar Nó",10,0)</f>
        <v>10</v>
      </c>
    </row>
    <row r="33" spans="1:6" x14ac:dyDescent="0.25">
      <c r="A33" s="1" t="s">
        <v>2</v>
      </c>
      <c r="B33" s="1" t="s">
        <v>5</v>
      </c>
      <c r="C33">
        <v>406</v>
      </c>
      <c r="D33">
        <v>406</v>
      </c>
      <c r="E33" s="1" t="s">
        <v>20</v>
      </c>
      <c r="F33" s="1">
        <f>+IF(total[[#This Row],[Tipo]]="Visitar Nó",10,0)</f>
        <v>0</v>
      </c>
    </row>
    <row r="34" spans="1:6" x14ac:dyDescent="0.25">
      <c r="A34" s="1" t="s">
        <v>2</v>
      </c>
      <c r="B34" s="1" t="s">
        <v>3</v>
      </c>
      <c r="C34">
        <v>422</v>
      </c>
      <c r="D34">
        <v>422</v>
      </c>
      <c r="E34" s="1" t="s">
        <v>20</v>
      </c>
      <c r="F34" s="1">
        <f>+IF(total[[#This Row],[Tipo]]="Visitar Nó",10,0)</f>
        <v>0</v>
      </c>
    </row>
    <row r="35" spans="1:6" x14ac:dyDescent="0.25">
      <c r="A35" s="1" t="s">
        <v>2</v>
      </c>
      <c r="B35" s="1" t="s">
        <v>3</v>
      </c>
      <c r="C35">
        <v>422</v>
      </c>
      <c r="D35">
        <v>432</v>
      </c>
      <c r="E35" s="1" t="s">
        <v>21</v>
      </c>
      <c r="F35" s="1">
        <f>+IF(total[[#This Row],[Tipo]]="Visitar Nó",10,0)</f>
        <v>10</v>
      </c>
    </row>
    <row r="36" spans="1:6" x14ac:dyDescent="0.25">
      <c r="A36" s="1" t="s">
        <v>2</v>
      </c>
      <c r="B36" s="1" t="s">
        <v>3</v>
      </c>
      <c r="C36">
        <v>422</v>
      </c>
      <c r="D36">
        <v>422</v>
      </c>
      <c r="E36" s="1" t="s">
        <v>25</v>
      </c>
      <c r="F36" s="1">
        <f>+IF(total[[#This Row],[Tipo]]="Visitar Nó",10,0)</f>
        <v>0</v>
      </c>
    </row>
    <row r="37" spans="1:6" x14ac:dyDescent="0.25">
      <c r="A37" s="1" t="s">
        <v>4</v>
      </c>
      <c r="B37" s="1" t="s">
        <v>9</v>
      </c>
      <c r="C37">
        <v>0</v>
      </c>
      <c r="D37">
        <v>0</v>
      </c>
      <c r="E37" s="1" t="s">
        <v>20</v>
      </c>
      <c r="F37" s="1">
        <f>+IF(total[[#This Row],[Tipo]]="Visitar Nó",10,0)</f>
        <v>0</v>
      </c>
    </row>
    <row r="38" spans="1:6" x14ac:dyDescent="0.25">
      <c r="A38" s="1" t="s">
        <v>4</v>
      </c>
      <c r="B38" s="1" t="s">
        <v>8</v>
      </c>
      <c r="C38">
        <v>12</v>
      </c>
      <c r="D38">
        <v>12</v>
      </c>
      <c r="E38" s="1" t="s">
        <v>20</v>
      </c>
      <c r="F38" s="1">
        <f>+IF(total[[#This Row],[Tipo]]="Visitar Nó",10,0)</f>
        <v>0</v>
      </c>
    </row>
    <row r="39" spans="1:6" x14ac:dyDescent="0.25">
      <c r="A39" s="1" t="s">
        <v>4</v>
      </c>
      <c r="B39" s="1" t="s">
        <v>7</v>
      </c>
      <c r="C39">
        <v>19</v>
      </c>
      <c r="D39">
        <v>19</v>
      </c>
      <c r="E39" s="1" t="s">
        <v>20</v>
      </c>
      <c r="F39" s="1">
        <f>+IF(total[[#This Row],[Tipo]]="Visitar Nó",10,0)</f>
        <v>0</v>
      </c>
    </row>
    <row r="40" spans="1:6" x14ac:dyDescent="0.25">
      <c r="A40" s="1" t="s">
        <v>4</v>
      </c>
      <c r="B40" s="1" t="s">
        <v>5</v>
      </c>
      <c r="C40">
        <v>32</v>
      </c>
      <c r="D40">
        <v>32</v>
      </c>
      <c r="E40" s="1" t="s">
        <v>20</v>
      </c>
      <c r="F40" s="1">
        <f>+IF(total[[#This Row],[Tipo]]="Visitar Nó",10,0)</f>
        <v>0</v>
      </c>
    </row>
    <row r="41" spans="1:6" x14ac:dyDescent="0.25">
      <c r="A41" s="1" t="s">
        <v>4</v>
      </c>
      <c r="B41" s="1" t="s">
        <v>3</v>
      </c>
      <c r="C41">
        <v>48</v>
      </c>
      <c r="D41">
        <v>48</v>
      </c>
      <c r="E41" s="1" t="s">
        <v>20</v>
      </c>
      <c r="F41" s="1">
        <f>+IF(total[[#This Row],[Tipo]]="Visitar Nó",10,0)</f>
        <v>0</v>
      </c>
    </row>
    <row r="42" spans="1:6" x14ac:dyDescent="0.25">
      <c r="A42" s="1" t="s">
        <v>4</v>
      </c>
      <c r="B42" s="1" t="s">
        <v>5</v>
      </c>
      <c r="C42">
        <v>64</v>
      </c>
      <c r="D42">
        <v>64</v>
      </c>
      <c r="E42" s="1" t="s">
        <v>20</v>
      </c>
      <c r="F42" s="1">
        <f>+IF(total[[#This Row],[Tipo]]="Visitar Nó",10,0)</f>
        <v>0</v>
      </c>
    </row>
    <row r="43" spans="1:6" x14ac:dyDescent="0.25">
      <c r="A43" s="1" t="s">
        <v>4</v>
      </c>
      <c r="B43" s="1" t="s">
        <v>7</v>
      </c>
      <c r="C43">
        <v>77</v>
      </c>
      <c r="D43">
        <v>77</v>
      </c>
      <c r="E43" s="1" t="s">
        <v>20</v>
      </c>
      <c r="F43" s="1">
        <f>+IF(total[[#This Row],[Tipo]]="Visitar Nó",10,0)</f>
        <v>0</v>
      </c>
    </row>
    <row r="44" spans="1:6" x14ac:dyDescent="0.25">
      <c r="A44" s="1" t="s">
        <v>4</v>
      </c>
      <c r="B44" s="1" t="s">
        <v>8</v>
      </c>
      <c r="C44">
        <v>84</v>
      </c>
      <c r="D44">
        <v>84</v>
      </c>
      <c r="E44" s="1" t="s">
        <v>20</v>
      </c>
      <c r="F44" s="1">
        <f>+IF(total[[#This Row],[Tipo]]="Visitar Nó",10,0)</f>
        <v>0</v>
      </c>
    </row>
    <row r="45" spans="1:6" x14ac:dyDescent="0.25">
      <c r="A45" s="1" t="s">
        <v>4</v>
      </c>
      <c r="B45" s="1" t="s">
        <v>8</v>
      </c>
      <c r="C45">
        <v>84</v>
      </c>
      <c r="D45">
        <v>114</v>
      </c>
      <c r="E45" s="1" t="s">
        <v>22</v>
      </c>
      <c r="F45" s="1">
        <f>+IF(total[[#This Row],[Tipo]]="Visitar Nó",10,0)</f>
        <v>0</v>
      </c>
    </row>
    <row r="46" spans="1:6" x14ac:dyDescent="0.25">
      <c r="A46" s="1" t="s">
        <v>4</v>
      </c>
      <c r="B46" s="1" t="s">
        <v>8</v>
      </c>
      <c r="C46">
        <v>114</v>
      </c>
      <c r="D46">
        <v>124</v>
      </c>
      <c r="E46" s="1" t="s">
        <v>23</v>
      </c>
      <c r="F46" s="1">
        <f>+IF(total[[#This Row],[Tipo]]="Visitar Nó",10,0)</f>
        <v>0</v>
      </c>
    </row>
    <row r="47" spans="1:6" x14ac:dyDescent="0.25">
      <c r="A47" s="1" t="s">
        <v>4</v>
      </c>
      <c r="B47" s="1" t="s">
        <v>9</v>
      </c>
      <c r="C47">
        <v>136</v>
      </c>
      <c r="D47">
        <v>136</v>
      </c>
      <c r="E47" s="1" t="s">
        <v>20</v>
      </c>
      <c r="F47" s="1">
        <f>+IF(total[[#This Row],[Tipo]]="Visitar Nó",10,0)</f>
        <v>0</v>
      </c>
    </row>
    <row r="48" spans="1:6" x14ac:dyDescent="0.25">
      <c r="A48" s="1" t="s">
        <v>4</v>
      </c>
      <c r="B48" s="1" t="s">
        <v>8</v>
      </c>
      <c r="C48">
        <v>148</v>
      </c>
      <c r="D48">
        <v>148</v>
      </c>
      <c r="E48" s="1" t="s">
        <v>20</v>
      </c>
      <c r="F48" s="1">
        <f>+IF(total[[#This Row],[Tipo]]="Visitar Nó",10,0)</f>
        <v>0</v>
      </c>
    </row>
    <row r="49" spans="1:6" x14ac:dyDescent="0.25">
      <c r="A49" s="1" t="s">
        <v>4</v>
      </c>
      <c r="B49" s="1" t="s">
        <v>7</v>
      </c>
      <c r="C49">
        <v>155</v>
      </c>
      <c r="D49">
        <v>155</v>
      </c>
      <c r="E49" s="1" t="s">
        <v>20</v>
      </c>
      <c r="F49" s="1">
        <f>+IF(total[[#This Row],[Tipo]]="Visitar Nó",10,0)</f>
        <v>0</v>
      </c>
    </row>
    <row r="50" spans="1:6" x14ac:dyDescent="0.25">
      <c r="A50" s="1" t="s">
        <v>4</v>
      </c>
      <c r="B50" s="1" t="s">
        <v>5</v>
      </c>
      <c r="C50">
        <v>168</v>
      </c>
      <c r="D50">
        <v>168</v>
      </c>
      <c r="E50" s="1" t="s">
        <v>20</v>
      </c>
      <c r="F50" s="1">
        <f>+IF(total[[#This Row],[Tipo]]="Visitar Nó",10,0)</f>
        <v>0</v>
      </c>
    </row>
    <row r="51" spans="1:6" x14ac:dyDescent="0.25">
      <c r="A51" s="1" t="s">
        <v>4</v>
      </c>
      <c r="B51" s="1" t="s">
        <v>3</v>
      </c>
      <c r="C51">
        <v>184</v>
      </c>
      <c r="D51">
        <v>184</v>
      </c>
      <c r="E51" s="1" t="s">
        <v>20</v>
      </c>
      <c r="F51" s="1">
        <f>+IF(total[[#This Row],[Tipo]]="Visitar Nó",10,0)</f>
        <v>0</v>
      </c>
    </row>
    <row r="52" spans="1:6" x14ac:dyDescent="0.25">
      <c r="A52" s="1" t="s">
        <v>4</v>
      </c>
      <c r="B52" s="1" t="s">
        <v>3</v>
      </c>
      <c r="C52">
        <v>184</v>
      </c>
      <c r="D52">
        <v>214</v>
      </c>
      <c r="E52" s="1" t="s">
        <v>22</v>
      </c>
      <c r="F52" s="1">
        <f>+IF(total[[#This Row],[Tipo]]="Visitar Nó",10,0)</f>
        <v>0</v>
      </c>
    </row>
    <row r="53" spans="1:6" x14ac:dyDescent="0.25">
      <c r="A53" s="1" t="s">
        <v>4</v>
      </c>
      <c r="B53" s="1" t="s">
        <v>5</v>
      </c>
      <c r="C53">
        <v>230</v>
      </c>
      <c r="D53">
        <v>230</v>
      </c>
      <c r="E53" s="1" t="s">
        <v>20</v>
      </c>
      <c r="F53" s="1">
        <f>+IF(total[[#This Row],[Tipo]]="Visitar Nó",10,0)</f>
        <v>0</v>
      </c>
    </row>
    <row r="54" spans="1:6" x14ac:dyDescent="0.25">
      <c r="A54" s="1" t="s">
        <v>4</v>
      </c>
      <c r="B54" s="1" t="s">
        <v>7</v>
      </c>
      <c r="C54">
        <v>243</v>
      </c>
      <c r="D54">
        <v>243</v>
      </c>
      <c r="E54" s="1" t="s">
        <v>20</v>
      </c>
      <c r="F54" s="1">
        <f>+IF(total[[#This Row],[Tipo]]="Visitar Nó",10,0)</f>
        <v>0</v>
      </c>
    </row>
    <row r="55" spans="1:6" x14ac:dyDescent="0.25">
      <c r="A55" s="1" t="s">
        <v>4</v>
      </c>
      <c r="B55" s="1" t="s">
        <v>8</v>
      </c>
      <c r="C55">
        <v>250</v>
      </c>
      <c r="D55">
        <v>250</v>
      </c>
      <c r="E55" s="1" t="s">
        <v>20</v>
      </c>
      <c r="F55" s="1">
        <f>+IF(total[[#This Row],[Tipo]]="Visitar Nó",10,0)</f>
        <v>0</v>
      </c>
    </row>
    <row r="56" spans="1:6" x14ac:dyDescent="0.25">
      <c r="A56" s="1" t="s">
        <v>4</v>
      </c>
      <c r="B56" s="1" t="s">
        <v>9</v>
      </c>
      <c r="C56">
        <v>262</v>
      </c>
      <c r="D56">
        <v>262</v>
      </c>
      <c r="E56" s="1" t="s">
        <v>20</v>
      </c>
      <c r="F56" s="1">
        <f>+IF(total[[#This Row],[Tipo]]="Visitar Nó",10,0)</f>
        <v>0</v>
      </c>
    </row>
    <row r="57" spans="1:6" x14ac:dyDescent="0.25">
      <c r="A57" s="1" t="s">
        <v>4</v>
      </c>
      <c r="B57" s="1" t="s">
        <v>10</v>
      </c>
      <c r="C57">
        <v>269</v>
      </c>
      <c r="D57">
        <v>269</v>
      </c>
      <c r="E57" s="1" t="s">
        <v>20</v>
      </c>
      <c r="F57" s="1">
        <f>+IF(total[[#This Row],[Tipo]]="Visitar Nó",10,0)</f>
        <v>0</v>
      </c>
    </row>
    <row r="58" spans="1:6" x14ac:dyDescent="0.25">
      <c r="A58" s="1" t="s">
        <v>4</v>
      </c>
      <c r="B58" s="1" t="s">
        <v>10</v>
      </c>
      <c r="C58">
        <v>269</v>
      </c>
      <c r="D58">
        <v>299</v>
      </c>
      <c r="E58" s="1" t="s">
        <v>22</v>
      </c>
      <c r="F58" s="1">
        <f>+IF(total[[#This Row],[Tipo]]="Visitar Nó",10,0)</f>
        <v>0</v>
      </c>
    </row>
    <row r="59" spans="1:6" x14ac:dyDescent="0.25">
      <c r="A59" s="1" t="s">
        <v>4</v>
      </c>
      <c r="B59" s="1" t="s">
        <v>10</v>
      </c>
      <c r="C59">
        <v>339</v>
      </c>
      <c r="D59">
        <v>349</v>
      </c>
      <c r="E59" s="1" t="s">
        <v>21</v>
      </c>
      <c r="F59" s="1">
        <f>+IF(total[[#This Row],[Tipo]]="Visitar Nó",10,0)</f>
        <v>10</v>
      </c>
    </row>
    <row r="60" spans="1:6" x14ac:dyDescent="0.25">
      <c r="A60" s="1" t="s">
        <v>4</v>
      </c>
      <c r="B60" s="1" t="s">
        <v>10</v>
      </c>
      <c r="C60">
        <v>299</v>
      </c>
      <c r="D60">
        <v>339</v>
      </c>
      <c r="E60" s="1" t="s">
        <v>24</v>
      </c>
      <c r="F60" s="1">
        <f>+IF(total[[#This Row],[Tipo]]="Visitar Nó",10,0)</f>
        <v>0</v>
      </c>
    </row>
    <row r="61" spans="1:6" x14ac:dyDescent="0.25">
      <c r="A61" s="1" t="s">
        <v>4</v>
      </c>
      <c r="B61" s="1" t="s">
        <v>9</v>
      </c>
      <c r="C61">
        <v>346</v>
      </c>
      <c r="D61">
        <v>346</v>
      </c>
      <c r="E61" s="1" t="s">
        <v>20</v>
      </c>
      <c r="F61" s="1">
        <f>+IF(total[[#This Row],[Tipo]]="Visitar Nó",10,0)</f>
        <v>0</v>
      </c>
    </row>
    <row r="62" spans="1:6" x14ac:dyDescent="0.25">
      <c r="A62" s="1" t="s">
        <v>4</v>
      </c>
      <c r="B62" s="1" t="s">
        <v>8</v>
      </c>
      <c r="C62">
        <v>358</v>
      </c>
      <c r="D62">
        <v>358</v>
      </c>
      <c r="E62" s="1" t="s">
        <v>20</v>
      </c>
      <c r="F62" s="1">
        <f>+IF(total[[#This Row],[Tipo]]="Visitar Nó",10,0)</f>
        <v>0</v>
      </c>
    </row>
    <row r="63" spans="1:6" x14ac:dyDescent="0.25">
      <c r="A63" s="1" t="s">
        <v>4</v>
      </c>
      <c r="B63" s="1" t="s">
        <v>7</v>
      </c>
      <c r="C63">
        <v>365</v>
      </c>
      <c r="D63">
        <v>365</v>
      </c>
      <c r="E63" s="1" t="s">
        <v>20</v>
      </c>
      <c r="F63" s="1">
        <f>+IF(total[[#This Row],[Tipo]]="Visitar Nó",10,0)</f>
        <v>0</v>
      </c>
    </row>
    <row r="64" spans="1:6" x14ac:dyDescent="0.25">
      <c r="A64" s="1" t="s">
        <v>4</v>
      </c>
      <c r="B64" s="1" t="s">
        <v>5</v>
      </c>
      <c r="C64">
        <v>378</v>
      </c>
      <c r="D64">
        <v>378</v>
      </c>
      <c r="E64" s="1" t="s">
        <v>20</v>
      </c>
      <c r="F64" s="1">
        <f>+IF(total[[#This Row],[Tipo]]="Visitar Nó",10,0)</f>
        <v>0</v>
      </c>
    </row>
    <row r="65" spans="1:6" x14ac:dyDescent="0.25">
      <c r="A65" s="1" t="s">
        <v>4</v>
      </c>
      <c r="B65" s="1" t="s">
        <v>3</v>
      </c>
      <c r="C65">
        <v>394</v>
      </c>
      <c r="D65">
        <v>394</v>
      </c>
      <c r="E65" s="1" t="s">
        <v>20</v>
      </c>
      <c r="F65" s="1">
        <f>+IF(total[[#This Row],[Tipo]]="Visitar Nó",10,0)</f>
        <v>0</v>
      </c>
    </row>
    <row r="66" spans="1:6" x14ac:dyDescent="0.25">
      <c r="A66" s="1" t="s">
        <v>4</v>
      </c>
      <c r="B66" s="1" t="s">
        <v>3</v>
      </c>
      <c r="C66">
        <v>394</v>
      </c>
      <c r="D66">
        <v>424</v>
      </c>
      <c r="E66" s="1" t="s">
        <v>22</v>
      </c>
      <c r="F66" s="1">
        <f>+IF(total[[#This Row],[Tipo]]="Visitar Nó",10,0)</f>
        <v>0</v>
      </c>
    </row>
    <row r="67" spans="1:6" x14ac:dyDescent="0.25">
      <c r="A67" s="1" t="s">
        <v>4</v>
      </c>
      <c r="B67" s="1" t="s">
        <v>5</v>
      </c>
      <c r="C67">
        <v>440</v>
      </c>
      <c r="D67">
        <v>440</v>
      </c>
      <c r="E67" s="1" t="s">
        <v>20</v>
      </c>
      <c r="F67" s="1">
        <f>+IF(total[[#This Row],[Tipo]]="Visitar Nó",10,0)</f>
        <v>0</v>
      </c>
    </row>
    <row r="68" spans="1:6" x14ac:dyDescent="0.25">
      <c r="A68" s="1" t="s">
        <v>4</v>
      </c>
      <c r="B68" s="1" t="s">
        <v>7</v>
      </c>
      <c r="C68">
        <v>453</v>
      </c>
      <c r="D68">
        <v>453</v>
      </c>
      <c r="E68" s="1" t="s">
        <v>20</v>
      </c>
      <c r="F68" s="1">
        <f>+IF(total[[#This Row],[Tipo]]="Visitar Nó",10,0)</f>
        <v>0</v>
      </c>
    </row>
    <row r="69" spans="1:6" x14ac:dyDescent="0.25">
      <c r="A69" s="1" t="s">
        <v>4</v>
      </c>
      <c r="B69" s="1" t="s">
        <v>8</v>
      </c>
      <c r="C69">
        <v>460</v>
      </c>
      <c r="D69">
        <v>460</v>
      </c>
      <c r="E69" s="1" t="s">
        <v>20</v>
      </c>
      <c r="F69" s="1">
        <f>+IF(total[[#This Row],[Tipo]]="Visitar Nó",10,0)</f>
        <v>0</v>
      </c>
    </row>
    <row r="70" spans="1:6" x14ac:dyDescent="0.25">
      <c r="A70" s="1" t="s">
        <v>4</v>
      </c>
      <c r="B70" s="1" t="s">
        <v>9</v>
      </c>
      <c r="C70">
        <v>472</v>
      </c>
      <c r="D70">
        <v>472</v>
      </c>
      <c r="E70" s="1" t="s">
        <v>20</v>
      </c>
      <c r="F70" s="1">
        <f>+IF(total[[#This Row],[Tipo]]="Visitar Nó",10,0)</f>
        <v>0</v>
      </c>
    </row>
    <row r="71" spans="1:6" x14ac:dyDescent="0.25">
      <c r="A71" s="1" t="s">
        <v>4</v>
      </c>
      <c r="B71" s="1" t="s">
        <v>9</v>
      </c>
      <c r="C71">
        <v>472</v>
      </c>
      <c r="D71">
        <v>472</v>
      </c>
      <c r="E71" s="1" t="s">
        <v>25</v>
      </c>
      <c r="F71" s="1">
        <f>+IF(total[[#This Row],[Tipo]]="Visitar Nó",10,0)</f>
        <v>0</v>
      </c>
    </row>
    <row r="72" spans="1:6" x14ac:dyDescent="0.25">
      <c r="A72" s="1" t="s">
        <v>6</v>
      </c>
      <c r="B72" s="1" t="s">
        <v>3</v>
      </c>
      <c r="C72">
        <v>0</v>
      </c>
      <c r="D72">
        <v>0</v>
      </c>
      <c r="E72" s="1" t="s">
        <v>20</v>
      </c>
      <c r="F72" s="1">
        <f>+IF(total[[#This Row],[Tipo]]="Visitar Nó",10,0)</f>
        <v>0</v>
      </c>
    </row>
    <row r="73" spans="1:6" x14ac:dyDescent="0.25">
      <c r="A73" s="1" t="s">
        <v>6</v>
      </c>
      <c r="B73" s="1" t="s">
        <v>5</v>
      </c>
      <c r="C73">
        <v>16</v>
      </c>
      <c r="D73">
        <v>16</v>
      </c>
      <c r="E73" s="1" t="s">
        <v>20</v>
      </c>
      <c r="F73" s="1">
        <f>+IF(total[[#This Row],[Tipo]]="Visitar Nó",10,0)</f>
        <v>0</v>
      </c>
    </row>
    <row r="74" spans="1:6" x14ac:dyDescent="0.25">
      <c r="A74" s="1" t="s">
        <v>6</v>
      </c>
      <c r="B74" s="1" t="s">
        <v>7</v>
      </c>
      <c r="C74">
        <v>29</v>
      </c>
      <c r="D74">
        <v>29</v>
      </c>
      <c r="E74" s="1" t="s">
        <v>20</v>
      </c>
      <c r="F74" s="1">
        <f>+IF(total[[#This Row],[Tipo]]="Visitar Nó",10,0)</f>
        <v>0</v>
      </c>
    </row>
    <row r="75" spans="1:6" x14ac:dyDescent="0.25">
      <c r="A75" s="1" t="s">
        <v>6</v>
      </c>
      <c r="B75" s="1" t="s">
        <v>8</v>
      </c>
      <c r="C75">
        <v>36</v>
      </c>
      <c r="D75">
        <v>36</v>
      </c>
      <c r="E75" s="1" t="s">
        <v>20</v>
      </c>
      <c r="F75" s="1">
        <f>+IF(total[[#This Row],[Tipo]]="Visitar Nó",10,0)</f>
        <v>0</v>
      </c>
    </row>
    <row r="76" spans="1:6" x14ac:dyDescent="0.25">
      <c r="A76" s="1" t="s">
        <v>6</v>
      </c>
      <c r="B76" s="1" t="s">
        <v>7</v>
      </c>
      <c r="C76">
        <v>43</v>
      </c>
      <c r="D76">
        <v>43</v>
      </c>
      <c r="E76" s="1" t="s">
        <v>20</v>
      </c>
      <c r="F76" s="1">
        <f>+IF(total[[#This Row],[Tipo]]="Visitar Nó",10,0)</f>
        <v>0</v>
      </c>
    </row>
    <row r="77" spans="1:6" x14ac:dyDescent="0.25">
      <c r="A77" s="1" t="s">
        <v>6</v>
      </c>
      <c r="B77" s="1" t="s">
        <v>5</v>
      </c>
      <c r="C77">
        <v>56</v>
      </c>
      <c r="D77">
        <v>56</v>
      </c>
      <c r="E77" s="1" t="s">
        <v>20</v>
      </c>
      <c r="F77" s="1">
        <f>+IF(total[[#This Row],[Tipo]]="Visitar Nó",10,0)</f>
        <v>0</v>
      </c>
    </row>
    <row r="78" spans="1:6" x14ac:dyDescent="0.25">
      <c r="A78" s="1" t="s">
        <v>6</v>
      </c>
      <c r="B78" s="1" t="s">
        <v>3</v>
      </c>
      <c r="C78">
        <v>72</v>
      </c>
      <c r="D78">
        <v>72</v>
      </c>
      <c r="E78" s="1" t="s">
        <v>20</v>
      </c>
      <c r="F78" s="1">
        <f>+IF(total[[#This Row],[Tipo]]="Visitar Nó",10,0)</f>
        <v>0</v>
      </c>
    </row>
    <row r="79" spans="1:6" x14ac:dyDescent="0.25">
      <c r="A79" s="1" t="s">
        <v>6</v>
      </c>
      <c r="B79" s="1" t="s">
        <v>3</v>
      </c>
      <c r="C79">
        <v>72</v>
      </c>
      <c r="D79">
        <v>102</v>
      </c>
      <c r="E79" s="1" t="s">
        <v>22</v>
      </c>
      <c r="F79" s="1">
        <f>+IF(total[[#This Row],[Tipo]]="Visitar Nó",10,0)</f>
        <v>0</v>
      </c>
    </row>
    <row r="80" spans="1:6" x14ac:dyDescent="0.25">
      <c r="A80" s="1" t="s">
        <v>6</v>
      </c>
      <c r="B80" s="1" t="s">
        <v>3</v>
      </c>
      <c r="C80">
        <v>102</v>
      </c>
      <c r="D80">
        <v>112</v>
      </c>
      <c r="E80" s="1" t="s">
        <v>23</v>
      </c>
      <c r="F80" s="1">
        <f>+IF(total[[#This Row],[Tipo]]="Visitar Nó",10,0)</f>
        <v>0</v>
      </c>
    </row>
    <row r="81" spans="1:6" x14ac:dyDescent="0.25">
      <c r="A81" s="1" t="s">
        <v>6</v>
      </c>
      <c r="B81" s="1" t="s">
        <v>15</v>
      </c>
      <c r="C81">
        <v>121</v>
      </c>
      <c r="D81">
        <v>121</v>
      </c>
      <c r="E81" s="1" t="s">
        <v>20</v>
      </c>
      <c r="F81" s="1">
        <f>+IF(total[[#This Row],[Tipo]]="Visitar Nó",10,0)</f>
        <v>0</v>
      </c>
    </row>
    <row r="82" spans="1:6" x14ac:dyDescent="0.25">
      <c r="A82" s="1" t="s">
        <v>6</v>
      </c>
      <c r="B82" s="1" t="s">
        <v>16</v>
      </c>
      <c r="C82">
        <v>128</v>
      </c>
      <c r="D82">
        <v>128</v>
      </c>
      <c r="E82" s="1" t="s">
        <v>20</v>
      </c>
      <c r="F82" s="1">
        <f>+IF(total[[#This Row],[Tipo]]="Visitar Nó",10,0)</f>
        <v>0</v>
      </c>
    </row>
    <row r="83" spans="1:6" x14ac:dyDescent="0.25">
      <c r="A83" s="1" t="s">
        <v>6</v>
      </c>
      <c r="B83" s="1" t="s">
        <v>16</v>
      </c>
      <c r="C83">
        <v>128</v>
      </c>
      <c r="D83">
        <v>128</v>
      </c>
      <c r="E83" s="1" t="s">
        <v>20</v>
      </c>
      <c r="F83" s="1">
        <f>+IF(total[[#This Row],[Tipo]]="Visitar Nó",10,0)</f>
        <v>0</v>
      </c>
    </row>
    <row r="84" spans="1:6" x14ac:dyDescent="0.25">
      <c r="A84" s="1" t="s">
        <v>6</v>
      </c>
      <c r="B84" s="1" t="s">
        <v>15</v>
      </c>
      <c r="C84">
        <v>135</v>
      </c>
      <c r="D84">
        <v>135</v>
      </c>
      <c r="E84" s="1" t="s">
        <v>20</v>
      </c>
      <c r="F84" s="1">
        <f>+IF(total[[#This Row],[Tipo]]="Visitar Nó",10,0)</f>
        <v>0</v>
      </c>
    </row>
    <row r="85" spans="1:6" x14ac:dyDescent="0.25">
      <c r="A85" s="1" t="s">
        <v>6</v>
      </c>
      <c r="B85" s="1" t="s">
        <v>3</v>
      </c>
      <c r="C85">
        <v>144</v>
      </c>
      <c r="D85">
        <v>144</v>
      </c>
      <c r="E85" s="1" t="s">
        <v>20</v>
      </c>
      <c r="F85" s="1">
        <f>+IF(total[[#This Row],[Tipo]]="Visitar Nó",10,0)</f>
        <v>0</v>
      </c>
    </row>
    <row r="86" spans="1:6" x14ac:dyDescent="0.25">
      <c r="A86" s="1" t="s">
        <v>6</v>
      </c>
      <c r="B86" s="1" t="s">
        <v>5</v>
      </c>
      <c r="C86">
        <v>160</v>
      </c>
      <c r="D86">
        <v>160</v>
      </c>
      <c r="E86" s="1" t="s">
        <v>20</v>
      </c>
      <c r="F86" s="1">
        <f>+IF(total[[#This Row],[Tipo]]="Visitar Nó",10,0)</f>
        <v>0</v>
      </c>
    </row>
    <row r="87" spans="1:6" x14ac:dyDescent="0.25">
      <c r="A87" s="1" t="s">
        <v>6</v>
      </c>
      <c r="B87" s="1" t="s">
        <v>7</v>
      </c>
      <c r="C87">
        <v>173</v>
      </c>
      <c r="D87">
        <v>173</v>
      </c>
      <c r="E87" s="1" t="s">
        <v>20</v>
      </c>
      <c r="F87" s="1">
        <f>+IF(total[[#This Row],[Tipo]]="Visitar Nó",10,0)</f>
        <v>0</v>
      </c>
    </row>
    <row r="88" spans="1:6" x14ac:dyDescent="0.25">
      <c r="A88" s="1" t="s">
        <v>6</v>
      </c>
      <c r="B88" s="1" t="s">
        <v>8</v>
      </c>
      <c r="C88">
        <v>180</v>
      </c>
      <c r="D88">
        <v>180</v>
      </c>
      <c r="E88" s="1" t="s">
        <v>20</v>
      </c>
      <c r="F88" s="1">
        <f>+IF(total[[#This Row],[Tipo]]="Visitar Nó",10,0)</f>
        <v>0</v>
      </c>
    </row>
    <row r="89" spans="1:6" x14ac:dyDescent="0.25">
      <c r="A89" s="1" t="s">
        <v>6</v>
      </c>
      <c r="B89" s="1" t="s">
        <v>9</v>
      </c>
      <c r="C89">
        <v>192</v>
      </c>
      <c r="D89">
        <v>192</v>
      </c>
      <c r="E89" s="1" t="s">
        <v>20</v>
      </c>
      <c r="F89" s="1">
        <f>+IF(total[[#This Row],[Tipo]]="Visitar Nó",10,0)</f>
        <v>0</v>
      </c>
    </row>
    <row r="90" spans="1:6" x14ac:dyDescent="0.25">
      <c r="A90" s="1" t="s">
        <v>6</v>
      </c>
      <c r="B90" s="1" t="s">
        <v>10</v>
      </c>
      <c r="C90">
        <v>199</v>
      </c>
      <c r="D90">
        <v>199</v>
      </c>
      <c r="E90" s="1" t="s">
        <v>20</v>
      </c>
      <c r="F90" s="1">
        <f>+IF(total[[#This Row],[Tipo]]="Visitar Nó",10,0)</f>
        <v>0</v>
      </c>
    </row>
    <row r="91" spans="1:6" x14ac:dyDescent="0.25">
      <c r="A91" s="1" t="s">
        <v>6</v>
      </c>
      <c r="B91" s="1" t="s">
        <v>9</v>
      </c>
      <c r="C91">
        <v>206</v>
      </c>
      <c r="D91">
        <v>206</v>
      </c>
      <c r="E91" s="1" t="s">
        <v>20</v>
      </c>
      <c r="F91" s="1">
        <f>+IF(total[[#This Row],[Tipo]]="Visitar Nó",10,0)</f>
        <v>0</v>
      </c>
    </row>
    <row r="92" spans="1:6" x14ac:dyDescent="0.25">
      <c r="A92" s="1" t="s">
        <v>6</v>
      </c>
      <c r="B92" s="1" t="s">
        <v>8</v>
      </c>
      <c r="C92">
        <v>218</v>
      </c>
      <c r="D92">
        <v>218</v>
      </c>
      <c r="E92" s="1" t="s">
        <v>20</v>
      </c>
      <c r="F92" s="1">
        <f>+IF(total[[#This Row],[Tipo]]="Visitar Nó",10,0)</f>
        <v>0</v>
      </c>
    </row>
    <row r="93" spans="1:6" x14ac:dyDescent="0.25">
      <c r="A93" s="1" t="s">
        <v>6</v>
      </c>
      <c r="B93" s="1" t="s">
        <v>7</v>
      </c>
      <c r="C93">
        <v>225</v>
      </c>
      <c r="D93">
        <v>225</v>
      </c>
      <c r="E93" s="1" t="s">
        <v>20</v>
      </c>
      <c r="F93" s="1">
        <f>+IF(total[[#This Row],[Tipo]]="Visitar Nó",10,0)</f>
        <v>0</v>
      </c>
    </row>
    <row r="94" spans="1:6" x14ac:dyDescent="0.25">
      <c r="A94" s="1" t="s">
        <v>6</v>
      </c>
      <c r="B94" s="1" t="s">
        <v>5</v>
      </c>
      <c r="C94">
        <v>238</v>
      </c>
      <c r="D94">
        <v>238</v>
      </c>
      <c r="E94" s="1" t="s">
        <v>20</v>
      </c>
      <c r="F94" s="1">
        <f>+IF(total[[#This Row],[Tipo]]="Visitar Nó",10,0)</f>
        <v>0</v>
      </c>
    </row>
    <row r="95" spans="1:6" x14ac:dyDescent="0.25">
      <c r="A95" s="1" t="s">
        <v>6</v>
      </c>
      <c r="B95" s="1" t="s">
        <v>3</v>
      </c>
      <c r="C95">
        <v>254</v>
      </c>
      <c r="D95">
        <v>254</v>
      </c>
      <c r="E95" s="1" t="s">
        <v>20</v>
      </c>
      <c r="F95" s="1">
        <f>+IF(total[[#This Row],[Tipo]]="Visitar Nó",10,0)</f>
        <v>0</v>
      </c>
    </row>
    <row r="96" spans="1:6" x14ac:dyDescent="0.25">
      <c r="A96" s="1" t="s">
        <v>6</v>
      </c>
      <c r="B96" s="1" t="s">
        <v>3</v>
      </c>
      <c r="C96">
        <v>254</v>
      </c>
      <c r="D96">
        <v>284</v>
      </c>
      <c r="E96" s="1" t="s">
        <v>22</v>
      </c>
      <c r="F96" s="1">
        <f>+IF(total[[#This Row],[Tipo]]="Visitar Nó",10,0)</f>
        <v>0</v>
      </c>
    </row>
    <row r="97" spans="1:6" x14ac:dyDescent="0.25">
      <c r="A97" s="1" t="s">
        <v>6</v>
      </c>
      <c r="B97" s="1" t="s">
        <v>3</v>
      </c>
      <c r="C97">
        <v>284</v>
      </c>
      <c r="D97">
        <v>324</v>
      </c>
      <c r="E97" s="1" t="s">
        <v>24</v>
      </c>
      <c r="F97" s="1">
        <f>+IF(total[[#This Row],[Tipo]]="Visitar Nó",10,0)</f>
        <v>0</v>
      </c>
    </row>
    <row r="98" spans="1:6" x14ac:dyDescent="0.25">
      <c r="A98" s="1" t="s">
        <v>6</v>
      </c>
      <c r="B98" s="1" t="s">
        <v>15</v>
      </c>
      <c r="C98">
        <v>333</v>
      </c>
      <c r="D98">
        <v>333</v>
      </c>
      <c r="E98" s="1" t="s">
        <v>20</v>
      </c>
      <c r="F98" s="1">
        <f>+IF(total[[#This Row],[Tipo]]="Visitar Nó",10,0)</f>
        <v>0</v>
      </c>
    </row>
    <row r="99" spans="1:6" x14ac:dyDescent="0.25">
      <c r="A99" s="1" t="s">
        <v>6</v>
      </c>
      <c r="B99" s="1" t="s">
        <v>16</v>
      </c>
      <c r="C99">
        <v>340</v>
      </c>
      <c r="D99">
        <v>340</v>
      </c>
      <c r="E99" s="1" t="s">
        <v>20</v>
      </c>
      <c r="F99" s="1">
        <f>+IF(total[[#This Row],[Tipo]]="Visitar Nó",10,0)</f>
        <v>0</v>
      </c>
    </row>
    <row r="100" spans="1:6" x14ac:dyDescent="0.25">
      <c r="A100" s="1" t="s">
        <v>6</v>
      </c>
      <c r="B100" s="1" t="s">
        <v>16</v>
      </c>
      <c r="C100">
        <v>340</v>
      </c>
      <c r="D100">
        <v>350</v>
      </c>
      <c r="E100" s="1" t="s">
        <v>21</v>
      </c>
      <c r="F100" s="1">
        <f>+IF(total[[#This Row],[Tipo]]="Visitar Nó",10,0)</f>
        <v>10</v>
      </c>
    </row>
    <row r="101" spans="1:6" x14ac:dyDescent="0.25">
      <c r="A101" s="1" t="s">
        <v>6</v>
      </c>
      <c r="B101" s="1" t="s">
        <v>16</v>
      </c>
      <c r="C101">
        <v>340</v>
      </c>
      <c r="D101">
        <v>340</v>
      </c>
      <c r="E101" s="1" t="s">
        <v>20</v>
      </c>
      <c r="F101" s="1">
        <f>+IF(total[[#This Row],[Tipo]]="Visitar Nó",10,0)</f>
        <v>0</v>
      </c>
    </row>
    <row r="102" spans="1:6" x14ac:dyDescent="0.25">
      <c r="A102" s="1" t="s">
        <v>6</v>
      </c>
      <c r="B102" s="1" t="s">
        <v>15</v>
      </c>
      <c r="C102">
        <v>347</v>
      </c>
      <c r="D102">
        <v>347</v>
      </c>
      <c r="E102" s="1" t="s">
        <v>20</v>
      </c>
      <c r="F102" s="1">
        <f>+IF(total[[#This Row],[Tipo]]="Visitar Nó",10,0)</f>
        <v>0</v>
      </c>
    </row>
    <row r="103" spans="1:6" x14ac:dyDescent="0.25">
      <c r="A103" s="1" t="s">
        <v>6</v>
      </c>
      <c r="B103" s="1" t="s">
        <v>3</v>
      </c>
      <c r="C103">
        <v>356</v>
      </c>
      <c r="D103">
        <v>356</v>
      </c>
      <c r="E103" s="1" t="s">
        <v>20</v>
      </c>
      <c r="F103" s="1">
        <f>+IF(total[[#This Row],[Tipo]]="Visitar Nó",10,0)</f>
        <v>0</v>
      </c>
    </row>
    <row r="104" spans="1:6" x14ac:dyDescent="0.25">
      <c r="A104" s="1" t="s">
        <v>6</v>
      </c>
      <c r="B104" s="1" t="s">
        <v>5</v>
      </c>
      <c r="C104">
        <v>372</v>
      </c>
      <c r="D104">
        <v>372</v>
      </c>
      <c r="E104" s="1" t="s">
        <v>20</v>
      </c>
      <c r="F104" s="1">
        <f>+IF(total[[#This Row],[Tipo]]="Visitar Nó",10,0)</f>
        <v>0</v>
      </c>
    </row>
    <row r="105" spans="1:6" x14ac:dyDescent="0.25">
      <c r="A105" s="1" t="s">
        <v>6</v>
      </c>
      <c r="B105" s="1" t="s">
        <v>7</v>
      </c>
      <c r="C105">
        <v>385</v>
      </c>
      <c r="D105">
        <v>385</v>
      </c>
      <c r="E105" s="1" t="s">
        <v>20</v>
      </c>
      <c r="F105" s="1">
        <f>+IF(total[[#This Row],[Tipo]]="Visitar Nó",10,0)</f>
        <v>0</v>
      </c>
    </row>
    <row r="106" spans="1:6" x14ac:dyDescent="0.25">
      <c r="A106" s="1" t="s">
        <v>6</v>
      </c>
      <c r="B106" s="1" t="s">
        <v>8</v>
      </c>
      <c r="C106">
        <v>392</v>
      </c>
      <c r="D106">
        <v>392</v>
      </c>
      <c r="E106" s="1" t="s">
        <v>20</v>
      </c>
      <c r="F106" s="1">
        <f>+IF(total[[#This Row],[Tipo]]="Visitar Nó",10,0)</f>
        <v>0</v>
      </c>
    </row>
    <row r="107" spans="1:6" x14ac:dyDescent="0.25">
      <c r="A107" s="1" t="s">
        <v>6</v>
      </c>
      <c r="B107" s="1" t="s">
        <v>9</v>
      </c>
      <c r="C107">
        <v>404</v>
      </c>
      <c r="D107">
        <v>404</v>
      </c>
      <c r="E107" s="1" t="s">
        <v>20</v>
      </c>
      <c r="F107" s="1">
        <f>+IF(total[[#This Row],[Tipo]]="Visitar Nó",10,0)</f>
        <v>0</v>
      </c>
    </row>
    <row r="108" spans="1:6" x14ac:dyDescent="0.25">
      <c r="A108" s="1" t="s">
        <v>6</v>
      </c>
      <c r="B108" s="1" t="s">
        <v>10</v>
      </c>
      <c r="C108">
        <v>411</v>
      </c>
      <c r="D108">
        <v>411</v>
      </c>
      <c r="E108" s="1" t="s">
        <v>20</v>
      </c>
      <c r="F108" s="1">
        <f>+IF(total[[#This Row],[Tipo]]="Visitar Nó",10,0)</f>
        <v>0</v>
      </c>
    </row>
    <row r="109" spans="1:6" x14ac:dyDescent="0.25">
      <c r="A109" s="1" t="s">
        <v>6</v>
      </c>
      <c r="B109" s="1" t="s">
        <v>9</v>
      </c>
      <c r="C109">
        <v>418</v>
      </c>
      <c r="D109">
        <v>418</v>
      </c>
      <c r="E109" s="1" t="s">
        <v>20</v>
      </c>
      <c r="F109" s="1">
        <f>+IF(total[[#This Row],[Tipo]]="Visitar Nó",10,0)</f>
        <v>0</v>
      </c>
    </row>
    <row r="110" spans="1:6" x14ac:dyDescent="0.25">
      <c r="A110" s="1" t="s">
        <v>6</v>
      </c>
      <c r="B110" s="1" t="s">
        <v>8</v>
      </c>
      <c r="C110">
        <v>430</v>
      </c>
      <c r="D110">
        <v>430</v>
      </c>
      <c r="E110" s="1" t="s">
        <v>20</v>
      </c>
      <c r="F110" s="1">
        <f>+IF(total[[#This Row],[Tipo]]="Visitar Nó",10,0)</f>
        <v>0</v>
      </c>
    </row>
    <row r="111" spans="1:6" x14ac:dyDescent="0.25">
      <c r="A111" s="1" t="s">
        <v>6</v>
      </c>
      <c r="B111" s="1" t="s">
        <v>7</v>
      </c>
      <c r="C111">
        <v>437</v>
      </c>
      <c r="D111">
        <v>437</v>
      </c>
      <c r="E111" s="1" t="s">
        <v>20</v>
      </c>
      <c r="F111" s="1">
        <f>+IF(total[[#This Row],[Tipo]]="Visitar Nó",10,0)</f>
        <v>0</v>
      </c>
    </row>
    <row r="112" spans="1:6" x14ac:dyDescent="0.25">
      <c r="A112" s="1" t="s">
        <v>6</v>
      </c>
      <c r="B112" s="1" t="s">
        <v>5</v>
      </c>
      <c r="C112">
        <v>450</v>
      </c>
      <c r="D112">
        <v>450</v>
      </c>
      <c r="E112" s="1" t="s">
        <v>20</v>
      </c>
      <c r="F112" s="1">
        <f>+IF(total[[#This Row],[Tipo]]="Visitar Nó",10,0)</f>
        <v>0</v>
      </c>
    </row>
    <row r="113" spans="1:6" x14ac:dyDescent="0.25">
      <c r="A113" s="1" t="s">
        <v>6</v>
      </c>
      <c r="B113" s="1" t="s">
        <v>3</v>
      </c>
      <c r="C113">
        <v>466</v>
      </c>
      <c r="D113">
        <v>466</v>
      </c>
      <c r="E113" s="1" t="s">
        <v>20</v>
      </c>
      <c r="F113" s="1">
        <f>+IF(total[[#This Row],[Tipo]]="Visitar Nó",10,0)</f>
        <v>0</v>
      </c>
    </row>
    <row r="114" spans="1:6" x14ac:dyDescent="0.25">
      <c r="A114" s="1" t="s">
        <v>6</v>
      </c>
      <c r="B114" s="1" t="s">
        <v>3</v>
      </c>
      <c r="C114">
        <v>466</v>
      </c>
      <c r="D114">
        <v>466</v>
      </c>
      <c r="E114" s="1" t="s">
        <v>25</v>
      </c>
      <c r="F114" s="1">
        <f>+IF(total[[#This Row],[Tipo]]="Visitar Nó",10,0)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8" sqref="G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5 f 6 a 5 0 - 5 4 d b - 4 1 c 4 - b 9 d 9 - b d a a 3 0 c 6 4 4 a d "   x m l n s = " h t t p : / / s c h e m a s . m i c r o s o f t . c o m / D a t a M a s h u p " > A A A A A M 0 E A A B Q S w M E F A A C A A g A g T 3 p U s A 3 f I O k A A A A 9 Q A A A B I A H A B D b 2 5 m a W c v U G F j a 2 F n Z S 5 4 b W w g o h g A K K A U A A A A A A A A A A A A A A A A A A A A A A A A A A A A h Y + x D o I w F E V / h X S n r d V B y a M k O r h I Y m J i X J t S o R E e h h b h 3 x z 8 J H 9 B j K J u j v f c M 9 x 7 v 9 4 g 6 a s y u J j G 2 R p j M q G c B A Z 1 n V n M Y 9 L 6 Y z g n i Y S t 0 i e V m 2 C Q 0 U W 9 y 2 J S e H + O G O u 6 j n Z T W j c 5 E 5 x P 2 C H d 7 H R h K k U + s v 0 v h x a d V 6 g N k b B / j Z G C L m Z U C E E 5 s J F B a v H b i 2 H u s / 2 B s G p L 3 z Z G G g z X S 2 B j B P a + I B 9 Q S w M E F A A C A A g A g T 3 p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9 6 V K e U B k G x w E A A I 8 I A A A T A B w A R m 9 y b X V s Y X M v U 2 V j d G l v b j E u b S C i G A A o o B Q A A A A A A A A A A A A A A A A A A A A A A A A A A A D t k s F u 2 z A M h u 8 B 8 g 6 C e n E A w W i 8 t k A 2 + N C 6 K 1 p g 6 L o 4 O 8 U 9 a D Z b a 5 D F Q J K z B U G e q o + w F y t T u 3 O z Z A N y 2 y G + m C a p n z + t z 0 H u F R q W N u / h h 3 6 v 3 3 O l t F A w j 1 5 q F j M N v t 9 j 9 K R Y 2 x w o k 7 h 5 e I l 5 X Y H x w Z X S E C Z o P H 2 4 g C f v s 6 8 O r M s + K a 2 k k W w s K 6 l L z O 4 W O e l W d x a / 0 z C X j U n e s Q u r n M w K W a D L R q O Q Y e 1 n t Q 9 z N + c D M b 0 E r S r l w c Z c c M E S 1 H V l X D w S 7 K P J s V D m M R 5 G p 5 F g X 2 r 0 k P q F h r g L w 1 s 0 c D 8 Q j f s j P o Y K 5 7 T Y Z 1 + C f R X j t M 9 E f q P u F D Q Z a 9 N B s 6 x Y 8 i Y R 0 f g 2 f N e F J 1 1 4 2 o V n f N U N p X 0 r M l S w a 5 A F / Z d u X l t p 8 8 H f / A k 2 b T v P t U 5 z q a V 1 s b f 1 2 8 2 S U p p H O j l Z z K A b M L H S u A e 0 V S O 1 L q 7 H b D k S y y W f q B n S K E 8 9 z M N P v x J s y a / R S n a l K i r c G H 9 2 E q 4 l u s q N U b n C 7 e L t r 6 c N q d W g 3 1 N m p 9 e 3 v B 3 x Y 7 4 T t x c Q f + 9 K v B E Q 1 D / G H 1 u 3 t 8 6 9 X h 0 D m Z c s m C b S W r y n R t I f b F j Z l N r 0 M t z t 5 Y D + A f 2 9 0 N + D 2 z + W 2 Q H w c A + A o w P A B 4 D / N 4 C j f w P 8 D F B L A Q I t A B Q A A g A I A I E 9 6 V L A N 3 y D p A A A A P U A A A A S A A A A A A A A A A A A A A A A A A A A A A B D b 2 5 m a W c v U G F j a 2 F n Z S 5 4 b W x Q S w E C L Q A U A A I A C A C B P e l S D 8 r p q 6 Q A A A D p A A A A E w A A A A A A A A A A A A A A A A D w A A A A W 0 N v b n R l b n R f V H l w Z X N d L n h t b F B L A Q I t A B Q A A g A I A I E 9 6 V K e U B k G x w E A A I 8 I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p A A A A A A A A V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v d G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9 0 Y W w i I C 8 + P E V u d H J 5 I F R 5 c G U 9 I k Z p b G x l Z E N v b X B s Z X R l U m V z d W x 0 V G 9 X b 3 J r c 2 h l Z X Q i I F Z h b H V l P S J s M S I g L z 4 8 R W 5 0 c n k g V H l w Z T 0 i R m l s b E N v b H V t b l R 5 c G V z I i B W Y W x 1 Z T 0 i c 0 J n W U R B d 1 k 9 I i A v P j x F b n R y e S B U e X B l P S J G a W x s T G F z d F V w Z G F 0 Z W Q i I F Z h b H V l P S J k M j A y M S 0 w N y 0 w O V Q w N j o z M z o y O S 4 5 M D A 2 O T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z I i A v P j x F b n R y e S B U e X B l P S J B Z G R l Z F R v R G F 0 Y U 1 v Z G V s I i B W Y W x 1 Z T 0 i b D A i I C 8 + P E V u d H J 5 I F R 5 c G U 9 I l F 1 Z X J 5 S U Q i I F Z h b H V l P S J z M 2 V l O T J i Y z Y t Y 2 Q 1 N i 0 0 M z F h L T h l M m Q t M m M x M D B i Y j E 5 M 2 I 4 I i A v P j x F b n R y e S B U e X B l P S J G a W x s Q 2 9 s d W 1 u T m F t Z X M i I F Z h b H V l P S J z W y Z x d W 9 0 O 0 N h c n J v J n F 1 b 3 Q 7 L C Z x d W 9 0 O 0 7 D s y Z x d W 9 0 O y w m c X V v d D t I b 3 J h I E l u a W N p b y Z x d W 9 0 O y w m c X V v d D t I b 3 J h I E Z p b S Z x d W 9 0 O y w m c X V v d D t U a X B v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d G F s L 0 F 1 d G 9 S Z W 1 v d m V k Q 2 9 s d W 1 u c z E u e 0 N h c n J v L D B 9 J n F 1 b 3 Q 7 L C Z x d W 9 0 O 1 N l Y 3 R p b 2 4 x L 3 R v d G F s L 0 F 1 d G 9 S Z W 1 v d m V k Q 2 9 s d W 1 u c z E u e 0 7 D s y w x f S Z x d W 9 0 O y w m c X V v d D t T Z W N 0 a W 9 u M S 9 0 b 3 R h b C 9 B d X R v U m V t b 3 Z l Z E N v b H V t b n M x L n t I b 3 J h I E l u a W N p b y w y f S Z x d W 9 0 O y w m c X V v d D t T Z W N 0 a W 9 u M S 9 0 b 3 R h b C 9 B d X R v U m V t b 3 Z l Z E N v b H V t b n M x L n t I b 3 J h I E Z p b S w z f S Z x d W 9 0 O y w m c X V v d D t T Z W N 0 a W 9 u M S 9 0 b 3 R h b C 9 B d X R v U m V t b 3 Z l Z E N v b H V t b n M x L n t U a X B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v d G F s L 0 F 1 d G 9 S Z W 1 v d m V k Q 2 9 s d W 1 u c z E u e 0 N h c n J v L D B 9 J n F 1 b 3 Q 7 L C Z x d W 9 0 O 1 N l Y 3 R p b 2 4 x L 3 R v d G F s L 0 F 1 d G 9 S Z W 1 v d m V k Q 2 9 s d W 1 u c z E u e 0 7 D s y w x f S Z x d W 9 0 O y w m c X V v d D t T Z W N 0 a W 9 u M S 9 0 b 3 R h b C 9 B d X R v U m V t b 3 Z l Z E N v b H V t b n M x L n t I b 3 J h I E l u a W N p b y w y f S Z x d W 9 0 O y w m c X V v d D t T Z W N 0 a W 9 u M S 9 0 b 3 R h b C 9 B d X R v U m V t b 3 Z l Z E N v b H V t b n M x L n t I b 3 J h I E Z p b S w z f S Z x d W 9 0 O y w m c X V v d D t T Z W N 0 a W 9 u M S 9 0 b 3 R h b C 9 B d X R v U m V t b 3 Z l Z E N v b H V t b n M x L n t U a X B v L D R 9 J n F 1 b 3 Q 7 X S w m c X V v d D t S Z W x h d G l v b n N o a X B J b m Z v J n F 1 b 3 Q 7 O l t d f S I g L z 4 8 R W 5 0 c n k g V H l w Z T 0 i U m V j b 3 Z l c n l U Y X J n Z X R T a G V l d C I g V m F s d W U 9 I n M 5 O S A g b 3 V 0 c H V 0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l U M D Y 6 M z M 6 N T I u M T I 4 O T Y 3 O V o i I C 8 + P E V u d H J 5 I F R 5 c G U 9 I k Z p b G x D b 2 x 1 b W 5 U e X B l c y I g V m F s d W U 9 I n N C Z 1 l E Q X d Z P S I g L z 4 8 R W 5 0 c n k g V H l w Z T 0 i R m l s b E N v b H V t b k 5 h b W V z I i B W Y W x 1 Z T 0 i c 1 s m c X V v d D t D Y X J y b y Z x d W 9 0 O y w m c X V v d D t O w 7 M m c X V v d D s s J n F 1 b 3 Q 7 S G 9 y Y S B J b m l j a W 8 m c X V v d D s s J n F 1 b 3 Q 7 S G 9 y Y S B G a W 0 m c X V v d D s s J n F 1 b 3 Q 7 V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v Q X V 0 b 1 J l b W 9 2 Z W R D b 2 x 1 b W 5 z M S 5 7 Q 2 F y c m 8 s M H 0 m c X V v d D s s J n F 1 b 3 Q 7 U 2 V j d G l v b j E v M C 9 B d X R v U m V t b 3 Z l Z E N v b H V t b n M x L n t O w 7 M s M X 0 m c X V v d D s s J n F 1 b 3 Q 7 U 2 V j d G l v b j E v M C 9 B d X R v U m V t b 3 Z l Z E N v b H V t b n M x L n t I b 3 J h I E l u a W N p b y w y f S Z x d W 9 0 O y w m c X V v d D t T Z W N 0 a W 9 u M S 8 w L 0 F 1 d G 9 S Z W 1 v d m V k Q 2 9 s d W 1 u c z E u e 0 h v c m E g R m l t L D N 9 J n F 1 b 3 Q 7 L C Z x d W 9 0 O 1 N l Y 3 R p b 2 4 x L z A v Q X V 0 b 1 J l b W 9 2 Z W R D b 2 x 1 b W 5 z M S 5 7 V G l w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L 0 F 1 d G 9 S Z W 1 v d m V k Q 2 9 s d W 1 u c z E u e 0 N h c n J v L D B 9 J n F 1 b 3 Q 7 L C Z x d W 9 0 O 1 N l Y 3 R p b 2 4 x L z A v Q X V 0 b 1 J l b W 9 2 Z W R D b 2 x 1 b W 5 z M S 5 7 T s O z L D F 9 J n F 1 b 3 Q 7 L C Z x d W 9 0 O 1 N l Y 3 R p b 2 4 x L z A v Q X V 0 b 1 J l b W 9 2 Z W R D b 2 x 1 b W 5 z M S 5 7 S G 9 y Y S B J b m l j a W 8 s M n 0 m c X V v d D s s J n F 1 b 3 Q 7 U 2 V j d G l v b j E v M C 9 B d X R v U m V t b 3 Z l Z E N v b H V t b n M x L n t I b 3 J h I E Z p b S w z f S Z x d W 9 0 O y w m c X V v d D t T Z W N 0 a W 9 u M S 8 w L 0 F 1 d G 9 S Z W 1 v d m V k Q 2 9 s d W 1 u c z E u e 1 R p c G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F y c m 8 m c X V v d D s s J n F 1 b 3 Q 7 T s O z J n F 1 b 3 Q 7 L C Z x d W 9 0 O 0 h v c m E g S W 5 p Y 2 l v J n F 1 b 3 Q 7 L C Z x d W 9 0 O 0 h v c m E g R m l t J n F 1 b 3 Q 7 L C Z x d W 9 0 O 1 R p c G 8 m c X V v d D t d I i A v P j x F b n R y e S B U e X B l P S J G a W x s Q 2 9 s d W 1 u V H l w Z X M i I F Z h b H V l P S J z Q m d Z R E F 3 W T 0 i I C 8 + P E V u d H J 5 I F R 5 c G U 9 I k Z p b G x M Y X N 0 V X B k Y X R l Z C I g V m F s d W U 9 I m Q y M D I x L T A 3 L T A 5 V D A 2 O j M 0 O j A 2 L j g z M j E 4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M 1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0 F 1 d G 9 S Z W 1 v d m V k Q 2 9 s d W 1 u c z E u e 0 N h c n J v L D B 9 J n F 1 b 3 Q 7 L C Z x d W 9 0 O 1 N l Y 3 R p b 2 4 x L z E v Q X V 0 b 1 J l b W 9 2 Z W R D b 2 x 1 b W 5 z M S 5 7 T s O z L D F 9 J n F 1 b 3 Q 7 L C Z x d W 9 0 O 1 N l Y 3 R p b 2 4 x L z E v Q X V 0 b 1 J l b W 9 2 Z W R D b 2 x 1 b W 5 z M S 5 7 S G 9 y Y S B J b m l j a W 8 s M n 0 m c X V v d D s s J n F 1 b 3 Q 7 U 2 V j d G l v b j E v M S 9 B d X R v U m V t b 3 Z l Z E N v b H V t b n M x L n t I b 3 J h I E Z p b S w z f S Z x d W 9 0 O y w m c X V v d D t T Z W N 0 a W 9 u M S 8 x L 0 F 1 d G 9 S Z W 1 v d m V k Q 2 9 s d W 1 u c z E u e 1 R p c G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S 9 B d X R v U m V t b 3 Z l Z E N v b H V t b n M x L n t D Y X J y b y w w f S Z x d W 9 0 O y w m c X V v d D t T Z W N 0 a W 9 u M S 8 x L 0 F 1 d G 9 S Z W 1 v d m V k Q 2 9 s d W 1 u c z E u e 0 7 D s y w x f S Z x d W 9 0 O y w m c X V v d D t T Z W N 0 a W 9 u M S 8 x L 0 F 1 d G 9 S Z W 1 v d m V k Q 2 9 s d W 1 u c z E u e 0 h v c m E g S W 5 p Y 2 l v L D J 9 J n F 1 b 3 Q 7 L C Z x d W 9 0 O 1 N l Y 3 R p b 2 4 x L z E v Q X V 0 b 1 J l b W 9 2 Z W R D b 2 x 1 b W 5 z M S 5 7 S G 9 y Y S B G a W 0 s M 3 0 m c X V v d D s s J n F 1 b 3 Q 7 U 2 V j d G l v b j E v M S 9 B d X R v U m V t b 3 Z l Z E N v b H V t b n M x L n t U a X B v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Y X J y b y Z x d W 9 0 O y w m c X V v d D t O w 7 M m c X V v d D s s J n F 1 b 3 Q 7 S G 9 y Y S B J b m l j a W 8 m c X V v d D s s J n F 1 b 3 Q 7 S G 9 y Y S B G a W 0 m c X V v d D s s J n F 1 b 3 Q 7 V G l w b y Z x d W 9 0 O 1 0 i I C 8 + P E V u d H J 5 I F R 5 c G U 9 I k Z p b G x D b 2 x 1 b W 5 U e X B l c y I g V m F s d W U 9 I n N C Z 1 l E Q X d Z P S I g L z 4 8 R W 5 0 c n k g V H l w Z T 0 i R m l s b E x h c 3 R V c G R h d G V k I i B W Y W x 1 Z T 0 i Z D I w M j E t M D c t M D l U M D Y 6 N D Q 6 M D I u N D M x M T g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z M w O G Z k Z j B h L T c 3 M W Y t N D B h M S 1 i N T B m L T k 3 M z k 2 M z Y 4 Y T A y Y y I g L z 4 8 R W 5 0 c n k g V H l w Z T 0 i R m l s b F N 0 Y X R 1 c y I g V m F s d W U 9 I n N D b 2 1 w b G V 0 Z S I g L z 4 8 R W 5 0 c n k g V H l w Z T 0 i R m l s b E N v d W 5 0 I i B W Y W x 1 Z T 0 i b D U 1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L 0 F 1 d G 9 S Z W 1 v d m V k Q 2 9 s d W 1 u c z E u e 0 N h c n J v L D B 9 J n F 1 b 3 Q 7 L C Z x d W 9 0 O 1 N l Y 3 R p b 2 4 x L z I v Q X V 0 b 1 J l b W 9 2 Z W R D b 2 x 1 b W 5 z M S 5 7 T s O z L D F 9 J n F 1 b 3 Q 7 L C Z x d W 9 0 O 1 N l Y 3 R p b 2 4 x L z I v Q X V 0 b 1 J l b W 9 2 Z W R D b 2 x 1 b W 5 z M S 5 7 S G 9 y Y S B J b m l j a W 8 s M n 0 m c X V v d D s s J n F 1 b 3 Q 7 U 2 V j d G l v b j E v M i 9 B d X R v U m V t b 3 Z l Z E N v b H V t b n M x L n t I b 3 J h I E Z p b S w z f S Z x d W 9 0 O y w m c X V v d D t T Z W N 0 a W 9 u M S 8 y L 0 F 1 d G 9 S Z W 1 v d m V k Q 2 9 s d W 1 u c z E u e 1 R p c G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i 9 B d X R v U m V t b 3 Z l Z E N v b H V t b n M x L n t D Y X J y b y w w f S Z x d W 9 0 O y w m c X V v d D t T Z W N 0 a W 9 u M S 8 y L 0 F 1 d G 9 S Z W 1 v d m V k Q 2 9 s d W 1 u c z E u e 0 7 D s y w x f S Z x d W 9 0 O y w m c X V v d D t T Z W N 0 a W 9 u M S 8 y L 0 F 1 d G 9 S Z W 1 v d m V k Q 2 9 s d W 1 u c z E u e 0 h v c m E g S W 5 p Y 2 l v L D J 9 J n F 1 b 3 Q 7 L C Z x d W 9 0 O 1 N l Y 3 R p b 2 4 x L z I v Q X V 0 b 1 J l b W 9 2 Z W R D b 2 x 1 b W 5 z M S 5 7 S G 9 y Y S B G a W 0 s M 3 0 m c X V v d D s s J n F 1 b 3 Q 7 U 2 V j d G l v b j E v M i 9 B d X R v U m V t b 3 Z l Z E N v b H V t b n M x L n t U a X B v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P 8 X p / z U / R 4 f + f Y V c o f 1 y A A A A A A I A A A A A A B B m A A A A A Q A A I A A A A E r Q d B 2 1 i o w D O M + Q N 5 N / x a V d u P L p r 9 y I 8 0 + B e 8 + I g j y C A A A A A A 6 A A A A A A g A A I A A A A F p V z / j A h G 5 3 4 W t G M 3 R I M t a Z 7 N h k u y m l V H G F N j E E 2 P a 8 U A A A A L 1 f J Y B V u d k j H S L n h T s h c 3 4 E d Z q j A T x M I E 8 W e m L A 5 5 Y E 7 7 k U c 1 w j C o E B P J e i J 1 v C f q Y Z c / j n Q s T S W y z r I r M I 0 1 c + z z y k R C Z f v H y Y L e i 4 S p j W Q A A A A N m 9 v F L C 7 g y J 5 H Z m I Y t M Q Z S e K 7 f A 3 D i / + I h + G N q f 1 e Y 0 5 B 8 4 G y E l s O V s H e K N k + V v N C X h A e N L b B O 6 S / U m p e M 9 I S k = < / D a t a M a s h u p > 
</file>

<file path=customXml/itemProps1.xml><?xml version="1.0" encoding="utf-8"?>
<ds:datastoreItem xmlns:ds="http://schemas.openxmlformats.org/officeDocument/2006/customXml" ds:itemID="{5FD5C1E1-431D-4D48-BCD9-5C12377C22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</vt:lpstr>
      <vt:lpstr>1</vt:lpstr>
      <vt:lpstr>2</vt:lpstr>
      <vt:lpstr>99  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Ramalho</dc:creator>
  <cp:lastModifiedBy>Liliana Ramalho</cp:lastModifiedBy>
  <dcterms:created xsi:type="dcterms:W3CDTF">2015-06-05T18:17:20Z</dcterms:created>
  <dcterms:modified xsi:type="dcterms:W3CDTF">2021-07-09T06:49:25Z</dcterms:modified>
</cp:coreProperties>
</file>