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Engenharia Informática\Interfaces Pessoa-Máquina\projeto\IPMproject\ProjetoB\projeto-b\"/>
    </mc:Choice>
  </mc:AlternateContent>
  <xr:revisionPtr revIDLastSave="0" documentId="8_{5E7A3D31-474B-48E0-8DB7-14EB0E30E53F}" xr6:coauthVersionLast="46" xr6:coauthVersionMax="46" xr10:uidLastSave="{00000000-0000-0000-0000-000000000000}"/>
  <bookViews>
    <workbookView xWindow="-120" yWindow="-120" windowWidth="29040" windowHeight="15840" xr2:uid="{ABEC398D-433B-45D7-BA2F-B4A4AD4EA595}"/>
  </bookViews>
  <sheets>
    <sheet name="DadosBasicosMelhorado" sheetId="1" r:id="rId1"/>
    <sheet name="DadosBasicosOriginal" sheetId="2" r:id="rId2"/>
  </sheets>
  <definedNames>
    <definedName name="_xlchart.v1.0" hidden="1">DadosBasicosMelhorado!$J$12</definedName>
    <definedName name="_xlchart.v1.1" hidden="1">DadosBasicosMelhorado!$B$1</definedName>
    <definedName name="_xlchart.v1.10" hidden="1">DadosBasicosMelhorado!$N$1</definedName>
    <definedName name="_xlchart.v1.11" hidden="1">DadosBasicosMelhorado!$B$1</definedName>
    <definedName name="_xlchart.v1.12" hidden="1">DadosBasicosMelhorado!$B$2:$B$71</definedName>
    <definedName name="_xlchart.v1.13" hidden="1">DadosBasicosMelhorado!$B$1</definedName>
    <definedName name="_xlchart.v1.14" hidden="1">DadosBasicosMelhorado!$B$2:$B$71</definedName>
    <definedName name="_xlchart.v1.15" hidden="1">DadosBasicosMelhorado!$D$2:$D$71</definedName>
    <definedName name="_xlchart.v1.16" hidden="1">DadosBasicosMelhorado!$E:$E</definedName>
    <definedName name="_xlchart.v1.17" hidden="1">DadosBasicosMelhorado!$F$2:$F$71</definedName>
    <definedName name="_xlchart.v1.18" hidden="1">DadosBasicosMelhorado!$K$1</definedName>
    <definedName name="_xlchart.v1.19" hidden="1">DadosBasicosMelhorado!$L$1</definedName>
    <definedName name="_xlchart.v1.2" hidden="1">DadosBasicosMelhorado!$B$2:$B$71</definedName>
    <definedName name="_xlchart.v1.20" hidden="1">DadosBasicosMelhorado!$M$1</definedName>
    <definedName name="_xlchart.v1.21" hidden="1">DadosBasicosMelhorado!$D$2:$D$71</definedName>
    <definedName name="_xlchart.v1.22" hidden="1">DadosBasicosMelhorado!$E$2:$E$71</definedName>
    <definedName name="_xlchart.v1.23" hidden="1">DadosBasicosMelhorado!$K$1</definedName>
    <definedName name="_xlchart.v1.24" hidden="1">DadosBasicosMelhorado!$L$1</definedName>
    <definedName name="_xlchart.v1.3" hidden="1">DadosBasicosMelhorado!$G$2:$G$71</definedName>
    <definedName name="_xlchart.v1.4" hidden="1">DadosBasicosMelhorado!$N$1</definedName>
    <definedName name="_xlchart.v1.5" hidden="1">DadosBasicosMelhorado!$B$1</definedName>
    <definedName name="_xlchart.v1.6" hidden="1">DadosBasicosMelhorado!$B$2:$B$71</definedName>
    <definedName name="_xlchart.v1.7" hidden="1">DadosBasicosMelhorado!$B$1</definedName>
    <definedName name="_xlchart.v1.8" hidden="1">DadosBasicosMelhorado!$B$2:$B$71</definedName>
    <definedName name="_xlchart.v1.9" hidden="1">DadosBasicosMelhorado!$G$2:$G$71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M6" i="2"/>
  <c r="L6" i="2"/>
  <c r="K6" i="2"/>
  <c r="J6" i="2"/>
  <c r="L6" i="1"/>
  <c r="M6" i="1"/>
  <c r="N6" i="1"/>
  <c r="K6" i="1"/>
  <c r="J6" i="1"/>
  <c r="L2" i="2"/>
  <c r="M2" i="2"/>
  <c r="N2" i="2"/>
  <c r="L3" i="2"/>
  <c r="M3" i="2"/>
  <c r="N3" i="2"/>
  <c r="L4" i="2"/>
  <c r="M4" i="2"/>
  <c r="N4" i="2"/>
  <c r="L5" i="2"/>
  <c r="M5" i="2"/>
  <c r="K5" i="2"/>
  <c r="K4" i="2"/>
  <c r="K3" i="2"/>
  <c r="K2" i="2"/>
  <c r="J3" i="2"/>
  <c r="J5" i="2"/>
  <c r="J4" i="2"/>
  <c r="J2" i="2"/>
  <c r="L5" i="1"/>
  <c r="M5" i="1"/>
  <c r="K5" i="1"/>
  <c r="J5" i="1"/>
  <c r="L4" i="1"/>
  <c r="M4" i="1"/>
  <c r="N4" i="1"/>
  <c r="K4" i="1"/>
  <c r="J4" i="1"/>
  <c r="L3" i="1"/>
  <c r="M3" i="1"/>
  <c r="N3" i="1"/>
  <c r="K3" i="1"/>
  <c r="J3" i="1"/>
  <c r="L2" i="1"/>
  <c r="M2" i="1"/>
  <c r="N2" i="1"/>
  <c r="K2" i="1"/>
  <c r="J2" i="1"/>
</calcChain>
</file>

<file path=xl/sharedStrings.xml><?xml version="1.0" encoding="utf-8"?>
<sst xmlns="http://schemas.openxmlformats.org/spreadsheetml/2006/main" count="191" uniqueCount="114">
  <si>
    <t>Time</t>
  </si>
  <si>
    <t>Age</t>
  </si>
  <si>
    <t>User ID</t>
  </si>
  <si>
    <t>Successes</t>
  </si>
  <si>
    <t>Failures</t>
  </si>
  <si>
    <t>Mistakes</t>
  </si>
  <si>
    <t>Total time</t>
  </si>
  <si>
    <t>bL0FdoXtyTCq0O2B</t>
  </si>
  <si>
    <t>SNXdoUypDr7UuK48</t>
  </si>
  <si>
    <t>iv2VGlrrTvXhEz3v</t>
  </si>
  <si>
    <t>oRuVhXbK5dDycKKz</t>
  </si>
  <si>
    <t>ohAOUuhQrpvgLNza</t>
  </si>
  <si>
    <t>iYkkH2RN1WCxJDff</t>
  </si>
  <si>
    <t>588wIjRPfsmEfH5y</t>
  </si>
  <si>
    <t>9pPi1SVZkqiR9fDZ</t>
  </si>
  <si>
    <t>GcOhvB5dt1RTGkqP</t>
  </si>
  <si>
    <t>CLl53IIh8lhBDdOp</t>
  </si>
  <si>
    <t>oQNX5zpI7rFLYsFi</t>
  </si>
  <si>
    <t>dep3wcOH2RdiTpjC</t>
  </si>
  <si>
    <t>cJmPoO5slIlKTCeQ</t>
  </si>
  <si>
    <t>q4wb7sKT5NbUMDIU</t>
  </si>
  <si>
    <t>gnhHreZ8J8Y94kXL</t>
  </si>
  <si>
    <t>wUcEVZwRuUF381RQ</t>
  </si>
  <si>
    <t>YC0jGb0QyqOCQU63</t>
  </si>
  <si>
    <t>aZcdbSNjMTDUCF3L</t>
  </si>
  <si>
    <t>wNqepuY7uPySKhV6</t>
  </si>
  <si>
    <t>PnSAs8LUYiKxVnvh</t>
  </si>
  <si>
    <t>aYZK5UtT3P5fUTfA</t>
  </si>
  <si>
    <t>9lTVFBxLFPukEpGM</t>
  </si>
  <si>
    <t>r0bTROIGDEjTCa8h</t>
  </si>
  <si>
    <t>5cTUbrSfxw5WVGaH</t>
  </si>
  <si>
    <t>HjBVPxV74OsUBmPV</t>
  </si>
  <si>
    <t>SXv7I9zfEHJKDSXf</t>
  </si>
  <si>
    <t>DJzHVi6oiQShU2rA</t>
  </si>
  <si>
    <t>STmNrKTynMCi8Z0L</t>
  </si>
  <si>
    <t>ug21V1p6fpDHTDFV</t>
  </si>
  <si>
    <t>mULMdJxL7pvyYpWc</t>
  </si>
  <si>
    <t>i7psAQEXD8wXl3Zk</t>
  </si>
  <si>
    <t>0MOAcl6qSiqxNu5o</t>
  </si>
  <si>
    <t>fRLivYFMCUoNDskS</t>
  </si>
  <si>
    <t>kIz0Sq7SWLBSjWUG</t>
  </si>
  <si>
    <t>Tb0sxzAYf8sJT043</t>
  </si>
  <si>
    <t>tBrawKg7fwHrNxzx</t>
  </si>
  <si>
    <t>9szujNvIWT3FMDAT</t>
  </si>
  <si>
    <t>WK3AgUKqrc6eDTMm</t>
  </si>
  <si>
    <t>JY5YzKIGJSXOMbwo</t>
  </si>
  <si>
    <t>zpqzKCiWlXaCxZzW</t>
  </si>
  <si>
    <t>KxfT6JtjI6Px9VEF</t>
  </si>
  <si>
    <t>WZ4ukzfpRLESdFLT</t>
  </si>
  <si>
    <t>2WAOWlFLjOxSfuFf</t>
  </si>
  <si>
    <t>xDzBDh7yO0bWEcix</t>
  </si>
  <si>
    <t>1YFaMMlMaaQ9VMTm</t>
  </si>
  <si>
    <t>W8YlACvuIfkncIAn</t>
  </si>
  <si>
    <t>AKQAkXkPdnYXvUjU</t>
  </si>
  <si>
    <t>eUgaLXZ1saEuUeap</t>
  </si>
  <si>
    <t>B93VJvl8IBfe7BVa</t>
  </si>
  <si>
    <t>S9pVuEljG26YQGXn</t>
  </si>
  <si>
    <t>XzbZuolmYdO3c3bo</t>
  </si>
  <si>
    <t>Edgr7UfaJZaEuewB</t>
  </si>
  <si>
    <t>Q74IpRGo13tjjwPV</t>
  </si>
  <si>
    <t>iXPQGDyzvUAneNsw</t>
  </si>
  <si>
    <t>L0g8MvdMcTpnmRSF</t>
  </si>
  <si>
    <t>gWCJF3HiBz52kzb7</t>
  </si>
  <si>
    <t>GJbhz3HJd0ZWyAR6</t>
  </si>
  <si>
    <t>Y3bZ73LQsQ9aBW3T</t>
  </si>
  <si>
    <t>DVUPqrA6T1ypk3YM</t>
  </si>
  <si>
    <t>5iCbySSMl1tiSgKQ</t>
  </si>
  <si>
    <t>JauuGBAOEsMVHdex</t>
  </si>
  <si>
    <t>bKR1lPmjBmnmC3Af</t>
  </si>
  <si>
    <t>b7tuxpOEliNVQKs3</t>
  </si>
  <si>
    <t>HVrc7j2iD8iuc3hH</t>
  </si>
  <si>
    <t>T1JTrkB7sskcLV5Q</t>
  </si>
  <si>
    <t>d2sAwDb1aZPqYH0a</t>
  </si>
  <si>
    <t>H26uiV18qXsYsRPN</t>
  </si>
  <si>
    <t>5Q4pw6aYRuof00HI</t>
  </si>
  <si>
    <t>SYFdeuze4X2p8P3r</t>
  </si>
  <si>
    <t>JpRzHiEmr8QtKPnM</t>
  </si>
  <si>
    <t>JozqL1gEOtHWuU3K</t>
  </si>
  <si>
    <t>WZtKvpRPt7PUVbGK</t>
  </si>
  <si>
    <t>768VWMc31QoZI5fm</t>
  </si>
  <si>
    <t>eGe15gjZ0fbm0w7Y</t>
  </si>
  <si>
    <t>q39wgAlL4lItctUQ</t>
  </si>
  <si>
    <t>jJZuQBDQjzLL6lYh</t>
  </si>
  <si>
    <t>vNIiEEyFEOwlwj0o</t>
  </si>
  <si>
    <t>Xkd8jdMabbYW9jsg</t>
  </si>
  <si>
    <t>TPRKwFDmoghe7e2B</t>
  </si>
  <si>
    <t>86JFheJW4ASAYVa5</t>
  </si>
  <si>
    <t>t5PQkw6BnaFIog9r</t>
  </si>
  <si>
    <t>qLFhpNYOWBKX3Q6E</t>
  </si>
  <si>
    <t>DMMwyCM3etMMd88T</t>
  </si>
  <si>
    <t>GKVBpCmajrVxWOkL</t>
  </si>
  <si>
    <t>lkoZRP22Rz5EW7lI</t>
  </si>
  <si>
    <t>xcLwcTIW0HYKRxpF</t>
  </si>
  <si>
    <t>zoZy6LVQr0sXekCc</t>
  </si>
  <si>
    <t>Y18O80q53sMTIXHY</t>
  </si>
  <si>
    <t>F77iXCmD4OhUI4Lm</t>
  </si>
  <si>
    <t>cMJYXvIQDZXOBNHS</t>
  </si>
  <si>
    <t>tAG3VCKRyLifptca</t>
  </si>
  <si>
    <t>W4mJugc5ZpVahdXv</t>
  </si>
  <si>
    <t>kLAbxAwMI2YIqOan</t>
  </si>
  <si>
    <t>94bS05eK2aLlZE8c</t>
  </si>
  <si>
    <t>EDm87NUovn7p6T3y</t>
  </si>
  <si>
    <t>XKGDzoazx0fhLYOl</t>
  </si>
  <si>
    <t>60xp83xIUbaAWLcN</t>
  </si>
  <si>
    <t>7nNuH2rwFoVrkIFa</t>
  </si>
  <si>
    <t>adNupScAXLXd8Fjw</t>
  </si>
  <si>
    <t>XugNQp4xDjM4iO5m</t>
  </si>
  <si>
    <t>v5xvx4gbeyQxvs3K</t>
  </si>
  <si>
    <t>Media</t>
  </si>
  <si>
    <t>desvio padrao</t>
  </si>
  <si>
    <t>mediana</t>
  </si>
  <si>
    <t>moda</t>
  </si>
  <si>
    <t>---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</si>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</sst>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2" fontId="0" fillId="0" borderId="0" xfId="0" applyNumberFormat="1" applyAlignment="1">
      <alignment wrapText="1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Idade (boxplot)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(boxplot)</a:t>
          </a:r>
        </a:p>
      </cx:txPr>
    </cx:title>
    <cx:plotArea>
      <cx:plotAreaRegion>
        <cx:series layoutId="boxWhisker" uniqueId="{8B2E2EF4-86D8-452F-8BA9-357D7E8ACEE4}">
          <cx:tx>
            <cx:txData>
              <cx:f>_xlchart.v1.5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Successes/Failures/Mistakes (boxplot)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Successes/Failures/Mistakes (boxplot)</a:t>
          </a:r>
        </a:p>
      </cx:txPr>
    </cx:title>
    <cx:plotArea>
      <cx:plotAreaRegion>
        <cx:series layoutId="boxWhisker" uniqueId="{8B2E2EF4-86D8-452F-8BA9-357D7E8ACEE4}">
          <cx:tx>
            <cx:txData>
              <cx:f>_xlchart.v1.18</cx:f>
              <cx:v>Successes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0A2D-4C12-B635-9A2C59357A32}">
          <cx:tx>
            <cx:txData>
              <cx:f>_xlchart.v1.19</cx:f>
              <cx:v>Failures</cx:v>
            </cx:txData>
          </cx:tx>
          <cx:dataId val="1"/>
          <cx:layoutPr>
            <cx:statistics quartileMethod="exclusive"/>
          </cx:layoutPr>
        </cx:series>
        <cx:series layoutId="boxWhisker" uniqueId="{00000001-0A2D-4C12-B635-9A2C59357A32}">
          <cx:tx>
            <cx:txData>
              <cx:f>_xlchart.v1.20</cx:f>
              <cx:v>Mistakes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Tempo total (boxplot)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total (boxplot)</a:t>
          </a:r>
        </a:p>
      </cx:txPr>
    </cx:title>
    <cx:plotArea>
      <cx:plotAreaRegion>
        <cx:series layoutId="boxWhisker" uniqueId="{8B2E2EF4-86D8-452F-8BA9-357D7E8ACEE4}">
          <cx:tx>
            <cx:txData>
              <cx:f>_xlchart.v1.10</cx:f>
              <cx:v>Total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7</xdr:row>
      <xdr:rowOff>19050</xdr:rowOff>
    </xdr:from>
    <xdr:to>
      <xdr:col>11</xdr:col>
      <xdr:colOff>228600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4218DD4-C2D0-47D2-8541-E19AE4AAEC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1733550"/>
              <a:ext cx="2571750" cy="1966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11</xdr:col>
      <xdr:colOff>428624</xdr:colOff>
      <xdr:row>7</xdr:row>
      <xdr:rowOff>9524</xdr:rowOff>
    </xdr:from>
    <xdr:to>
      <xdr:col>19</xdr:col>
      <xdr:colOff>114299</xdr:colOff>
      <xdr:row>31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6B0739D-E47F-4D33-974C-CE64A706A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4" y="1724024"/>
              <a:ext cx="4562475" cy="4743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7</xdr:col>
      <xdr:colOff>323850</xdr:colOff>
      <xdr:row>17</xdr:row>
      <xdr:rowOff>161924</xdr:rowOff>
    </xdr:from>
    <xdr:to>
      <xdr:col>11</xdr:col>
      <xdr:colOff>219075</xdr:colOff>
      <xdr:row>32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2746EE86-5FA3-4B27-A179-78065F228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3781424"/>
              <a:ext cx="257175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EB4C-3030-4DE7-B567-B6CDAF06DEFC}">
  <dimension ref="A1:N71"/>
  <sheetViews>
    <sheetView tabSelected="1" topLeftCell="A2" workbookViewId="0">
      <selection activeCell="P6" sqref="P6"/>
    </sheetView>
  </sheetViews>
  <sheetFormatPr defaultRowHeight="15" x14ac:dyDescent="0.25"/>
  <cols>
    <col min="1" max="1" width="18" customWidth="1"/>
    <col min="3" max="3" width="22.85546875" customWidth="1"/>
    <col min="4" max="4" width="11" customWidth="1"/>
    <col min="7" max="7" width="9.140625" style="10"/>
    <col min="10" max="10" width="11.42578125" customWidth="1"/>
    <col min="11" max="11" width="10.4257812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J1" s="1" t="s">
        <v>1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45431.743009259262</v>
      </c>
      <c r="B2" s="3">
        <v>33</v>
      </c>
      <c r="C2" s="3" t="s">
        <v>7</v>
      </c>
      <c r="D2" s="3">
        <v>18</v>
      </c>
      <c r="E2" s="3">
        <v>2</v>
      </c>
      <c r="F2" s="3">
        <v>0</v>
      </c>
      <c r="G2" s="6">
        <v>9.218</v>
      </c>
      <c r="I2" t="s">
        <v>108</v>
      </c>
      <c r="J2">
        <f>AVERAGE(B2:B71)</f>
        <v>38.914285714285711</v>
      </c>
      <c r="K2">
        <f>AVERAGE(D2:D71)</f>
        <v>18.399999999999999</v>
      </c>
      <c r="L2">
        <f t="shared" ref="L2:N2" si="0">AVERAGE(E2:E71)</f>
        <v>1.6</v>
      </c>
      <c r="M2">
        <f t="shared" si="0"/>
        <v>0.67142857142857137</v>
      </c>
      <c r="N2">
        <f t="shared" si="0"/>
        <v>16.076514285714289</v>
      </c>
    </row>
    <row r="3" spans="1:14" ht="30" x14ac:dyDescent="0.25">
      <c r="A3" s="2">
        <v>45431.910914351851</v>
      </c>
      <c r="B3" s="3">
        <v>18</v>
      </c>
      <c r="C3" s="3" t="s">
        <v>8</v>
      </c>
      <c r="D3" s="3">
        <v>18</v>
      </c>
      <c r="E3" s="3">
        <v>2</v>
      </c>
      <c r="F3" s="3">
        <v>1</v>
      </c>
      <c r="G3" s="6">
        <v>29.445</v>
      </c>
      <c r="I3" s="4" t="s">
        <v>109</v>
      </c>
      <c r="J3">
        <f>_xlfn.STDEV.S(B2:B71)</f>
        <v>143.16441777759704</v>
      </c>
      <c r="K3">
        <f>_xlfn.STDEV.S(D2:D71)</f>
        <v>3.9246526662527255</v>
      </c>
      <c r="L3">
        <f t="shared" ref="L3:N3" si="1">_xlfn.STDEV.S(E2:E71)</f>
        <v>3.9246526662527268</v>
      </c>
      <c r="M3">
        <f t="shared" si="1"/>
        <v>0.86345159345750611</v>
      </c>
      <c r="N3">
        <f t="shared" si="1"/>
        <v>9.2195339153199534</v>
      </c>
    </row>
    <row r="4" spans="1:14" x14ac:dyDescent="0.25">
      <c r="A4" s="2">
        <v>45431.911458333336</v>
      </c>
      <c r="B4" s="3">
        <v>19</v>
      </c>
      <c r="C4" s="3" t="s">
        <v>9</v>
      </c>
      <c r="D4" s="3">
        <v>20</v>
      </c>
      <c r="E4" s="3">
        <v>0</v>
      </c>
      <c r="F4" s="3">
        <v>0</v>
      </c>
      <c r="G4" s="6">
        <v>17.643000000000001</v>
      </c>
      <c r="I4" t="s">
        <v>110</v>
      </c>
      <c r="J4">
        <f>MEDIAN(B2:B71)</f>
        <v>21</v>
      </c>
      <c r="K4">
        <f>MEDIAN(D2:D71)</f>
        <v>19.5</v>
      </c>
      <c r="L4">
        <f t="shared" ref="L4:N4" si="2">MEDIAN(E2:E71)</f>
        <v>0.5</v>
      </c>
      <c r="M4">
        <f t="shared" si="2"/>
        <v>0</v>
      </c>
      <c r="N4">
        <f t="shared" si="2"/>
        <v>13.138500000000001</v>
      </c>
    </row>
    <row r="5" spans="1:14" x14ac:dyDescent="0.25">
      <c r="A5" s="2">
        <v>45431.911724537036</v>
      </c>
      <c r="B5" s="3">
        <v>35</v>
      </c>
      <c r="C5" s="3" t="s">
        <v>10</v>
      </c>
      <c r="D5" s="3">
        <v>20</v>
      </c>
      <c r="E5" s="3">
        <v>0</v>
      </c>
      <c r="F5" s="3">
        <v>1</v>
      </c>
      <c r="G5" s="6">
        <v>47.648000000000003</v>
      </c>
      <c r="I5" t="s">
        <v>111</v>
      </c>
      <c r="J5">
        <f>_xlfn.MODE.SNGL(B2:B71)</f>
        <v>19</v>
      </c>
      <c r="K5">
        <f>_xlfn.MODE.SNGL(D2:D71)</f>
        <v>20</v>
      </c>
      <c r="L5">
        <f t="shared" ref="L5:M5" si="3">_xlfn.MODE.SNGL(E2:E71)</f>
        <v>0</v>
      </c>
      <c r="M5">
        <f t="shared" si="3"/>
        <v>0</v>
      </c>
      <c r="N5" s="11" t="s">
        <v>112</v>
      </c>
    </row>
    <row r="6" spans="1:14" x14ac:dyDescent="0.25">
      <c r="A6" s="2">
        <v>45431.912453703706</v>
      </c>
      <c r="B6" s="3">
        <v>20</v>
      </c>
      <c r="C6" s="3" t="s">
        <v>11</v>
      </c>
      <c r="D6" s="3">
        <v>20</v>
      </c>
      <c r="E6" s="3">
        <v>0</v>
      </c>
      <c r="F6" s="3">
        <v>0</v>
      </c>
      <c r="G6" s="6">
        <v>23.632999999999999</v>
      </c>
      <c r="I6" t="s">
        <v>113</v>
      </c>
      <c r="J6">
        <f>COUNT(B:B)</f>
        <v>70</v>
      </c>
      <c r="K6">
        <f>COUNT(D:D)</f>
        <v>70</v>
      </c>
      <c r="L6">
        <f t="shared" ref="L6:N6" si="4">COUNT(E:E)</f>
        <v>70</v>
      </c>
      <c r="M6">
        <f t="shared" si="4"/>
        <v>70</v>
      </c>
      <c r="N6">
        <f t="shared" si="4"/>
        <v>70</v>
      </c>
    </row>
    <row r="7" spans="1:14" x14ac:dyDescent="0.25">
      <c r="A7" s="2">
        <v>45431.919374999998</v>
      </c>
      <c r="B7" s="3">
        <v>20</v>
      </c>
      <c r="C7" s="3" t="s">
        <v>12</v>
      </c>
      <c r="D7" s="3">
        <v>19</v>
      </c>
      <c r="E7" s="3">
        <v>1</v>
      </c>
      <c r="F7" s="3">
        <v>0</v>
      </c>
      <c r="G7" s="6">
        <v>55.59</v>
      </c>
    </row>
    <row r="8" spans="1:14" x14ac:dyDescent="0.25">
      <c r="A8" s="2">
        <v>45431.920219907406</v>
      </c>
      <c r="B8" s="3">
        <v>20</v>
      </c>
      <c r="C8" s="3" t="s">
        <v>12</v>
      </c>
      <c r="D8" s="3">
        <v>1</v>
      </c>
      <c r="E8" s="3">
        <v>19</v>
      </c>
      <c r="F8" s="3">
        <v>0</v>
      </c>
      <c r="G8" s="6">
        <v>10.404999999999999</v>
      </c>
    </row>
    <row r="9" spans="1:14" x14ac:dyDescent="0.25">
      <c r="A9" s="2">
        <v>45431.931840277779</v>
      </c>
      <c r="B9" s="3">
        <v>22</v>
      </c>
      <c r="C9" s="3" t="s">
        <v>13</v>
      </c>
      <c r="D9" s="3">
        <v>20</v>
      </c>
      <c r="E9" s="3">
        <v>0</v>
      </c>
      <c r="F9" s="3">
        <v>1</v>
      </c>
      <c r="G9" s="6">
        <v>56.948</v>
      </c>
    </row>
    <row r="10" spans="1:14" x14ac:dyDescent="0.25">
      <c r="A10" s="2">
        <v>45431.953043981484</v>
      </c>
      <c r="B10" s="3">
        <v>20</v>
      </c>
      <c r="C10" s="3" t="s">
        <v>14</v>
      </c>
      <c r="D10" s="3">
        <v>19</v>
      </c>
      <c r="E10" s="3">
        <v>1</v>
      </c>
      <c r="F10" s="3">
        <v>0</v>
      </c>
      <c r="G10" s="6">
        <v>30.885999999999999</v>
      </c>
    </row>
    <row r="11" spans="1:14" x14ac:dyDescent="0.25">
      <c r="A11" s="2">
        <v>45432.697627314818</v>
      </c>
      <c r="B11" s="3">
        <v>14</v>
      </c>
      <c r="C11" s="3" t="s">
        <v>15</v>
      </c>
      <c r="D11" s="3">
        <v>19</v>
      </c>
      <c r="E11" s="3">
        <v>1</v>
      </c>
      <c r="F11" s="3">
        <v>0</v>
      </c>
      <c r="G11" s="6">
        <v>15.241</v>
      </c>
    </row>
    <row r="12" spans="1:14" x14ac:dyDescent="0.25">
      <c r="A12" s="2">
        <v>45432.69798611111</v>
      </c>
      <c r="B12" s="3">
        <v>14</v>
      </c>
      <c r="C12" s="3" t="s">
        <v>16</v>
      </c>
      <c r="D12" s="3">
        <v>0</v>
      </c>
      <c r="E12" s="3">
        <v>20</v>
      </c>
      <c r="F12" s="3">
        <v>0</v>
      </c>
      <c r="G12" s="6">
        <v>6.0309999999999997</v>
      </c>
    </row>
    <row r="13" spans="1:14" x14ac:dyDescent="0.25">
      <c r="A13" s="2">
        <v>45432.698182870372</v>
      </c>
      <c r="B13" s="3">
        <v>18</v>
      </c>
      <c r="C13" s="3" t="s">
        <v>17</v>
      </c>
      <c r="D13" s="3">
        <v>1</v>
      </c>
      <c r="E13" s="3">
        <v>19</v>
      </c>
      <c r="F13" s="3">
        <v>2</v>
      </c>
      <c r="G13" s="6">
        <v>19.864999999999998</v>
      </c>
    </row>
    <row r="14" spans="1:14" x14ac:dyDescent="0.25">
      <c r="A14" s="2">
        <v>45432.699212962965</v>
      </c>
      <c r="B14" s="3">
        <v>9</v>
      </c>
      <c r="C14" s="3" t="s">
        <v>18</v>
      </c>
      <c r="D14" s="3">
        <v>18</v>
      </c>
      <c r="E14" s="3">
        <v>2</v>
      </c>
      <c r="F14" s="3">
        <v>2</v>
      </c>
      <c r="G14" s="6">
        <v>31.148</v>
      </c>
    </row>
    <row r="15" spans="1:14" x14ac:dyDescent="0.25">
      <c r="A15" s="2">
        <v>45432.700740740744</v>
      </c>
      <c r="B15" s="3">
        <v>25</v>
      </c>
      <c r="C15" s="3" t="s">
        <v>19</v>
      </c>
      <c r="D15" s="3">
        <v>20</v>
      </c>
      <c r="E15" s="3">
        <v>0</v>
      </c>
      <c r="F15" s="3">
        <v>0</v>
      </c>
      <c r="G15" s="6">
        <v>16.2</v>
      </c>
    </row>
    <row r="16" spans="1:14" x14ac:dyDescent="0.25">
      <c r="A16" s="2">
        <v>45432.703020833331</v>
      </c>
      <c r="B16" s="3">
        <v>19</v>
      </c>
      <c r="C16" s="3" t="s">
        <v>20</v>
      </c>
      <c r="D16" s="3">
        <v>16</v>
      </c>
      <c r="E16" s="3">
        <v>4</v>
      </c>
      <c r="F16" s="3">
        <v>2</v>
      </c>
      <c r="G16" s="6">
        <v>12.443</v>
      </c>
    </row>
    <row r="17" spans="1:7" x14ac:dyDescent="0.25">
      <c r="A17" s="2">
        <v>45432.705381944441</v>
      </c>
      <c r="B17" s="3">
        <v>19</v>
      </c>
      <c r="C17" s="3" t="s">
        <v>21</v>
      </c>
      <c r="D17" s="3">
        <v>20</v>
      </c>
      <c r="E17" s="3">
        <v>0</v>
      </c>
      <c r="F17" s="3">
        <v>1</v>
      </c>
      <c r="G17" s="6">
        <v>15.585000000000001</v>
      </c>
    </row>
    <row r="18" spans="1:7" x14ac:dyDescent="0.25">
      <c r="A18" s="2">
        <v>45432.708773148152</v>
      </c>
      <c r="B18" s="3">
        <v>21</v>
      </c>
      <c r="C18" s="3" t="s">
        <v>22</v>
      </c>
      <c r="D18" s="3">
        <v>20</v>
      </c>
      <c r="E18" s="3">
        <v>0</v>
      </c>
      <c r="F18" s="3">
        <v>1</v>
      </c>
      <c r="G18" s="6">
        <v>11.61</v>
      </c>
    </row>
    <row r="19" spans="1:7" x14ac:dyDescent="0.25">
      <c r="A19" s="2">
        <v>45432.709756944445</v>
      </c>
      <c r="B19" s="3">
        <v>25</v>
      </c>
      <c r="C19" s="3" t="s">
        <v>23</v>
      </c>
      <c r="D19" s="3">
        <v>20</v>
      </c>
      <c r="E19" s="3">
        <v>0</v>
      </c>
      <c r="F19" s="3">
        <v>0</v>
      </c>
      <c r="G19" s="6">
        <v>12.664999999999999</v>
      </c>
    </row>
    <row r="20" spans="1:7" x14ac:dyDescent="0.25">
      <c r="A20" s="2">
        <v>45432.710173611114</v>
      </c>
      <c r="B20" s="3">
        <v>25</v>
      </c>
      <c r="C20" s="3" t="s">
        <v>23</v>
      </c>
      <c r="D20" s="3">
        <v>20</v>
      </c>
      <c r="E20" s="3">
        <v>0</v>
      </c>
      <c r="F20" s="3">
        <v>0</v>
      </c>
      <c r="G20" s="6">
        <v>12.340999999999999</v>
      </c>
    </row>
    <row r="21" spans="1:7" x14ac:dyDescent="0.25">
      <c r="A21" s="2">
        <v>45432.711377314816</v>
      </c>
      <c r="B21" s="3">
        <v>21</v>
      </c>
      <c r="C21" s="3" t="s">
        <v>24</v>
      </c>
      <c r="D21" s="3">
        <v>18</v>
      </c>
      <c r="E21" s="3">
        <v>2</v>
      </c>
      <c r="F21" s="3">
        <v>0</v>
      </c>
      <c r="G21" s="6">
        <v>9.94</v>
      </c>
    </row>
    <row r="22" spans="1:7" x14ac:dyDescent="0.25">
      <c r="A22" s="2">
        <v>45432.713449074072</v>
      </c>
      <c r="B22" s="3">
        <v>26</v>
      </c>
      <c r="C22" s="3" t="s">
        <v>25</v>
      </c>
      <c r="D22" s="3">
        <v>19</v>
      </c>
      <c r="E22" s="3">
        <v>1</v>
      </c>
      <c r="F22" s="3">
        <v>0</v>
      </c>
      <c r="G22" s="6">
        <v>12.622</v>
      </c>
    </row>
    <row r="23" spans="1:7" x14ac:dyDescent="0.25">
      <c r="A23" s="2">
        <v>45432.71361111111</v>
      </c>
      <c r="B23" s="3">
        <v>26</v>
      </c>
      <c r="C23" s="3" t="s">
        <v>25</v>
      </c>
      <c r="D23" s="3">
        <v>20</v>
      </c>
      <c r="E23" s="3">
        <v>0</v>
      </c>
      <c r="F23" s="3">
        <v>0</v>
      </c>
      <c r="G23" s="6">
        <v>11.204000000000001</v>
      </c>
    </row>
    <row r="24" spans="1:7" x14ac:dyDescent="0.25">
      <c r="A24" s="2">
        <v>45432.713773148149</v>
      </c>
      <c r="B24" s="3">
        <v>26</v>
      </c>
      <c r="C24" s="3" t="s">
        <v>25</v>
      </c>
      <c r="D24" s="3">
        <v>20</v>
      </c>
      <c r="E24" s="3">
        <v>0</v>
      </c>
      <c r="F24" s="3">
        <v>1</v>
      </c>
      <c r="G24" s="6">
        <v>11.340999999999999</v>
      </c>
    </row>
    <row r="25" spans="1:7" x14ac:dyDescent="0.25">
      <c r="A25" s="2">
        <v>45432.714259259257</v>
      </c>
      <c r="B25" s="3">
        <v>26</v>
      </c>
      <c r="C25" s="3" t="s">
        <v>25</v>
      </c>
      <c r="D25" s="3">
        <v>20</v>
      </c>
      <c r="E25" s="3">
        <v>0</v>
      </c>
      <c r="F25" s="3">
        <v>0</v>
      </c>
      <c r="G25" s="6">
        <v>9.766</v>
      </c>
    </row>
    <row r="26" spans="1:7" x14ac:dyDescent="0.25">
      <c r="A26" s="2">
        <v>45432.714571759258</v>
      </c>
      <c r="B26" s="3">
        <v>26</v>
      </c>
      <c r="C26" s="3" t="s">
        <v>25</v>
      </c>
      <c r="D26" s="3">
        <v>20</v>
      </c>
      <c r="E26" s="3">
        <v>0</v>
      </c>
      <c r="F26" s="3">
        <v>1</v>
      </c>
      <c r="G26" s="6">
        <v>11.305999999999999</v>
      </c>
    </row>
    <row r="27" spans="1:7" x14ac:dyDescent="0.25">
      <c r="A27" s="2">
        <v>45432.714641203704</v>
      </c>
      <c r="B27" s="3">
        <v>25</v>
      </c>
      <c r="C27" s="3" t="s">
        <v>23</v>
      </c>
      <c r="D27" s="3">
        <v>19</v>
      </c>
      <c r="E27" s="3">
        <v>1</v>
      </c>
      <c r="F27" s="3">
        <v>0</v>
      </c>
      <c r="G27" s="6">
        <v>11.826000000000001</v>
      </c>
    </row>
    <row r="28" spans="1:7" x14ac:dyDescent="0.25">
      <c r="A28" s="2">
        <v>45432.714907407404</v>
      </c>
      <c r="B28" s="3">
        <v>25</v>
      </c>
      <c r="C28" s="3" t="s">
        <v>23</v>
      </c>
      <c r="D28" s="3">
        <v>20</v>
      </c>
      <c r="E28" s="3">
        <v>0</v>
      </c>
      <c r="F28" s="3">
        <v>1</v>
      </c>
      <c r="G28" s="6">
        <v>13.49</v>
      </c>
    </row>
    <row r="29" spans="1:7" x14ac:dyDescent="0.25">
      <c r="A29" s="2">
        <v>45432.715138888889</v>
      </c>
      <c r="B29" s="3">
        <v>25</v>
      </c>
      <c r="C29" s="3" t="s">
        <v>23</v>
      </c>
      <c r="D29" s="3">
        <v>18</v>
      </c>
      <c r="E29" s="3">
        <v>2</v>
      </c>
      <c r="F29" s="3">
        <v>0</v>
      </c>
      <c r="G29" s="6">
        <v>14.976000000000001</v>
      </c>
    </row>
    <row r="30" spans="1:7" x14ac:dyDescent="0.25">
      <c r="A30" s="2">
        <v>45432.71534722222</v>
      </c>
      <c r="B30" s="3">
        <v>25</v>
      </c>
      <c r="C30" s="3" t="s">
        <v>23</v>
      </c>
      <c r="D30" s="3">
        <v>20</v>
      </c>
      <c r="E30" s="3">
        <v>0</v>
      </c>
      <c r="F30" s="3">
        <v>1</v>
      </c>
      <c r="G30" s="6">
        <v>11.362</v>
      </c>
    </row>
    <row r="31" spans="1:7" x14ac:dyDescent="0.25">
      <c r="A31" s="2">
        <v>45432.716296296298</v>
      </c>
      <c r="B31" s="3">
        <v>25</v>
      </c>
      <c r="C31" s="3" t="s">
        <v>26</v>
      </c>
      <c r="D31" s="3">
        <v>17</v>
      </c>
      <c r="E31" s="3">
        <v>3</v>
      </c>
      <c r="F31" s="3">
        <v>1</v>
      </c>
      <c r="G31" s="6">
        <v>16.684999999999999</v>
      </c>
    </row>
    <row r="32" spans="1:7" x14ac:dyDescent="0.25">
      <c r="A32" s="2">
        <v>45432.716331018521</v>
      </c>
      <c r="B32" s="3">
        <v>21</v>
      </c>
      <c r="C32" s="3" t="s">
        <v>27</v>
      </c>
      <c r="D32" s="3">
        <v>20</v>
      </c>
      <c r="E32" s="3">
        <v>0</v>
      </c>
      <c r="F32" s="3">
        <v>1</v>
      </c>
      <c r="G32" s="6">
        <v>15.225</v>
      </c>
    </row>
    <row r="33" spans="1:7" x14ac:dyDescent="0.25">
      <c r="A33" s="2">
        <v>45432.716608796298</v>
      </c>
      <c r="B33" s="3">
        <v>21</v>
      </c>
      <c r="C33" s="3" t="s">
        <v>27</v>
      </c>
      <c r="D33" s="3">
        <v>19</v>
      </c>
      <c r="E33" s="3">
        <v>1</v>
      </c>
      <c r="F33" s="3">
        <v>0</v>
      </c>
      <c r="G33" s="6">
        <v>10.786</v>
      </c>
    </row>
    <row r="34" spans="1:7" x14ac:dyDescent="0.25">
      <c r="A34" s="2">
        <v>45432.716643518521</v>
      </c>
      <c r="B34" s="3">
        <v>25</v>
      </c>
      <c r="C34" s="3" t="s">
        <v>26</v>
      </c>
      <c r="D34" s="3">
        <v>19</v>
      </c>
      <c r="E34" s="3">
        <v>1</v>
      </c>
      <c r="F34" s="3">
        <v>2</v>
      </c>
      <c r="G34" s="6">
        <v>15.005000000000001</v>
      </c>
    </row>
    <row r="35" spans="1:7" x14ac:dyDescent="0.25">
      <c r="A35" s="2">
        <v>45432.729386574072</v>
      </c>
      <c r="B35" s="3">
        <v>21</v>
      </c>
      <c r="C35" s="3" t="s">
        <v>28</v>
      </c>
      <c r="D35" s="3">
        <v>20</v>
      </c>
      <c r="E35" s="3">
        <v>0</v>
      </c>
      <c r="F35" s="3">
        <v>1</v>
      </c>
      <c r="G35" s="6">
        <v>11.411</v>
      </c>
    </row>
    <row r="36" spans="1:7" x14ac:dyDescent="0.25">
      <c r="A36" s="2">
        <v>45432.73</v>
      </c>
      <c r="B36" s="3">
        <v>19</v>
      </c>
      <c r="C36" s="3" t="s">
        <v>29</v>
      </c>
      <c r="D36" s="3">
        <v>19</v>
      </c>
      <c r="E36" s="3">
        <v>1</v>
      </c>
      <c r="F36" s="3">
        <v>2</v>
      </c>
      <c r="G36" s="6">
        <v>12.651999999999999</v>
      </c>
    </row>
    <row r="37" spans="1:7" x14ac:dyDescent="0.25">
      <c r="A37" s="2">
        <v>45432.730914351851</v>
      </c>
      <c r="B37" s="3">
        <v>19</v>
      </c>
      <c r="C37" s="3" t="s">
        <v>30</v>
      </c>
      <c r="D37" s="3">
        <v>18</v>
      </c>
      <c r="E37" s="3">
        <v>2</v>
      </c>
      <c r="F37" s="3">
        <v>1</v>
      </c>
      <c r="G37" s="6">
        <v>11.785</v>
      </c>
    </row>
    <row r="38" spans="1:7" x14ac:dyDescent="0.25">
      <c r="A38" s="2">
        <v>45433.714120370372</v>
      </c>
      <c r="B38" s="3">
        <v>30</v>
      </c>
      <c r="C38" s="3" t="s">
        <v>31</v>
      </c>
      <c r="D38" s="3">
        <v>20</v>
      </c>
      <c r="E38" s="3">
        <v>0</v>
      </c>
      <c r="F38" s="3">
        <v>3</v>
      </c>
      <c r="G38" s="6">
        <v>24.152999999999999</v>
      </c>
    </row>
    <row r="39" spans="1:7" x14ac:dyDescent="0.25">
      <c r="A39" s="2">
        <v>45433.733611111114</v>
      </c>
      <c r="B39" s="3">
        <v>23</v>
      </c>
      <c r="C39" s="3" t="s">
        <v>32</v>
      </c>
      <c r="D39" s="3">
        <v>20</v>
      </c>
      <c r="E39" s="3">
        <v>0</v>
      </c>
      <c r="F39" s="3">
        <v>0</v>
      </c>
      <c r="G39" s="6">
        <v>11.818</v>
      </c>
    </row>
    <row r="40" spans="1:7" x14ac:dyDescent="0.25">
      <c r="A40" s="2">
        <v>45433.733773148146</v>
      </c>
      <c r="B40" s="3">
        <v>23</v>
      </c>
      <c r="C40" s="3" t="s">
        <v>32</v>
      </c>
      <c r="D40" s="3">
        <v>20</v>
      </c>
      <c r="E40" s="3">
        <v>0</v>
      </c>
      <c r="F40" s="3">
        <v>1</v>
      </c>
      <c r="G40" s="6">
        <v>13.618</v>
      </c>
    </row>
    <row r="41" spans="1:7" x14ac:dyDescent="0.25">
      <c r="A41" s="2">
        <v>45433.738437499997</v>
      </c>
      <c r="B41" s="3">
        <v>21</v>
      </c>
      <c r="C41" s="3" t="s">
        <v>33</v>
      </c>
      <c r="D41" s="3">
        <v>20</v>
      </c>
      <c r="E41" s="3">
        <v>0</v>
      </c>
      <c r="F41" s="3">
        <v>0</v>
      </c>
      <c r="G41" s="6">
        <v>17.47</v>
      </c>
    </row>
    <row r="42" spans="1:7" x14ac:dyDescent="0.25">
      <c r="A42" s="2">
        <v>45433.743437500001</v>
      </c>
      <c r="B42" s="3">
        <v>30</v>
      </c>
      <c r="C42" s="3" t="s">
        <v>34</v>
      </c>
      <c r="D42" s="3">
        <v>20</v>
      </c>
      <c r="E42" s="3">
        <v>0</v>
      </c>
      <c r="F42" s="3">
        <v>0</v>
      </c>
      <c r="G42" s="6">
        <v>13.936999999999999</v>
      </c>
    </row>
    <row r="43" spans="1:7" x14ac:dyDescent="0.25">
      <c r="A43" s="2">
        <v>45433.743472222224</v>
      </c>
      <c r="B43" s="3">
        <v>23</v>
      </c>
      <c r="C43" s="3" t="s">
        <v>35</v>
      </c>
      <c r="D43" s="3">
        <v>20</v>
      </c>
      <c r="E43" s="3">
        <v>0</v>
      </c>
      <c r="F43" s="3">
        <v>0</v>
      </c>
      <c r="G43" s="6">
        <v>12.206</v>
      </c>
    </row>
    <row r="44" spans="1:7" x14ac:dyDescent="0.25">
      <c r="A44" s="2">
        <v>45433.74355324074</v>
      </c>
      <c r="B44" s="3">
        <v>21</v>
      </c>
      <c r="C44" s="3" t="s">
        <v>36</v>
      </c>
      <c r="D44" s="3">
        <v>20</v>
      </c>
      <c r="E44" s="3">
        <v>0</v>
      </c>
      <c r="F44" s="3">
        <v>0</v>
      </c>
      <c r="G44" s="6">
        <v>15.302</v>
      </c>
    </row>
    <row r="45" spans="1:7" x14ac:dyDescent="0.25">
      <c r="A45" s="2">
        <v>45433.743587962963</v>
      </c>
      <c r="B45" s="3">
        <v>25</v>
      </c>
      <c r="C45" s="3" t="s">
        <v>37</v>
      </c>
      <c r="D45" s="3">
        <v>20</v>
      </c>
      <c r="E45" s="3">
        <v>0</v>
      </c>
      <c r="F45" s="3">
        <v>0</v>
      </c>
      <c r="G45" s="6">
        <v>16.696000000000002</v>
      </c>
    </row>
    <row r="46" spans="1:7" x14ac:dyDescent="0.25">
      <c r="A46" s="2">
        <v>45433.743831018517</v>
      </c>
      <c r="B46" s="3">
        <v>30</v>
      </c>
      <c r="C46" s="3" t="s">
        <v>34</v>
      </c>
      <c r="D46" s="3">
        <v>20</v>
      </c>
      <c r="E46" s="3">
        <v>0</v>
      </c>
      <c r="F46" s="3">
        <v>0</v>
      </c>
      <c r="G46" s="6">
        <v>12.663</v>
      </c>
    </row>
    <row r="47" spans="1:7" x14ac:dyDescent="0.25">
      <c r="A47" s="2">
        <v>45433.744085648148</v>
      </c>
      <c r="B47" s="3">
        <v>30</v>
      </c>
      <c r="C47" s="3" t="s">
        <v>38</v>
      </c>
      <c r="D47" s="3">
        <v>20</v>
      </c>
      <c r="E47" s="3">
        <v>0</v>
      </c>
      <c r="F47" s="3">
        <v>2</v>
      </c>
      <c r="G47" s="6">
        <v>14.853999999999999</v>
      </c>
    </row>
    <row r="48" spans="1:7" x14ac:dyDescent="0.25">
      <c r="A48" s="2">
        <v>45433.748067129629</v>
      </c>
      <c r="B48" s="3">
        <v>22</v>
      </c>
      <c r="C48" s="3" t="s">
        <v>39</v>
      </c>
      <c r="D48" s="3">
        <v>20</v>
      </c>
      <c r="E48" s="3">
        <v>0</v>
      </c>
      <c r="F48" s="3">
        <v>2</v>
      </c>
      <c r="G48" s="6">
        <v>16.411999999999999</v>
      </c>
    </row>
    <row r="49" spans="1:7" x14ac:dyDescent="0.25">
      <c r="A49" s="2">
        <v>45433.74827546296</v>
      </c>
      <c r="B49" s="3">
        <v>22</v>
      </c>
      <c r="C49" s="3" t="s">
        <v>39</v>
      </c>
      <c r="D49" s="3">
        <v>20</v>
      </c>
      <c r="E49" s="3">
        <v>0</v>
      </c>
      <c r="F49" s="3">
        <v>0</v>
      </c>
      <c r="G49" s="6">
        <v>13.154</v>
      </c>
    </row>
    <row r="50" spans="1:7" x14ac:dyDescent="0.25">
      <c r="A50" s="2">
        <v>45433.748437499999</v>
      </c>
      <c r="B50" s="3">
        <v>22</v>
      </c>
      <c r="C50" s="3" t="s">
        <v>39</v>
      </c>
      <c r="D50" s="3">
        <v>19</v>
      </c>
      <c r="E50" s="3">
        <v>1</v>
      </c>
      <c r="F50" s="3">
        <v>3</v>
      </c>
      <c r="G50" s="6">
        <v>20.338999999999999</v>
      </c>
    </row>
    <row r="51" spans="1:7" x14ac:dyDescent="0.25">
      <c r="A51" s="2">
        <v>45433.748703703706</v>
      </c>
      <c r="B51" s="3">
        <v>22</v>
      </c>
      <c r="C51" s="3" t="s">
        <v>39</v>
      </c>
      <c r="D51" s="3">
        <v>19</v>
      </c>
      <c r="E51" s="3">
        <v>1</v>
      </c>
      <c r="F51" s="3">
        <v>0</v>
      </c>
      <c r="G51" s="6">
        <v>12.08</v>
      </c>
    </row>
    <row r="52" spans="1:7" x14ac:dyDescent="0.25">
      <c r="A52" s="2">
        <v>45433.748854166668</v>
      </c>
      <c r="B52" s="3">
        <v>22</v>
      </c>
      <c r="C52" s="3" t="s">
        <v>39</v>
      </c>
      <c r="D52" s="3">
        <v>20</v>
      </c>
      <c r="E52" s="3">
        <v>0</v>
      </c>
      <c r="F52" s="3">
        <v>1</v>
      </c>
      <c r="G52" s="6">
        <v>13.122999999999999</v>
      </c>
    </row>
    <row r="53" spans="1:7" x14ac:dyDescent="0.25">
      <c r="A53" s="2">
        <v>45434.397893518515</v>
      </c>
      <c r="B53" s="3">
        <v>19</v>
      </c>
      <c r="C53" s="3" t="s">
        <v>40</v>
      </c>
      <c r="D53" s="3">
        <v>20</v>
      </c>
      <c r="E53" s="3">
        <v>0</v>
      </c>
      <c r="F53" s="3">
        <v>1</v>
      </c>
      <c r="G53" s="6">
        <v>12.629</v>
      </c>
    </row>
    <row r="54" spans="1:7" x14ac:dyDescent="0.25">
      <c r="A54" s="2">
        <v>45434.398229166669</v>
      </c>
      <c r="B54" s="3">
        <v>19</v>
      </c>
      <c r="C54" s="3" t="s">
        <v>41</v>
      </c>
      <c r="D54" s="3">
        <v>20</v>
      </c>
      <c r="E54" s="3">
        <v>0</v>
      </c>
      <c r="F54" s="3">
        <v>3</v>
      </c>
      <c r="G54" s="6">
        <v>13.88</v>
      </c>
    </row>
    <row r="55" spans="1:7" x14ac:dyDescent="0.25">
      <c r="A55" s="2">
        <v>45434.398553240739</v>
      </c>
      <c r="B55" s="3">
        <v>19</v>
      </c>
      <c r="C55" s="3" t="s">
        <v>42</v>
      </c>
      <c r="D55" s="3">
        <v>19</v>
      </c>
      <c r="E55" s="3">
        <v>1</v>
      </c>
      <c r="F55" s="3">
        <v>0</v>
      </c>
      <c r="G55" s="6">
        <v>10.944000000000001</v>
      </c>
    </row>
    <row r="56" spans="1:7" x14ac:dyDescent="0.25">
      <c r="A56" s="2">
        <v>45434.495775462965</v>
      </c>
      <c r="B56" s="3">
        <v>19</v>
      </c>
      <c r="C56" s="3" t="s">
        <v>43</v>
      </c>
      <c r="D56" s="3">
        <v>15</v>
      </c>
      <c r="E56" s="3">
        <v>5</v>
      </c>
      <c r="F56" s="3">
        <v>0</v>
      </c>
      <c r="G56" s="6">
        <v>14.146000000000001</v>
      </c>
    </row>
    <row r="57" spans="1:7" x14ac:dyDescent="0.25">
      <c r="A57" s="2">
        <v>45434.783425925925</v>
      </c>
      <c r="B57" s="3">
        <v>1219</v>
      </c>
      <c r="C57" s="3" t="s">
        <v>44</v>
      </c>
      <c r="D57" s="3">
        <v>19</v>
      </c>
      <c r="E57" s="3">
        <v>1</v>
      </c>
      <c r="F57" s="3">
        <v>1</v>
      </c>
      <c r="G57" s="6">
        <v>16.948</v>
      </c>
    </row>
    <row r="58" spans="1:7" x14ac:dyDescent="0.25">
      <c r="A58" s="2">
        <v>45434.783831018518</v>
      </c>
      <c r="B58" s="3">
        <v>19</v>
      </c>
      <c r="C58" s="3" t="s">
        <v>44</v>
      </c>
      <c r="D58" s="3">
        <v>20</v>
      </c>
      <c r="E58" s="3">
        <v>0</v>
      </c>
      <c r="F58" s="3">
        <v>0</v>
      </c>
      <c r="G58" s="6">
        <v>16.562000000000001</v>
      </c>
    </row>
    <row r="59" spans="1:7" x14ac:dyDescent="0.25">
      <c r="A59" s="2">
        <v>45434.798680555556</v>
      </c>
      <c r="B59" s="3">
        <v>19</v>
      </c>
      <c r="C59" s="3" t="s">
        <v>45</v>
      </c>
      <c r="D59" s="3">
        <v>19</v>
      </c>
      <c r="E59" s="3">
        <v>1</v>
      </c>
      <c r="F59" s="3">
        <v>0</v>
      </c>
      <c r="G59" s="6">
        <v>11.725</v>
      </c>
    </row>
    <row r="60" spans="1:7" x14ac:dyDescent="0.25">
      <c r="A60" s="2">
        <v>45435.522569444445</v>
      </c>
      <c r="B60" s="3">
        <v>19</v>
      </c>
      <c r="C60" s="3" t="s">
        <v>46</v>
      </c>
      <c r="D60" s="3">
        <v>19</v>
      </c>
      <c r="E60" s="3">
        <v>1</v>
      </c>
      <c r="F60" s="3">
        <v>0</v>
      </c>
      <c r="G60" s="6">
        <v>12.641999999999999</v>
      </c>
    </row>
    <row r="61" spans="1:7" x14ac:dyDescent="0.25">
      <c r="A61" s="2">
        <v>45435.571921296294</v>
      </c>
      <c r="B61" s="3">
        <v>7</v>
      </c>
      <c r="C61" s="3" t="s">
        <v>47</v>
      </c>
      <c r="D61" s="3">
        <v>20</v>
      </c>
      <c r="E61" s="3">
        <v>0</v>
      </c>
      <c r="F61" s="3">
        <v>0</v>
      </c>
      <c r="G61" s="6">
        <v>11.923</v>
      </c>
    </row>
    <row r="62" spans="1:7" x14ac:dyDescent="0.25">
      <c r="A62" s="2">
        <v>45435.858159722222</v>
      </c>
      <c r="B62" s="3">
        <v>21</v>
      </c>
      <c r="C62" s="3" t="s">
        <v>48</v>
      </c>
      <c r="D62" s="3">
        <v>17</v>
      </c>
      <c r="E62" s="3">
        <v>3</v>
      </c>
      <c r="F62" s="3">
        <v>1</v>
      </c>
      <c r="G62" s="6">
        <v>11.757999999999999</v>
      </c>
    </row>
    <row r="63" spans="1:7" x14ac:dyDescent="0.25">
      <c r="A63" s="2">
        <v>45436.589456018519</v>
      </c>
      <c r="B63" s="3">
        <v>20</v>
      </c>
      <c r="C63" s="3" t="s">
        <v>49</v>
      </c>
      <c r="D63" s="3">
        <v>18</v>
      </c>
      <c r="E63" s="3">
        <v>2</v>
      </c>
      <c r="F63" s="3">
        <v>1</v>
      </c>
      <c r="G63" s="6">
        <v>11.529</v>
      </c>
    </row>
    <row r="64" spans="1:7" x14ac:dyDescent="0.25">
      <c r="A64" s="2">
        <v>45436.589629629627</v>
      </c>
      <c r="B64" s="3">
        <v>20</v>
      </c>
      <c r="C64" s="3" t="s">
        <v>49</v>
      </c>
      <c r="D64" s="3">
        <v>18</v>
      </c>
      <c r="E64" s="3">
        <v>2</v>
      </c>
      <c r="F64" s="3">
        <v>0</v>
      </c>
      <c r="G64" s="6">
        <v>10.632</v>
      </c>
    </row>
    <row r="65" spans="1:7" x14ac:dyDescent="0.25">
      <c r="A65" s="2">
        <v>45436.592812499999</v>
      </c>
      <c r="B65" s="3">
        <v>21</v>
      </c>
      <c r="C65" s="3" t="s">
        <v>50</v>
      </c>
      <c r="D65" s="3">
        <v>18</v>
      </c>
      <c r="E65" s="3">
        <v>2</v>
      </c>
      <c r="F65" s="3">
        <v>2</v>
      </c>
      <c r="G65" s="6">
        <v>14.317</v>
      </c>
    </row>
    <row r="66" spans="1:7" x14ac:dyDescent="0.25">
      <c r="A66" s="2">
        <v>45436.595023148147</v>
      </c>
      <c r="B66" s="3">
        <v>20</v>
      </c>
      <c r="C66" s="3" t="s">
        <v>51</v>
      </c>
      <c r="D66" s="3">
        <v>20</v>
      </c>
      <c r="E66" s="3">
        <v>0</v>
      </c>
      <c r="F66" s="3">
        <v>0</v>
      </c>
      <c r="G66" s="6">
        <v>13.932</v>
      </c>
    </row>
    <row r="67" spans="1:7" x14ac:dyDescent="0.25">
      <c r="A67" s="2">
        <v>45436.595231481479</v>
      </c>
      <c r="B67" s="3">
        <v>20</v>
      </c>
      <c r="C67" s="3" t="s">
        <v>51</v>
      </c>
      <c r="D67" s="3">
        <v>18</v>
      </c>
      <c r="E67" s="3">
        <v>2</v>
      </c>
      <c r="F67" s="3">
        <v>0</v>
      </c>
      <c r="G67" s="6">
        <v>12.1</v>
      </c>
    </row>
    <row r="68" spans="1:7" x14ac:dyDescent="0.25">
      <c r="A68" s="2">
        <v>45436.595277777778</v>
      </c>
      <c r="B68" s="3">
        <v>21</v>
      </c>
      <c r="C68" s="3" t="s">
        <v>52</v>
      </c>
      <c r="D68" s="3">
        <v>19</v>
      </c>
      <c r="E68" s="3">
        <v>1</v>
      </c>
      <c r="F68" s="3">
        <v>2</v>
      </c>
      <c r="G68" s="6">
        <v>11.429</v>
      </c>
    </row>
    <row r="69" spans="1:7" x14ac:dyDescent="0.25">
      <c r="A69" s="2">
        <v>45436.595613425925</v>
      </c>
      <c r="B69" s="3">
        <v>19</v>
      </c>
      <c r="C69" s="3" t="s">
        <v>53</v>
      </c>
      <c r="D69" s="3">
        <v>19</v>
      </c>
      <c r="E69" s="3">
        <v>1</v>
      </c>
      <c r="F69" s="3">
        <v>0</v>
      </c>
      <c r="G69" s="6">
        <v>12.798999999999999</v>
      </c>
    </row>
    <row r="70" spans="1:7" x14ac:dyDescent="0.25">
      <c r="A70" s="2">
        <v>45436.596805555557</v>
      </c>
      <c r="B70" s="3">
        <v>19</v>
      </c>
      <c r="C70" s="3" t="s">
        <v>54</v>
      </c>
      <c r="D70" s="3">
        <v>18</v>
      </c>
      <c r="E70" s="3">
        <v>2</v>
      </c>
      <c r="F70" s="3">
        <v>1</v>
      </c>
      <c r="G70" s="6">
        <v>13.445</v>
      </c>
    </row>
    <row r="71" spans="1:7" x14ac:dyDescent="0.25">
      <c r="A71" s="2">
        <v>45436.597777777781</v>
      </c>
      <c r="B71" s="3">
        <v>20</v>
      </c>
      <c r="C71" s="3" t="s">
        <v>55</v>
      </c>
      <c r="D71" s="3">
        <v>19</v>
      </c>
      <c r="E71" s="3">
        <v>1</v>
      </c>
      <c r="F71" s="3">
        <v>0</v>
      </c>
      <c r="G71" s="6">
        <v>18.263999999999999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ED66-7E26-404F-B983-AE38634656AD}">
  <dimension ref="A1:N86"/>
  <sheetViews>
    <sheetView workbookViewId="0">
      <selection activeCell="L9" sqref="L9"/>
    </sheetView>
  </sheetViews>
  <sheetFormatPr defaultRowHeight="15" x14ac:dyDescent="0.25"/>
  <cols>
    <col min="1" max="1" width="18.42578125" customWidth="1"/>
    <col min="3" max="3" width="22.5703125" customWidth="1"/>
    <col min="4" max="4" width="11.85546875" customWidth="1"/>
    <col min="7" max="7" width="14.5703125" style="9" customWidth="1"/>
    <col min="11" max="11" width="10.2851562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J1" s="1" t="s">
        <v>1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45436.378680555557</v>
      </c>
      <c r="B2" s="3">
        <v>42</v>
      </c>
      <c r="C2" s="3" t="s">
        <v>56</v>
      </c>
      <c r="D2" s="3">
        <v>20</v>
      </c>
      <c r="E2" s="3">
        <v>0</v>
      </c>
      <c r="F2" s="3">
        <v>1</v>
      </c>
      <c r="G2" s="8">
        <v>24.353000000000002</v>
      </c>
      <c r="I2" t="s">
        <v>108</v>
      </c>
      <c r="J2">
        <f>AVERAGE(B:B)</f>
        <v>30.258823529411764</v>
      </c>
      <c r="K2">
        <f>AVERAGE(D:D)</f>
        <v>19.529411764705884</v>
      </c>
      <c r="L2">
        <f t="shared" ref="L2:N2" si="0">AVERAGE(E:E)</f>
        <v>0.47058823529411764</v>
      </c>
      <c r="M2">
        <f t="shared" si="0"/>
        <v>2.3647058823529412</v>
      </c>
      <c r="N2">
        <f t="shared" si="0"/>
        <v>22.156270588235284</v>
      </c>
    </row>
    <row r="3" spans="1:14" ht="30" x14ac:dyDescent="0.25">
      <c r="A3" s="2">
        <v>45436.379490740743</v>
      </c>
      <c r="B3" s="3">
        <v>30</v>
      </c>
      <c r="C3" s="3" t="s">
        <v>57</v>
      </c>
      <c r="D3" s="3">
        <v>20</v>
      </c>
      <c r="E3" s="3">
        <v>0</v>
      </c>
      <c r="F3" s="3">
        <v>4</v>
      </c>
      <c r="G3" s="8">
        <v>19.001999999999999</v>
      </c>
      <c r="I3" s="4" t="s">
        <v>109</v>
      </c>
      <c r="J3">
        <f>_xlfn.STDEV.S(B:B)</f>
        <v>18.021913209820344</v>
      </c>
      <c r="K3">
        <f>_xlfn.STDEV.S(D:D)</f>
        <v>2.830901906149502</v>
      </c>
      <c r="L3">
        <f t="shared" ref="L3:N3" si="1">_xlfn.STDEV.S(E:E)</f>
        <v>2.8309019061495042</v>
      </c>
      <c r="M3">
        <f t="shared" si="1"/>
        <v>1.9811436020613942</v>
      </c>
      <c r="N3">
        <f t="shared" si="1"/>
        <v>11.22668261266144</v>
      </c>
    </row>
    <row r="4" spans="1:14" x14ac:dyDescent="0.25">
      <c r="A4" s="2">
        <v>45436.379895833335</v>
      </c>
      <c r="B4" s="3">
        <v>30</v>
      </c>
      <c r="C4" s="3" t="s">
        <v>57</v>
      </c>
      <c r="D4" s="3">
        <v>20</v>
      </c>
      <c r="E4" s="3">
        <v>0</v>
      </c>
      <c r="F4" s="3">
        <v>2</v>
      </c>
      <c r="G4" s="8">
        <v>17.699000000000002</v>
      </c>
      <c r="I4" t="s">
        <v>110</v>
      </c>
      <c r="J4">
        <f>MEDIAN(B:B)</f>
        <v>30</v>
      </c>
      <c r="K4">
        <f>MEDIAN(D:D)</f>
        <v>20</v>
      </c>
      <c r="L4">
        <f t="shared" ref="L4:N4" si="2">MEDIAN(E:E)</f>
        <v>0</v>
      </c>
      <c r="M4">
        <f t="shared" si="2"/>
        <v>2</v>
      </c>
      <c r="N4">
        <f t="shared" si="2"/>
        <v>19.722999999999999</v>
      </c>
    </row>
    <row r="5" spans="1:14" x14ac:dyDescent="0.25">
      <c r="A5" s="2">
        <v>45436.380335648151</v>
      </c>
      <c r="B5" s="3">
        <v>30</v>
      </c>
      <c r="C5" s="3" t="s">
        <v>57</v>
      </c>
      <c r="D5" s="3">
        <v>20</v>
      </c>
      <c r="E5" s="3">
        <v>0</v>
      </c>
      <c r="F5" s="3">
        <v>5</v>
      </c>
      <c r="G5" s="8">
        <v>21.652000000000001</v>
      </c>
      <c r="I5" t="s">
        <v>111</v>
      </c>
      <c r="J5">
        <f>_xlfn.MODE.SNGL(B:B)</f>
        <v>30</v>
      </c>
      <c r="K5">
        <f>_xlfn.MODE.SNGL(D:D)</f>
        <v>20</v>
      </c>
      <c r="L5">
        <f t="shared" ref="L5:N5" si="3">_xlfn.MODE.SNGL(E:E)</f>
        <v>0</v>
      </c>
      <c r="M5">
        <f t="shared" si="3"/>
        <v>1</v>
      </c>
      <c r="N5" s="11" t="s">
        <v>112</v>
      </c>
    </row>
    <row r="6" spans="1:14" x14ac:dyDescent="0.25">
      <c r="A6" s="2">
        <v>45436.380659722221</v>
      </c>
      <c r="B6" s="3">
        <v>30</v>
      </c>
      <c r="C6" s="3" t="s">
        <v>57</v>
      </c>
      <c r="D6" s="3">
        <v>20</v>
      </c>
      <c r="E6" s="3">
        <v>0</v>
      </c>
      <c r="F6" s="3">
        <v>2</v>
      </c>
      <c r="G6" s="8">
        <v>18.216999999999999</v>
      </c>
      <c r="I6" t="s">
        <v>113</v>
      </c>
      <c r="J6">
        <f>COUNT(B:B)</f>
        <v>85</v>
      </c>
      <c r="K6">
        <f>COUNT(D:D)</f>
        <v>85</v>
      </c>
      <c r="L6">
        <f t="shared" ref="L6:N6" si="4">COUNT(E:E)</f>
        <v>85</v>
      </c>
      <c r="M6">
        <f t="shared" si="4"/>
        <v>85</v>
      </c>
      <c r="N6">
        <f t="shared" si="4"/>
        <v>85</v>
      </c>
    </row>
    <row r="7" spans="1:14" x14ac:dyDescent="0.25">
      <c r="A7" s="2">
        <v>45436.381018518521</v>
      </c>
      <c r="B7" s="3">
        <v>30</v>
      </c>
      <c r="C7" s="3" t="s">
        <v>58</v>
      </c>
      <c r="D7" s="3">
        <v>20</v>
      </c>
      <c r="E7" s="3">
        <v>0</v>
      </c>
      <c r="F7" s="3">
        <v>1</v>
      </c>
      <c r="G7" s="8">
        <v>17.837</v>
      </c>
    </row>
    <row r="8" spans="1:14" x14ac:dyDescent="0.25">
      <c r="A8" s="2">
        <v>45436.380972222221</v>
      </c>
      <c r="B8" s="3">
        <v>23</v>
      </c>
      <c r="C8" s="3" t="s">
        <v>59</v>
      </c>
      <c r="D8" s="3">
        <v>20</v>
      </c>
      <c r="E8" s="3">
        <v>0</v>
      </c>
      <c r="F8" s="3">
        <v>1</v>
      </c>
      <c r="G8" s="8">
        <v>29.446999999999999</v>
      </c>
    </row>
    <row r="9" spans="1:14" x14ac:dyDescent="0.25">
      <c r="A9" s="2">
        <v>45436.381377314814</v>
      </c>
      <c r="B9" s="3">
        <v>23</v>
      </c>
      <c r="C9" s="3" t="s">
        <v>59</v>
      </c>
      <c r="D9" s="3">
        <v>20</v>
      </c>
      <c r="E9" s="3">
        <v>0</v>
      </c>
      <c r="F9" s="3">
        <v>1</v>
      </c>
      <c r="G9" s="8">
        <v>25.306999999999999</v>
      </c>
    </row>
    <row r="10" spans="1:14" x14ac:dyDescent="0.25">
      <c r="A10" s="2">
        <v>45436.386296296296</v>
      </c>
      <c r="B10" s="3">
        <v>35</v>
      </c>
      <c r="C10" s="3" t="s">
        <v>60</v>
      </c>
      <c r="D10" s="3">
        <v>20</v>
      </c>
      <c r="E10" s="3">
        <v>0</v>
      </c>
      <c r="F10" s="3">
        <v>5</v>
      </c>
      <c r="G10" s="8">
        <v>20.526</v>
      </c>
    </row>
    <row r="11" spans="1:14" x14ac:dyDescent="0.25">
      <c r="A11" s="2">
        <v>45436.386562500003</v>
      </c>
      <c r="B11" s="3">
        <v>35</v>
      </c>
      <c r="C11" s="3" t="s">
        <v>60</v>
      </c>
      <c r="D11" s="3">
        <v>20</v>
      </c>
      <c r="E11" s="3">
        <v>0</v>
      </c>
      <c r="F11" s="3">
        <v>7</v>
      </c>
      <c r="G11" s="8">
        <v>19.692</v>
      </c>
    </row>
    <row r="12" spans="1:14" x14ac:dyDescent="0.25">
      <c r="A12" s="2">
        <v>45436.386817129627</v>
      </c>
      <c r="B12" s="3">
        <v>35</v>
      </c>
      <c r="C12" s="3" t="s">
        <v>60</v>
      </c>
      <c r="D12" s="3">
        <v>20</v>
      </c>
      <c r="E12" s="3">
        <v>0</v>
      </c>
      <c r="F12" s="3">
        <v>2</v>
      </c>
      <c r="G12" s="8">
        <v>17.161000000000001</v>
      </c>
    </row>
    <row r="13" spans="1:14" x14ac:dyDescent="0.25">
      <c r="A13" s="2">
        <v>45436.387071759258</v>
      </c>
      <c r="B13" s="3">
        <v>35</v>
      </c>
      <c r="C13" s="3" t="s">
        <v>60</v>
      </c>
      <c r="D13" s="3">
        <v>20</v>
      </c>
      <c r="E13" s="3">
        <v>0</v>
      </c>
      <c r="F13" s="3">
        <v>3</v>
      </c>
      <c r="G13" s="8">
        <v>16.841000000000001</v>
      </c>
    </row>
    <row r="14" spans="1:14" x14ac:dyDescent="0.25">
      <c r="A14" s="2">
        <v>45436.409895833334</v>
      </c>
      <c r="B14" s="3">
        <v>30</v>
      </c>
      <c r="C14" s="3" t="s">
        <v>61</v>
      </c>
      <c r="D14" s="3">
        <v>20</v>
      </c>
      <c r="E14" s="3">
        <v>0</v>
      </c>
      <c r="F14" s="3">
        <v>2</v>
      </c>
      <c r="G14" s="8">
        <v>23.177</v>
      </c>
    </row>
    <row r="15" spans="1:14" x14ac:dyDescent="0.25">
      <c r="A15" s="2">
        <v>45436.410219907404</v>
      </c>
      <c r="B15" s="3">
        <v>30</v>
      </c>
      <c r="C15" s="3" t="s">
        <v>61</v>
      </c>
      <c r="D15" s="3">
        <v>20</v>
      </c>
      <c r="E15" s="3">
        <v>0</v>
      </c>
      <c r="F15" s="3">
        <v>1</v>
      </c>
      <c r="G15" s="8">
        <v>22.504000000000001</v>
      </c>
    </row>
    <row r="16" spans="1:14" x14ac:dyDescent="0.25">
      <c r="A16" s="2">
        <v>45436.410543981481</v>
      </c>
      <c r="B16" s="3">
        <v>30</v>
      </c>
      <c r="C16" s="3" t="s">
        <v>61</v>
      </c>
      <c r="D16" s="3">
        <v>20</v>
      </c>
      <c r="E16" s="3">
        <v>0</v>
      </c>
      <c r="F16" s="3">
        <v>2</v>
      </c>
      <c r="G16" s="8">
        <v>23.736000000000001</v>
      </c>
    </row>
    <row r="17" spans="1:7" x14ac:dyDescent="0.25">
      <c r="A17" s="2">
        <v>45436.410868055558</v>
      </c>
      <c r="B17" s="3">
        <v>30</v>
      </c>
      <c r="C17" s="3" t="s">
        <v>61</v>
      </c>
      <c r="D17" s="3">
        <v>20</v>
      </c>
      <c r="E17" s="3">
        <v>0</v>
      </c>
      <c r="F17" s="3">
        <v>0</v>
      </c>
      <c r="G17" s="8">
        <v>22.373999999999999</v>
      </c>
    </row>
    <row r="18" spans="1:7" x14ac:dyDescent="0.25">
      <c r="A18" s="2">
        <v>45436.426122685189</v>
      </c>
      <c r="B18" s="3">
        <v>28</v>
      </c>
      <c r="C18" s="3" t="s">
        <v>62</v>
      </c>
      <c r="D18" s="3">
        <v>20</v>
      </c>
      <c r="E18" s="3">
        <v>0</v>
      </c>
      <c r="F18" s="3">
        <v>8</v>
      </c>
      <c r="G18" s="8">
        <v>25.829000000000001</v>
      </c>
    </row>
    <row r="19" spans="1:7" x14ac:dyDescent="0.25">
      <c r="A19" s="2">
        <v>45436.427291666667</v>
      </c>
      <c r="B19" s="3">
        <v>28</v>
      </c>
      <c r="C19" s="3" t="s">
        <v>63</v>
      </c>
      <c r="D19" s="3">
        <v>20</v>
      </c>
      <c r="E19" s="3">
        <v>0</v>
      </c>
      <c r="F19" s="3">
        <v>2</v>
      </c>
      <c r="G19" s="8">
        <v>19.457999999999998</v>
      </c>
    </row>
    <row r="20" spans="1:7" x14ac:dyDescent="0.25">
      <c r="A20" s="2">
        <v>45436.427800925929</v>
      </c>
      <c r="B20" s="3">
        <v>28</v>
      </c>
      <c r="C20" s="3" t="s">
        <v>63</v>
      </c>
      <c r="D20" s="3">
        <v>20</v>
      </c>
      <c r="E20" s="3">
        <v>0</v>
      </c>
      <c r="F20" s="3">
        <v>1</v>
      </c>
      <c r="G20" s="8">
        <v>18.731999999999999</v>
      </c>
    </row>
    <row r="21" spans="1:7" x14ac:dyDescent="0.25">
      <c r="A21" s="2">
        <v>45436.427986111114</v>
      </c>
      <c r="B21" s="3">
        <v>29</v>
      </c>
      <c r="C21" s="3" t="s">
        <v>64</v>
      </c>
      <c r="D21" s="3">
        <v>20</v>
      </c>
      <c r="E21" s="3">
        <v>0</v>
      </c>
      <c r="F21" s="3">
        <v>2</v>
      </c>
      <c r="G21" s="8">
        <v>22.282</v>
      </c>
    </row>
    <row r="22" spans="1:7" x14ac:dyDescent="0.25">
      <c r="A22" s="2">
        <v>45436.428287037037</v>
      </c>
      <c r="B22" s="3">
        <v>30</v>
      </c>
      <c r="C22" s="3" t="s">
        <v>65</v>
      </c>
      <c r="D22" s="3">
        <v>20</v>
      </c>
      <c r="E22" s="3">
        <v>0</v>
      </c>
      <c r="F22" s="3">
        <v>1</v>
      </c>
      <c r="G22" s="8">
        <v>18.861999999999998</v>
      </c>
    </row>
    <row r="23" spans="1:7" x14ac:dyDescent="0.25">
      <c r="A23" s="2">
        <v>45436.42832175926</v>
      </c>
      <c r="B23" s="3">
        <v>29</v>
      </c>
      <c r="C23" s="3" t="s">
        <v>64</v>
      </c>
      <c r="D23" s="3">
        <v>20</v>
      </c>
      <c r="E23" s="3">
        <v>0</v>
      </c>
      <c r="F23" s="3">
        <v>0</v>
      </c>
      <c r="G23" s="8">
        <v>20.347000000000001</v>
      </c>
    </row>
    <row r="24" spans="1:7" x14ac:dyDescent="0.25">
      <c r="A24" s="2">
        <v>45436.428553240738</v>
      </c>
      <c r="B24" s="3">
        <v>30</v>
      </c>
      <c r="C24" s="3" t="s">
        <v>65</v>
      </c>
      <c r="D24" s="3">
        <v>20</v>
      </c>
      <c r="E24" s="3">
        <v>0</v>
      </c>
      <c r="F24" s="3">
        <v>1</v>
      </c>
      <c r="G24" s="8">
        <v>18.628</v>
      </c>
    </row>
    <row r="25" spans="1:7" x14ac:dyDescent="0.25">
      <c r="A25" s="2">
        <v>45436.428726851853</v>
      </c>
      <c r="B25" s="3">
        <v>30</v>
      </c>
      <c r="C25" s="3" t="s">
        <v>66</v>
      </c>
      <c r="D25" s="3">
        <v>20</v>
      </c>
      <c r="E25" s="3">
        <v>0</v>
      </c>
      <c r="F25" s="3">
        <v>3</v>
      </c>
      <c r="G25" s="8">
        <v>21.157</v>
      </c>
    </row>
    <row r="26" spans="1:7" x14ac:dyDescent="0.25">
      <c r="A26" s="2">
        <v>45436.428842592592</v>
      </c>
      <c r="B26" s="3">
        <v>30</v>
      </c>
      <c r="C26" s="3" t="s">
        <v>65</v>
      </c>
      <c r="D26" s="3">
        <v>20</v>
      </c>
      <c r="E26" s="3">
        <v>0</v>
      </c>
      <c r="F26" s="3">
        <v>2</v>
      </c>
      <c r="G26" s="8">
        <v>18.225999999999999</v>
      </c>
    </row>
    <row r="27" spans="1:7" x14ac:dyDescent="0.25">
      <c r="A27" s="2">
        <v>45436.428888888891</v>
      </c>
      <c r="B27" s="3">
        <v>28</v>
      </c>
      <c r="C27" s="3" t="s">
        <v>67</v>
      </c>
      <c r="D27" s="3">
        <v>20</v>
      </c>
      <c r="E27" s="3">
        <v>0</v>
      </c>
      <c r="F27" s="3">
        <v>0</v>
      </c>
      <c r="G27" s="8">
        <v>18.395</v>
      </c>
    </row>
    <row r="28" spans="1:7" x14ac:dyDescent="0.25">
      <c r="A28" s="2">
        <v>45436.429097222222</v>
      </c>
      <c r="B28" s="3">
        <v>30</v>
      </c>
      <c r="C28" s="3" t="s">
        <v>66</v>
      </c>
      <c r="D28" s="3">
        <v>20</v>
      </c>
      <c r="E28" s="3">
        <v>0</v>
      </c>
      <c r="F28" s="3">
        <v>7</v>
      </c>
      <c r="G28" s="8">
        <v>24.035</v>
      </c>
    </row>
    <row r="29" spans="1:7" x14ac:dyDescent="0.25">
      <c r="A29" s="2">
        <v>45436.429236111115</v>
      </c>
      <c r="B29" s="3">
        <v>30</v>
      </c>
      <c r="C29" s="3" t="s">
        <v>68</v>
      </c>
      <c r="D29" s="3">
        <v>20</v>
      </c>
      <c r="E29" s="3">
        <v>0</v>
      </c>
      <c r="F29" s="3">
        <v>3</v>
      </c>
      <c r="G29" s="8">
        <v>18.968</v>
      </c>
    </row>
    <row r="30" spans="1:7" x14ac:dyDescent="0.25">
      <c r="A30" s="2">
        <v>45436.429409722223</v>
      </c>
      <c r="B30" s="3">
        <v>30</v>
      </c>
      <c r="C30" s="3" t="s">
        <v>66</v>
      </c>
      <c r="D30" s="3">
        <v>20</v>
      </c>
      <c r="E30" s="3">
        <v>0</v>
      </c>
      <c r="F30" s="3">
        <v>4</v>
      </c>
      <c r="G30" s="8">
        <v>26.077999999999999</v>
      </c>
    </row>
    <row r="31" spans="1:7" x14ac:dyDescent="0.25">
      <c r="A31" s="2">
        <v>45436.429583333331</v>
      </c>
      <c r="B31" s="3">
        <v>30</v>
      </c>
      <c r="C31" s="3" t="s">
        <v>68</v>
      </c>
      <c r="D31" s="3">
        <v>20</v>
      </c>
      <c r="E31" s="3">
        <v>0</v>
      </c>
      <c r="F31" s="3">
        <v>0</v>
      </c>
      <c r="G31" s="8">
        <v>19.515000000000001</v>
      </c>
    </row>
    <row r="32" spans="1:7" x14ac:dyDescent="0.25">
      <c r="A32" s="2">
        <v>45436.430034722223</v>
      </c>
      <c r="B32" s="3">
        <v>30</v>
      </c>
      <c r="C32" s="3" t="s">
        <v>66</v>
      </c>
      <c r="D32" s="3">
        <v>20</v>
      </c>
      <c r="E32" s="3">
        <v>0</v>
      </c>
      <c r="F32" s="3">
        <v>4</v>
      </c>
      <c r="G32" s="8">
        <v>20.361999999999998</v>
      </c>
    </row>
    <row r="33" spans="1:7" x14ac:dyDescent="0.25">
      <c r="A33" s="2">
        <v>45436.430196759262</v>
      </c>
      <c r="B33" s="3">
        <v>19</v>
      </c>
      <c r="C33" s="3" t="s">
        <v>69</v>
      </c>
      <c r="D33" s="3">
        <v>20</v>
      </c>
      <c r="E33" s="3">
        <v>0</v>
      </c>
      <c r="F33" s="3">
        <v>0</v>
      </c>
      <c r="G33" s="8">
        <v>19.722999999999999</v>
      </c>
    </row>
    <row r="34" spans="1:7" x14ac:dyDescent="0.25">
      <c r="A34" s="2">
        <v>45436.430381944447</v>
      </c>
      <c r="B34" s="3">
        <v>30</v>
      </c>
      <c r="C34" s="3" t="s">
        <v>66</v>
      </c>
      <c r="D34" s="3">
        <v>20</v>
      </c>
      <c r="E34" s="3">
        <v>0</v>
      </c>
      <c r="F34" s="3">
        <v>0</v>
      </c>
      <c r="G34" s="8">
        <v>18.79</v>
      </c>
    </row>
    <row r="35" spans="1:7" x14ac:dyDescent="0.25">
      <c r="A35" s="2">
        <v>45436.43041666667</v>
      </c>
      <c r="B35" s="3">
        <v>35</v>
      </c>
      <c r="C35" s="3" t="s">
        <v>70</v>
      </c>
      <c r="D35" s="3">
        <v>20</v>
      </c>
      <c r="E35" s="3">
        <v>0</v>
      </c>
      <c r="F35" s="3">
        <v>7</v>
      </c>
      <c r="G35" s="8">
        <v>20.818000000000001</v>
      </c>
    </row>
    <row r="36" spans="1:7" x14ac:dyDescent="0.25">
      <c r="A36" s="2">
        <v>45436.430497685185</v>
      </c>
      <c r="B36" s="3">
        <v>30</v>
      </c>
      <c r="C36" s="3" t="s">
        <v>71</v>
      </c>
      <c r="D36" s="3">
        <v>20</v>
      </c>
      <c r="E36" s="3">
        <v>0</v>
      </c>
      <c r="F36" s="3">
        <v>4</v>
      </c>
      <c r="G36" s="8">
        <v>18.263999999999999</v>
      </c>
    </row>
    <row r="37" spans="1:7" x14ac:dyDescent="0.25">
      <c r="A37" s="2">
        <v>45436.430706018517</v>
      </c>
      <c r="B37" s="3">
        <v>35</v>
      </c>
      <c r="C37" s="3" t="s">
        <v>70</v>
      </c>
      <c r="D37" s="3">
        <v>20</v>
      </c>
      <c r="E37" s="3">
        <v>0</v>
      </c>
      <c r="F37" s="3">
        <v>5</v>
      </c>
      <c r="G37" s="8">
        <v>19.638000000000002</v>
      </c>
    </row>
    <row r="38" spans="1:7" x14ac:dyDescent="0.25">
      <c r="A38" s="2">
        <v>45436.430879629632</v>
      </c>
      <c r="B38" s="3">
        <v>30</v>
      </c>
      <c r="C38" s="3" t="s">
        <v>66</v>
      </c>
      <c r="D38" s="3">
        <v>20</v>
      </c>
      <c r="E38" s="3">
        <v>0</v>
      </c>
      <c r="F38" s="3">
        <v>0</v>
      </c>
      <c r="G38" s="8">
        <v>17.806000000000001</v>
      </c>
    </row>
    <row r="39" spans="1:7" x14ac:dyDescent="0.25">
      <c r="A39" s="2">
        <v>45436.430995370371</v>
      </c>
      <c r="B39" s="3">
        <v>35</v>
      </c>
      <c r="C39" s="3" t="s">
        <v>70</v>
      </c>
      <c r="D39" s="3">
        <v>20</v>
      </c>
      <c r="E39" s="3">
        <v>0</v>
      </c>
      <c r="F39" s="3">
        <v>4</v>
      </c>
      <c r="G39" s="8">
        <v>20.646999999999998</v>
      </c>
    </row>
    <row r="40" spans="1:7" x14ac:dyDescent="0.25">
      <c r="A40" s="2">
        <v>45436.431180555555</v>
      </c>
      <c r="B40" s="3">
        <v>29</v>
      </c>
      <c r="C40" s="3" t="s">
        <v>72</v>
      </c>
      <c r="D40" s="3">
        <v>20</v>
      </c>
      <c r="E40" s="3">
        <v>0</v>
      </c>
      <c r="F40" s="3">
        <v>0</v>
      </c>
      <c r="G40" s="8">
        <v>20.347000000000001</v>
      </c>
    </row>
    <row r="41" spans="1:7" x14ac:dyDescent="0.25">
      <c r="A41" s="2">
        <v>45436.43141203704</v>
      </c>
      <c r="B41" s="3">
        <v>30</v>
      </c>
      <c r="C41" s="3" t="s">
        <v>73</v>
      </c>
      <c r="D41" s="3">
        <v>20</v>
      </c>
      <c r="E41" s="3">
        <v>0</v>
      </c>
      <c r="F41" s="3">
        <v>1</v>
      </c>
      <c r="G41" s="8">
        <v>19.917999999999999</v>
      </c>
    </row>
    <row r="42" spans="1:7" x14ac:dyDescent="0.25">
      <c r="A42" s="2">
        <v>45436.431747685187</v>
      </c>
      <c r="B42" s="3">
        <v>30</v>
      </c>
      <c r="C42" s="3" t="s">
        <v>74</v>
      </c>
      <c r="D42" s="3">
        <v>20</v>
      </c>
      <c r="E42" s="3">
        <v>0</v>
      </c>
      <c r="F42" s="3">
        <v>2</v>
      </c>
      <c r="G42" s="8">
        <v>19.041</v>
      </c>
    </row>
    <row r="43" spans="1:7" x14ac:dyDescent="0.25">
      <c r="A43" s="2">
        <v>45436.432314814818</v>
      </c>
      <c r="B43" s="3">
        <v>30</v>
      </c>
      <c r="C43" s="3" t="s">
        <v>75</v>
      </c>
      <c r="D43" s="3">
        <v>20</v>
      </c>
      <c r="E43" s="3">
        <v>0</v>
      </c>
      <c r="F43" s="3">
        <v>1</v>
      </c>
      <c r="G43" s="8">
        <v>21.471</v>
      </c>
    </row>
    <row r="44" spans="1:7" x14ac:dyDescent="0.25">
      <c r="A44" s="2">
        <v>45436.432847222219</v>
      </c>
      <c r="B44" s="3">
        <v>30</v>
      </c>
      <c r="C44" s="3" t="s">
        <v>75</v>
      </c>
      <c r="D44" s="3">
        <v>3</v>
      </c>
      <c r="E44" s="3">
        <v>17</v>
      </c>
      <c r="F44" s="3">
        <v>1</v>
      </c>
      <c r="G44" s="8">
        <v>7.9509999999999996</v>
      </c>
    </row>
    <row r="45" spans="1:7" x14ac:dyDescent="0.25">
      <c r="A45" s="2">
        <v>45436.433055555557</v>
      </c>
      <c r="B45" s="3">
        <v>28</v>
      </c>
      <c r="C45" s="3" t="s">
        <v>76</v>
      </c>
      <c r="D45" s="3">
        <v>0</v>
      </c>
      <c r="E45" s="3">
        <v>20</v>
      </c>
      <c r="F45" s="3">
        <v>0</v>
      </c>
      <c r="G45" s="8">
        <v>5.8689999999999998</v>
      </c>
    </row>
    <row r="46" spans="1:7" x14ac:dyDescent="0.25">
      <c r="A46" s="2">
        <v>45436.433333333334</v>
      </c>
      <c r="B46" s="3">
        <v>30</v>
      </c>
      <c r="C46" s="3" t="s">
        <v>77</v>
      </c>
      <c r="D46" s="3">
        <v>20</v>
      </c>
      <c r="E46" s="3">
        <v>0</v>
      </c>
      <c r="F46" s="3">
        <v>0</v>
      </c>
      <c r="G46" s="8">
        <v>18.311</v>
      </c>
    </row>
    <row r="47" spans="1:7" x14ac:dyDescent="0.25">
      <c r="A47" s="2">
        <v>45436.43414351852</v>
      </c>
      <c r="B47" s="3">
        <v>30</v>
      </c>
      <c r="C47" s="3" t="s">
        <v>78</v>
      </c>
      <c r="D47" s="3">
        <v>20</v>
      </c>
      <c r="E47" s="3">
        <v>0</v>
      </c>
      <c r="F47" s="3">
        <v>2</v>
      </c>
      <c r="G47" s="8">
        <v>17.942</v>
      </c>
    </row>
    <row r="48" spans="1:7" x14ac:dyDescent="0.25">
      <c r="A48" s="2">
        <v>45436.434953703705</v>
      </c>
      <c r="B48" s="3">
        <v>99</v>
      </c>
      <c r="C48" s="3" t="s">
        <v>79</v>
      </c>
      <c r="D48" s="3">
        <v>20</v>
      </c>
      <c r="E48" s="3">
        <v>0</v>
      </c>
      <c r="F48" s="3">
        <v>3</v>
      </c>
      <c r="G48" s="8">
        <v>18.77</v>
      </c>
    </row>
    <row r="49" spans="1:7" x14ac:dyDescent="0.25">
      <c r="A49" s="2">
        <v>45436.435300925928</v>
      </c>
      <c r="B49" s="3">
        <v>99</v>
      </c>
      <c r="C49" s="3" t="s">
        <v>79</v>
      </c>
      <c r="D49" s="3">
        <v>20</v>
      </c>
      <c r="E49" s="3">
        <v>0</v>
      </c>
      <c r="F49" s="3">
        <v>2</v>
      </c>
      <c r="G49" s="8">
        <v>16.390999999999998</v>
      </c>
    </row>
    <row r="50" spans="1:7" x14ac:dyDescent="0.25">
      <c r="A50" s="2">
        <v>45436.435798611114</v>
      </c>
      <c r="B50" s="3">
        <v>30</v>
      </c>
      <c r="C50" s="3" t="s">
        <v>80</v>
      </c>
      <c r="D50" s="3">
        <v>20</v>
      </c>
      <c r="E50" s="3">
        <v>0</v>
      </c>
      <c r="F50" s="3">
        <v>3</v>
      </c>
      <c r="G50" s="8">
        <v>17.952999999999999</v>
      </c>
    </row>
    <row r="51" spans="1:7" x14ac:dyDescent="0.25">
      <c r="A51" s="2">
        <v>45436.435949074075</v>
      </c>
      <c r="B51" s="3">
        <v>150</v>
      </c>
      <c r="C51" s="3" t="s">
        <v>81</v>
      </c>
      <c r="D51" s="3">
        <v>20</v>
      </c>
      <c r="E51" s="3">
        <v>0</v>
      </c>
      <c r="F51" s="3">
        <v>8</v>
      </c>
      <c r="G51" s="8">
        <v>23.640999999999998</v>
      </c>
    </row>
    <row r="52" spans="1:7" x14ac:dyDescent="0.25">
      <c r="A52" s="2">
        <v>45436.436215277776</v>
      </c>
      <c r="B52" s="3">
        <v>30</v>
      </c>
      <c r="C52" s="3" t="s">
        <v>82</v>
      </c>
      <c r="D52" s="3">
        <v>20</v>
      </c>
      <c r="E52" s="3">
        <v>0</v>
      </c>
      <c r="F52" s="3">
        <v>2</v>
      </c>
      <c r="G52" s="8">
        <v>18.946999999999999</v>
      </c>
    </row>
    <row r="53" spans="1:7" x14ac:dyDescent="0.25">
      <c r="A53" s="2">
        <v>45436.43650462963</v>
      </c>
      <c r="B53" s="3">
        <v>30</v>
      </c>
      <c r="C53" s="3" t="s">
        <v>83</v>
      </c>
      <c r="D53" s="3">
        <v>20</v>
      </c>
      <c r="E53" s="3">
        <v>0</v>
      </c>
      <c r="F53" s="3">
        <v>3</v>
      </c>
      <c r="G53" s="8">
        <v>18.283999999999999</v>
      </c>
    </row>
    <row r="54" spans="1:7" x14ac:dyDescent="0.25">
      <c r="A54" s="2">
        <v>45436.438101851854</v>
      </c>
      <c r="B54" s="3">
        <v>30</v>
      </c>
      <c r="C54" s="3" t="s">
        <v>84</v>
      </c>
      <c r="D54" s="3">
        <v>20</v>
      </c>
      <c r="E54" s="3">
        <v>0</v>
      </c>
      <c r="F54" s="3">
        <v>1</v>
      </c>
      <c r="G54" s="8">
        <v>16.696999999999999</v>
      </c>
    </row>
    <row r="55" spans="1:7" x14ac:dyDescent="0.25">
      <c r="A55" s="2">
        <v>45436.438645833332</v>
      </c>
      <c r="B55" s="3">
        <v>30</v>
      </c>
      <c r="C55" s="3" t="s">
        <v>85</v>
      </c>
      <c r="D55" s="3">
        <v>20</v>
      </c>
      <c r="E55" s="3">
        <v>0</v>
      </c>
      <c r="F55" s="3">
        <v>3</v>
      </c>
      <c r="G55" s="8">
        <v>18.988</v>
      </c>
    </row>
    <row r="56" spans="1:7" x14ac:dyDescent="0.25">
      <c r="A56" s="2">
        <v>45436.439270833333</v>
      </c>
      <c r="B56" s="3">
        <v>30</v>
      </c>
      <c r="C56" s="3" t="s">
        <v>86</v>
      </c>
      <c r="D56" s="3">
        <v>20</v>
      </c>
      <c r="E56" s="3">
        <v>0</v>
      </c>
      <c r="F56" s="3">
        <v>5</v>
      </c>
      <c r="G56" s="8">
        <v>19.937000000000001</v>
      </c>
    </row>
    <row r="57" spans="1:7" x14ac:dyDescent="0.25">
      <c r="A57" s="2">
        <v>45436.45144675926</v>
      </c>
      <c r="B57" s="3">
        <v>27</v>
      </c>
      <c r="C57" s="3" t="s">
        <v>87</v>
      </c>
      <c r="D57" s="3">
        <v>20</v>
      </c>
      <c r="E57" s="3">
        <v>0</v>
      </c>
      <c r="F57" s="3">
        <v>3</v>
      </c>
      <c r="G57" s="8">
        <v>40.331000000000003</v>
      </c>
    </row>
    <row r="58" spans="1:7" x14ac:dyDescent="0.25">
      <c r="A58" s="2">
        <v>45436.452013888891</v>
      </c>
      <c r="B58" s="3">
        <v>27</v>
      </c>
      <c r="C58" s="3" t="s">
        <v>87</v>
      </c>
      <c r="D58" s="3">
        <v>20</v>
      </c>
      <c r="E58" s="3">
        <v>0</v>
      </c>
      <c r="F58" s="3">
        <v>2</v>
      </c>
      <c r="G58" s="8">
        <v>25.763000000000002</v>
      </c>
    </row>
    <row r="59" spans="1:7" x14ac:dyDescent="0.25">
      <c r="A59" s="2">
        <v>45436.459085648145</v>
      </c>
      <c r="B59" s="3">
        <v>28</v>
      </c>
      <c r="C59" s="3" t="s">
        <v>88</v>
      </c>
      <c r="D59" s="3">
        <v>20</v>
      </c>
      <c r="E59" s="3">
        <v>0</v>
      </c>
      <c r="F59" s="3">
        <v>1</v>
      </c>
      <c r="G59" s="8">
        <v>39.609000000000002</v>
      </c>
    </row>
    <row r="60" spans="1:7" x14ac:dyDescent="0.25">
      <c r="A60" s="2">
        <v>45436.459629629629</v>
      </c>
      <c r="B60" s="3">
        <v>28</v>
      </c>
      <c r="C60" s="3" t="s">
        <v>88</v>
      </c>
      <c r="D60" s="3">
        <v>20</v>
      </c>
      <c r="E60" s="3">
        <v>0</v>
      </c>
      <c r="F60" s="3">
        <v>0</v>
      </c>
      <c r="G60" s="8">
        <v>22.898</v>
      </c>
    </row>
    <row r="61" spans="1:7" x14ac:dyDescent="0.25">
      <c r="A61" s="2">
        <v>45436.460173611114</v>
      </c>
      <c r="B61" s="3">
        <v>28</v>
      </c>
      <c r="C61" s="3" t="s">
        <v>88</v>
      </c>
      <c r="D61" s="3">
        <v>20</v>
      </c>
      <c r="E61" s="3">
        <v>0</v>
      </c>
      <c r="F61" s="3">
        <v>0</v>
      </c>
      <c r="G61" s="8">
        <v>25.068000000000001</v>
      </c>
    </row>
    <row r="62" spans="1:7" x14ac:dyDescent="0.25">
      <c r="A62" s="2">
        <v>45436.462847222225</v>
      </c>
      <c r="B62" s="3">
        <v>26</v>
      </c>
      <c r="C62" s="3" t="s">
        <v>89</v>
      </c>
      <c r="D62" s="3">
        <v>20</v>
      </c>
      <c r="E62" s="3">
        <v>0</v>
      </c>
      <c r="F62" s="3">
        <v>0</v>
      </c>
      <c r="G62" s="8">
        <v>40.033999999999999</v>
      </c>
    </row>
    <row r="63" spans="1:7" x14ac:dyDescent="0.25">
      <c r="A63" s="2">
        <v>45436.581620370373</v>
      </c>
      <c r="B63" s="3">
        <v>20</v>
      </c>
      <c r="C63" s="3" t="s">
        <v>90</v>
      </c>
      <c r="D63" s="3">
        <v>20</v>
      </c>
      <c r="E63" s="3">
        <v>0</v>
      </c>
      <c r="F63" s="3">
        <v>4</v>
      </c>
      <c r="G63" s="8">
        <v>18.692</v>
      </c>
    </row>
    <row r="64" spans="1:7" x14ac:dyDescent="0.25">
      <c r="A64" s="2">
        <v>45436.581875000003</v>
      </c>
      <c r="B64" s="3">
        <v>20</v>
      </c>
      <c r="C64" s="3" t="s">
        <v>90</v>
      </c>
      <c r="D64" s="3">
        <v>20</v>
      </c>
      <c r="E64" s="3">
        <v>0</v>
      </c>
      <c r="F64" s="3">
        <v>2</v>
      </c>
      <c r="G64" s="8">
        <v>16.989000000000001</v>
      </c>
    </row>
    <row r="65" spans="1:7" x14ac:dyDescent="0.25">
      <c r="A65" s="2">
        <v>45436.581956018519</v>
      </c>
      <c r="B65" s="3">
        <v>20</v>
      </c>
      <c r="C65" s="3" t="s">
        <v>91</v>
      </c>
      <c r="D65" s="3">
        <v>20</v>
      </c>
      <c r="E65" s="3">
        <v>0</v>
      </c>
      <c r="F65" s="3">
        <v>1</v>
      </c>
      <c r="G65" s="8">
        <v>18.876999999999999</v>
      </c>
    </row>
    <row r="66" spans="1:7" x14ac:dyDescent="0.25">
      <c r="A66" s="2">
        <v>45436.582118055558</v>
      </c>
      <c r="B66" s="3">
        <v>20</v>
      </c>
      <c r="C66" s="3" t="s">
        <v>90</v>
      </c>
      <c r="D66" s="3">
        <v>20</v>
      </c>
      <c r="E66" s="3">
        <v>0</v>
      </c>
      <c r="F66" s="3">
        <v>3</v>
      </c>
      <c r="G66" s="8">
        <v>16.396999999999998</v>
      </c>
    </row>
    <row r="67" spans="1:7" x14ac:dyDescent="0.25">
      <c r="A67" s="2">
        <v>45436.582199074073</v>
      </c>
      <c r="B67" s="3">
        <v>21</v>
      </c>
      <c r="C67" s="3" t="s">
        <v>92</v>
      </c>
      <c r="D67" s="3">
        <v>20</v>
      </c>
      <c r="E67" s="3">
        <v>0</v>
      </c>
      <c r="F67" s="3">
        <v>1</v>
      </c>
      <c r="G67" s="8">
        <v>16.608000000000001</v>
      </c>
    </row>
    <row r="68" spans="1:7" x14ac:dyDescent="0.25">
      <c r="A68" s="2">
        <v>45436.582407407404</v>
      </c>
      <c r="B68" s="3">
        <v>20</v>
      </c>
      <c r="C68" s="3" t="s">
        <v>90</v>
      </c>
      <c r="D68" s="3">
        <v>20</v>
      </c>
      <c r="E68" s="3">
        <v>0</v>
      </c>
      <c r="F68" s="3">
        <v>1</v>
      </c>
      <c r="G68" s="8">
        <v>15.773999999999999</v>
      </c>
    </row>
    <row r="69" spans="1:7" x14ac:dyDescent="0.25">
      <c r="A69" s="2">
        <v>45436.582453703704</v>
      </c>
      <c r="B69" s="3">
        <v>20</v>
      </c>
      <c r="C69" s="3" t="s">
        <v>93</v>
      </c>
      <c r="D69" s="3">
        <v>20</v>
      </c>
      <c r="E69" s="3">
        <v>0</v>
      </c>
      <c r="F69" s="3">
        <v>3</v>
      </c>
      <c r="G69" s="8">
        <v>19.766999999999999</v>
      </c>
    </row>
    <row r="70" spans="1:7" x14ac:dyDescent="0.25">
      <c r="A70" s="2">
        <v>45436.582499999997</v>
      </c>
      <c r="B70" s="3">
        <v>19</v>
      </c>
      <c r="C70" s="3" t="s">
        <v>94</v>
      </c>
      <c r="D70" s="3">
        <v>20</v>
      </c>
      <c r="E70" s="3">
        <v>0</v>
      </c>
      <c r="F70" s="3">
        <v>1</v>
      </c>
      <c r="G70" s="8">
        <v>21.795999999999999</v>
      </c>
    </row>
    <row r="71" spans="1:7" x14ac:dyDescent="0.25">
      <c r="A71" s="2">
        <v>45436.58284722222</v>
      </c>
      <c r="B71" s="3">
        <v>21</v>
      </c>
      <c r="C71" s="3" t="s">
        <v>92</v>
      </c>
      <c r="D71" s="3">
        <v>20</v>
      </c>
      <c r="E71" s="3">
        <v>0</v>
      </c>
      <c r="F71" s="3">
        <v>3</v>
      </c>
      <c r="G71" s="8">
        <v>16.715</v>
      </c>
    </row>
    <row r="72" spans="1:7" x14ac:dyDescent="0.25">
      <c r="A72" s="2">
        <v>45436.582951388889</v>
      </c>
      <c r="B72" s="3">
        <v>20</v>
      </c>
      <c r="C72" s="3" t="s">
        <v>93</v>
      </c>
      <c r="D72" s="3">
        <v>20</v>
      </c>
      <c r="E72" s="3">
        <v>0</v>
      </c>
      <c r="F72" s="3">
        <v>3</v>
      </c>
      <c r="G72" s="8">
        <v>22.338999999999999</v>
      </c>
    </row>
    <row r="73" spans="1:7" x14ac:dyDescent="0.25">
      <c r="A73" s="2">
        <v>45436.582361111112</v>
      </c>
      <c r="B73" s="3">
        <v>20</v>
      </c>
      <c r="C73" s="3" t="s">
        <v>95</v>
      </c>
      <c r="D73" s="3">
        <v>20</v>
      </c>
      <c r="E73" s="3">
        <v>0</v>
      </c>
      <c r="F73" s="3">
        <v>7</v>
      </c>
      <c r="G73" s="8">
        <v>110.057</v>
      </c>
    </row>
    <row r="74" spans="1:7" x14ac:dyDescent="0.25">
      <c r="A74" s="2">
        <v>45436.583564814813</v>
      </c>
      <c r="B74" s="3">
        <v>20</v>
      </c>
      <c r="C74" s="3" t="s">
        <v>93</v>
      </c>
      <c r="D74" s="3">
        <v>20</v>
      </c>
      <c r="E74" s="3">
        <v>0</v>
      </c>
      <c r="F74" s="3">
        <v>3</v>
      </c>
      <c r="G74" s="8">
        <v>20.495000000000001</v>
      </c>
    </row>
    <row r="75" spans="1:7" x14ac:dyDescent="0.25">
      <c r="A75" s="2">
        <v>45436.583865740744</v>
      </c>
      <c r="B75" s="3">
        <v>19</v>
      </c>
      <c r="C75" s="3" t="s">
        <v>96</v>
      </c>
      <c r="D75" s="3">
        <v>20</v>
      </c>
      <c r="E75" s="3">
        <v>0</v>
      </c>
      <c r="F75" s="3">
        <v>0</v>
      </c>
      <c r="G75" s="8">
        <v>23.239000000000001</v>
      </c>
    </row>
    <row r="76" spans="1:7" x14ac:dyDescent="0.25">
      <c r="A76" s="2">
        <v>45436.584421296298</v>
      </c>
      <c r="B76" s="3">
        <v>21</v>
      </c>
      <c r="C76" s="3" t="s">
        <v>97</v>
      </c>
      <c r="D76" s="3">
        <v>19</v>
      </c>
      <c r="E76" s="3">
        <v>1</v>
      </c>
      <c r="F76" s="3">
        <v>1</v>
      </c>
      <c r="G76" s="8">
        <v>17.196999999999999</v>
      </c>
    </row>
    <row r="77" spans="1:7" x14ac:dyDescent="0.25">
      <c r="A77" s="2">
        <v>45436.584837962961</v>
      </c>
      <c r="B77" s="3">
        <v>20</v>
      </c>
      <c r="C77" s="3" t="s">
        <v>98</v>
      </c>
      <c r="D77" s="3">
        <v>20</v>
      </c>
      <c r="E77" s="3">
        <v>0</v>
      </c>
      <c r="F77" s="3">
        <v>2</v>
      </c>
      <c r="G77" s="8">
        <v>21.957999999999998</v>
      </c>
    </row>
    <row r="78" spans="1:7" x14ac:dyDescent="0.25">
      <c r="A78" s="2">
        <v>45436.587800925925</v>
      </c>
      <c r="B78" s="3">
        <v>37</v>
      </c>
      <c r="C78" s="3" t="s">
        <v>99</v>
      </c>
      <c r="D78" s="3">
        <v>20</v>
      </c>
      <c r="E78" s="3">
        <v>0</v>
      </c>
      <c r="F78" s="3">
        <v>3</v>
      </c>
      <c r="G78" s="8">
        <v>27.187000000000001</v>
      </c>
    </row>
    <row r="79" spans="1:7" x14ac:dyDescent="0.25">
      <c r="A79" s="2">
        <v>45436.59679398148</v>
      </c>
      <c r="B79" s="3">
        <v>19</v>
      </c>
      <c r="C79" s="3" t="s">
        <v>100</v>
      </c>
      <c r="D79" s="3">
        <v>20</v>
      </c>
      <c r="E79" s="3">
        <v>0</v>
      </c>
      <c r="F79" s="3">
        <v>2</v>
      </c>
      <c r="G79" s="8">
        <v>20.943000000000001</v>
      </c>
    </row>
    <row r="80" spans="1:7" x14ac:dyDescent="0.25">
      <c r="A80" s="2">
        <v>45436.597094907411</v>
      </c>
      <c r="B80" s="3">
        <v>22</v>
      </c>
      <c r="C80" s="3" t="s">
        <v>101</v>
      </c>
      <c r="D80" s="3">
        <v>20</v>
      </c>
      <c r="E80" s="3">
        <v>0</v>
      </c>
      <c r="F80" s="3">
        <v>2</v>
      </c>
      <c r="G80" s="8">
        <v>19.603999999999999</v>
      </c>
    </row>
    <row r="81" spans="1:7" x14ac:dyDescent="0.25">
      <c r="A81" s="2">
        <v>45436.597673611112</v>
      </c>
      <c r="B81" s="3">
        <v>19</v>
      </c>
      <c r="C81" s="3" t="s">
        <v>102</v>
      </c>
      <c r="D81" s="3">
        <v>19</v>
      </c>
      <c r="E81" s="3">
        <v>1</v>
      </c>
      <c r="F81" s="3">
        <v>4</v>
      </c>
      <c r="G81" s="8">
        <v>19.620999999999999</v>
      </c>
    </row>
    <row r="82" spans="1:7" x14ac:dyDescent="0.25">
      <c r="A82" s="2">
        <v>45436.597858796296</v>
      </c>
      <c r="B82" s="3">
        <v>20</v>
      </c>
      <c r="C82" s="3" t="s">
        <v>103</v>
      </c>
      <c r="D82" s="3">
        <v>20</v>
      </c>
      <c r="E82" s="3">
        <v>0</v>
      </c>
      <c r="F82" s="3">
        <v>4</v>
      </c>
      <c r="G82" s="8">
        <v>15.935</v>
      </c>
    </row>
    <row r="83" spans="1:7" x14ac:dyDescent="0.25">
      <c r="A83" s="2">
        <v>45436.599085648151</v>
      </c>
      <c r="B83" s="3">
        <v>19</v>
      </c>
      <c r="C83" s="3" t="s">
        <v>104</v>
      </c>
      <c r="D83" s="3">
        <v>20</v>
      </c>
      <c r="E83" s="3">
        <v>0</v>
      </c>
      <c r="F83" s="3">
        <v>4</v>
      </c>
      <c r="G83" s="8">
        <v>22.094999999999999</v>
      </c>
    </row>
    <row r="84" spans="1:7" x14ac:dyDescent="0.25">
      <c r="A84" s="2">
        <v>45436.617245370369</v>
      </c>
      <c r="B84" s="3">
        <v>31</v>
      </c>
      <c r="C84" s="3" t="s">
        <v>105</v>
      </c>
      <c r="D84" s="3">
        <v>20</v>
      </c>
      <c r="E84" s="3">
        <v>0</v>
      </c>
      <c r="F84" s="3">
        <v>0</v>
      </c>
      <c r="G84" s="8">
        <v>33.143999999999998</v>
      </c>
    </row>
    <row r="85" spans="1:7" x14ac:dyDescent="0.25">
      <c r="A85" s="2">
        <v>45437.518252314818</v>
      </c>
      <c r="B85" s="3">
        <v>9</v>
      </c>
      <c r="C85" s="3" t="s">
        <v>106</v>
      </c>
      <c r="D85" s="3">
        <v>19</v>
      </c>
      <c r="E85" s="3">
        <v>1</v>
      </c>
      <c r="F85" s="3">
        <v>3</v>
      </c>
      <c r="G85" s="8">
        <v>42.585999999999999</v>
      </c>
    </row>
    <row r="86" spans="1:7" x14ac:dyDescent="0.25">
      <c r="A86" s="2">
        <v>45437.520127314812</v>
      </c>
      <c r="B86" s="3">
        <v>14</v>
      </c>
      <c r="C86" s="3" t="s">
        <v>107</v>
      </c>
      <c r="D86" s="3">
        <v>20</v>
      </c>
      <c r="E86" s="3">
        <v>0</v>
      </c>
      <c r="F86" s="3">
        <v>4</v>
      </c>
      <c r="G86" s="8">
        <v>25.021999999999998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s o 6 7 W K i F C L K i A A A A 9 Q A A A B I A H A B D b 2 5 m a W c v U G F j a 2 F n Z S 5 4 b W w g o h g A K K A U A A A A A A A A A A A A A A A A A A A A A A A A A A A A h Y 8 x D o I w G I W v Q r r T l r o o + S m D q y Q k G u P a l A o N U A g t l r s 5 e C S v I E Z R N 8 f 3 v W 9 4 7 3 6 9 Q T q 1 T X B R g 9 W d S V C E K Q q U k V 2 h T Z m g 0 Z 3 D N U o 5 5 E L W o l T B L B s b T 7 Z I U O V c H x P i v c d + h b u h J I z S i J y y 3 V 5 W q h X o I + v / c q i N d c J I h T g c X 2 M 4 w 5 s I M 8 o w B b I w y L T 5 9 m y e + 2 x / I G z H x o 2 D 4 r 0 L 8 w O Q J Q J 5 X + A P U E s D B B Q A A g A I A L K O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j r t Y K I p H u A 4 A A A A R A A A A E w A c A E Z v c m 1 1 b G F z L 1 N l Y 3 R p b 2 4 x L m 0 g o h g A K K A U A A A A A A A A A A A A A A A A A A A A A A A A A A A A K 0 5 N L s n M z 1 M I h t C G 1 g B Q S w E C L Q A U A A I A C A C y j r t Y q I U I s q I A A A D 1 A A A A E g A A A A A A A A A A A A A A A A A A A A A A Q 2 9 u Z m l n L 1 B h Y 2 t h Z 2 U u e G 1 s U E s B A i 0 A F A A C A A g A s o 6 7 W A / K 6 a u k A A A A 6 Q A A A B M A A A A A A A A A A A A A A A A A 7 g A A A F t D b 2 5 0 Z W 5 0 X 1 R 5 c G V z X S 5 4 b W x Q S w E C L Q A U A A I A C A C y j r t Y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6 c s o e 8 p f E y I + m M 0 v b K A b w A A A A A C A A A A A A A Q Z g A A A A E A A C A A A A C J Z i p E W b k A B Z X b w O b z a c 9 O Q o E q 1 H l O / C / 6 a O G 0 J P Q L 4 g A A A A A O g A A A A A I A A C A A A A A v M 9 4 T O 2 9 X / 4 H O T 7 L 5 w I M f t a K t X R 1 V B D L F 3 j 8 S L u + 5 s l A A A A B m b w b V 3 W Z 6 e 1 W f r 3 E s 0 a J 2 X E g N Y y U r 3 g V q H 6 u D G c y s h O f + y z p p 0 c 0 Y s B 4 0 B f J K B 4 v Q N b P f F b O J 6 n a H l D 7 Y Z 5 g q T h Z c m R q Q O X E c / w U W l I h U J U A A A A C q + + m 8 X r l B M y L U K k N g 1 + D a I 9 W 9 Y J u M o f m 0 C K e Q G o X e i u H f c B a / N T v P L 3 P U I 6 3 t 9 I l 2 s l p H 1 T N r u J 5 J + t j R 4 m 8 j < / D a t a M a s h u p > 
</file>

<file path=customXml/itemProps1.xml><?xml version="1.0" encoding="utf-8"?>
<ds:datastoreItem xmlns:ds="http://schemas.openxmlformats.org/officeDocument/2006/customXml" ds:itemID="{EE5280E4-5077-428B-BBBD-D3CD3ECAB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DadosBasicosMelhorado</vt:lpstr>
      <vt:lpstr>DadosBasicosOriginal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2024-05-27T16:40:43Z</dcterms:created>
  <dcterms:modified xsi:type="dcterms:W3CDTF">2024-05-27T19:43:21Z</dcterms:modified>
</cp:coreProperties>
</file>