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U\Desktop\liliane\Inf.basica-liliane\excel\"/>
    </mc:Choice>
  </mc:AlternateContent>
  <xr:revisionPtr revIDLastSave="0" documentId="13_ncr:1_{769031F2-8523-4466-A987-F04D6412174F}" xr6:coauthVersionLast="47" xr6:coauthVersionMax="47" xr10:uidLastSave="{00000000-0000-0000-0000-000000000000}"/>
  <bookViews>
    <workbookView xWindow="-120" yWindow="-120" windowWidth="20640" windowHeight="11160" firstSheet="2" activeTab="6" xr2:uid="{03583C7D-12A7-48D1-A58C-7D79ADCBC762}"/>
  </bookViews>
  <sheets>
    <sheet name="personalizando" sheetId="1" r:id="rId1"/>
    <sheet name="calculos" sheetId="2" r:id="rId2"/>
    <sheet name="funções" sheetId="3" r:id="rId3"/>
    <sheet name="teste-logico" sheetId="4" r:id="rId4"/>
    <sheet name="tabela-graficos" sheetId="5" r:id="rId5"/>
    <sheet name="dinamica2" sheetId="9" r:id="rId6"/>
    <sheet name="calendario" sheetId="11" r:id="rId7"/>
    <sheet name="lista" sheetId="12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1" l="1"/>
  <c r="M5" i="11" s="1"/>
  <c r="E6" i="11"/>
  <c r="G49" i="5"/>
  <c r="G48" i="5"/>
  <c r="C33" i="4"/>
  <c r="C30" i="4"/>
  <c r="C31" i="4"/>
  <c r="C32" i="4"/>
  <c r="C29" i="4"/>
  <c r="D24" i="4"/>
  <c r="E24" i="4"/>
  <c r="F24" i="4"/>
  <c r="D25" i="4"/>
  <c r="E25" i="4"/>
  <c r="F25" i="4"/>
  <c r="D26" i="4"/>
  <c r="E26" i="4"/>
  <c r="F26" i="4"/>
  <c r="D23" i="4"/>
  <c r="E23" i="4"/>
  <c r="F23" i="4"/>
  <c r="C18" i="4"/>
  <c r="C19" i="4"/>
  <c r="C20" i="4"/>
  <c r="C17" i="4"/>
  <c r="C11" i="4"/>
  <c r="C12" i="4"/>
  <c r="C13" i="4"/>
  <c r="C14" i="4"/>
  <c r="C10" i="4"/>
  <c r="F3" i="4"/>
  <c r="G3" i="4" s="1"/>
  <c r="F4" i="4"/>
  <c r="G4" i="4" s="1"/>
  <c r="F5" i="4"/>
  <c r="G5" i="4" s="1"/>
  <c r="F6" i="4"/>
  <c r="G6" i="4" s="1"/>
  <c r="F7" i="4"/>
  <c r="G7" i="4" s="1"/>
  <c r="F2" i="4"/>
  <c r="G2" i="4" s="1"/>
  <c r="L2" i="3"/>
  <c r="K2" i="3"/>
  <c r="J3" i="3"/>
  <c r="J4" i="3"/>
  <c r="J5" i="3"/>
  <c r="J6" i="3"/>
  <c r="J7" i="3"/>
  <c r="J8" i="3"/>
  <c r="J9" i="3"/>
  <c r="J10" i="3"/>
  <c r="J11" i="3"/>
  <c r="J12" i="3"/>
  <c r="J13" i="3"/>
  <c r="J2" i="3"/>
  <c r="I3" i="3"/>
  <c r="I4" i="3"/>
  <c r="I5" i="3"/>
  <c r="I6" i="3"/>
  <c r="I7" i="3"/>
  <c r="I8" i="3"/>
  <c r="I9" i="3"/>
  <c r="I10" i="3"/>
  <c r="I11" i="3"/>
  <c r="I12" i="3"/>
  <c r="I13" i="3"/>
  <c r="I2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I12" i="2"/>
  <c r="I13" i="2"/>
  <c r="I14" i="2"/>
  <c r="I15" i="2"/>
  <c r="I11" i="2"/>
  <c r="D12" i="2"/>
  <c r="D13" i="2"/>
  <c r="D14" i="2"/>
  <c r="D15" i="2"/>
  <c r="D11" i="2"/>
  <c r="I3" i="2"/>
  <c r="I4" i="2"/>
  <c r="I5" i="2"/>
  <c r="I6" i="2"/>
  <c r="I2" i="2"/>
  <c r="D3" i="2"/>
  <c r="D4" i="2"/>
  <c r="D5" i="2"/>
  <c r="D6" i="2"/>
  <c r="D2" i="2"/>
  <c r="M6" i="11" l="1"/>
  <c r="E8" i="11" s="1"/>
  <c r="F8" i="11" s="1"/>
  <c r="G8" i="11" s="1"/>
  <c r="H8" i="11" s="1"/>
  <c r="I8" i="11" s="1"/>
  <c r="J8" i="11" s="1"/>
  <c r="K8" i="11" s="1"/>
  <c r="E9" i="11" s="1"/>
  <c r="F9" i="11" s="1"/>
  <c r="G9" i="11" s="1"/>
  <c r="H9" i="11" s="1"/>
  <c r="I9" i="11" s="1"/>
  <c r="J9" i="11" s="1"/>
  <c r="K9" i="11" s="1"/>
  <c r="E10" i="11" s="1"/>
  <c r="F10" i="11" s="1"/>
  <c r="G10" i="11" s="1"/>
  <c r="H10" i="11" s="1"/>
  <c r="I10" i="11" s="1"/>
  <c r="J10" i="11" s="1"/>
  <c r="K10" i="11" s="1"/>
  <c r="E11" i="11" s="1"/>
  <c r="F11" i="11" s="1"/>
  <c r="G11" i="11" s="1"/>
  <c r="H11" i="11" s="1"/>
  <c r="I11" i="11" s="1"/>
  <c r="J11" i="11" s="1"/>
  <c r="K11" i="11" s="1"/>
  <c r="E12" i="11" s="1"/>
  <c r="F12" i="11" s="1"/>
  <c r="G12" i="11" s="1"/>
  <c r="H12" i="11" s="1"/>
  <c r="I12" i="11" s="1"/>
  <c r="J12" i="11" s="1"/>
  <c r="K12" i="11" s="1"/>
</calcChain>
</file>

<file path=xl/sharedStrings.xml><?xml version="1.0" encoding="utf-8"?>
<sst xmlns="http://schemas.openxmlformats.org/spreadsheetml/2006/main" count="316" uniqueCount="132">
  <si>
    <t>MESES</t>
  </si>
  <si>
    <t>FEV</t>
  </si>
  <si>
    <t xml:space="preserve">JAN </t>
  </si>
  <si>
    <t>MAR</t>
  </si>
  <si>
    <t>ABRI</t>
  </si>
  <si>
    <t>MAI</t>
  </si>
  <si>
    <t>JUN</t>
  </si>
  <si>
    <t>JUL</t>
  </si>
  <si>
    <t>AGO</t>
  </si>
  <si>
    <t>SET</t>
  </si>
  <si>
    <t>OUT</t>
  </si>
  <si>
    <t>NOV</t>
  </si>
  <si>
    <t>DEZ</t>
  </si>
  <si>
    <t>UVA</t>
  </si>
  <si>
    <t>LARANJA</t>
  </si>
  <si>
    <t>GOIABA</t>
  </si>
  <si>
    <t>MAMÃO</t>
  </si>
  <si>
    <t>KIWI</t>
  </si>
  <si>
    <t>BANANA</t>
  </si>
  <si>
    <t>MANGA</t>
  </si>
  <si>
    <t>CAJU</t>
  </si>
  <si>
    <t>ACEROLA</t>
  </si>
  <si>
    <t>MAÇA</t>
  </si>
  <si>
    <t>Item</t>
  </si>
  <si>
    <t>Melância</t>
  </si>
  <si>
    <t>Laranja</t>
  </si>
  <si>
    <t>Mamão</t>
  </si>
  <si>
    <t>Melão</t>
  </si>
  <si>
    <t>Quantidade</t>
  </si>
  <si>
    <t>maça</t>
  </si>
  <si>
    <t>Preço Unit</t>
  </si>
  <si>
    <t>Total Unit</t>
  </si>
  <si>
    <t>MÉDIA</t>
  </si>
  <si>
    <t>SOMA</t>
  </si>
  <si>
    <t>MÁXIMO</t>
  </si>
  <si>
    <t>MÍNIMO</t>
  </si>
  <si>
    <t>HOJE</t>
  </si>
  <si>
    <t>AGORA</t>
  </si>
  <si>
    <t>Alunos</t>
  </si>
  <si>
    <t>Mário</t>
  </si>
  <si>
    <t>João</t>
  </si>
  <si>
    <t>Marta</t>
  </si>
  <si>
    <t>Luísa</t>
  </si>
  <si>
    <t>Jumior</t>
  </si>
  <si>
    <t>Maria</t>
  </si>
  <si>
    <t>1° BIMESTRE</t>
  </si>
  <si>
    <t>3° BIMESTRE</t>
  </si>
  <si>
    <t>4° BISMESTRE</t>
  </si>
  <si>
    <t>MÉDIA FINAL</t>
  </si>
  <si>
    <t>SITUAÇÃO</t>
  </si>
  <si>
    <t>TEMP</t>
  </si>
  <si>
    <t>DAY 1</t>
  </si>
  <si>
    <t>DAY 2</t>
  </si>
  <si>
    <t>DAY 3</t>
  </si>
  <si>
    <t>DAY 4</t>
  </si>
  <si>
    <t>C°</t>
  </si>
  <si>
    <t>F°</t>
  </si>
  <si>
    <t>CONVERT C°</t>
  </si>
  <si>
    <t>CONVERT F°</t>
  </si>
  <si>
    <t>NOMES</t>
  </si>
  <si>
    <t>IDADES</t>
  </si>
  <si>
    <t>Lili</t>
  </si>
  <si>
    <t>lil</t>
  </si>
  <si>
    <t>coirE</t>
  </si>
  <si>
    <t>Ju</t>
  </si>
  <si>
    <t>Ju 2</t>
  </si>
  <si>
    <t>VERIFICAR</t>
  </si>
  <si>
    <t>Nick Name</t>
  </si>
  <si>
    <t>arisaxis</t>
  </si>
  <si>
    <t>morpheus</t>
  </si>
  <si>
    <t>er1cos</t>
  </si>
  <si>
    <t>Vieira 2</t>
  </si>
  <si>
    <t>PONTUAÇÃO</t>
  </si>
  <si>
    <t>2° BIMESTRE</t>
  </si>
  <si>
    <t>VENDEDORES</t>
  </si>
  <si>
    <t>ERICO</t>
  </si>
  <si>
    <t>MATHEUS</t>
  </si>
  <si>
    <t>LILIANE</t>
  </si>
  <si>
    <t>JULIANA</t>
  </si>
  <si>
    <t>JONAS</t>
  </si>
  <si>
    <t>VALOR DE VENDAS</t>
  </si>
  <si>
    <t>BÔNUS</t>
  </si>
  <si>
    <t>ESCALA DE BÔNUS</t>
  </si>
  <si>
    <t>0 a 150</t>
  </si>
  <si>
    <t>150 a 300</t>
  </si>
  <si>
    <t>300 ou Mais</t>
  </si>
  <si>
    <t>MÊS</t>
  </si>
  <si>
    <t>COXINHA</t>
  </si>
  <si>
    <t>HOT DOG</t>
  </si>
  <si>
    <t>PIZZA</t>
  </si>
  <si>
    <t>HAMBURGUER</t>
  </si>
  <si>
    <t>SFIHA</t>
  </si>
  <si>
    <t>BOLO</t>
  </si>
  <si>
    <t>REFRI</t>
  </si>
  <si>
    <t>BACON</t>
  </si>
  <si>
    <t>SORVETE</t>
  </si>
  <si>
    <t>AÇAÍ</t>
  </si>
  <si>
    <t>JAN</t>
  </si>
  <si>
    <t>ABR</t>
  </si>
  <si>
    <t>Rótulos de Linha</t>
  </si>
  <si>
    <t>Total Geral</t>
  </si>
  <si>
    <t>Soma de HOT DOG</t>
  </si>
  <si>
    <t>Soma de COXINHA</t>
  </si>
  <si>
    <t>Soma de PIZZA</t>
  </si>
  <si>
    <t>Soma de HAMBURGUER</t>
  </si>
  <si>
    <t>Soma de SFIHA</t>
  </si>
  <si>
    <t>Soma de BOLO</t>
  </si>
  <si>
    <t>Soma de REFRI</t>
  </si>
  <si>
    <t>Soma de BACON</t>
  </si>
  <si>
    <t>Soma de SORVETE</t>
  </si>
  <si>
    <t>Soma de AÇAÍ</t>
  </si>
  <si>
    <t>E</t>
  </si>
  <si>
    <t>OU</t>
  </si>
  <si>
    <t>DOM</t>
  </si>
  <si>
    <t>SEG</t>
  </si>
  <si>
    <t>TER</t>
  </si>
  <si>
    <t>QUA</t>
  </si>
  <si>
    <t>QUI</t>
  </si>
  <si>
    <t>SEX</t>
  </si>
  <si>
    <t>SÁB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</si>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</sst>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.0"/>
    <numFmt numFmtId="167" formatCode="dd"/>
  </numFmts>
  <fonts count="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47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2" applyAlignment="1">
      <alignment horizontal="center"/>
    </xf>
    <xf numFmtId="164" fontId="2" fillId="0" borderId="2" xfId="2" applyNumberFormat="1" applyAlignment="1">
      <alignment horizontal="center"/>
    </xf>
    <xf numFmtId="0" fontId="1" fillId="2" borderId="1" xfId="1" applyAlignment="1">
      <alignment horizontal="center"/>
    </xf>
    <xf numFmtId="164" fontId="1" fillId="2" borderId="1" xfId="1" applyNumberFormat="1" applyAlignment="1">
      <alignment horizontal="center"/>
    </xf>
    <xf numFmtId="0" fontId="0" fillId="3" borderId="3" xfId="0" applyFill="1" applyBorder="1"/>
    <xf numFmtId="2" fontId="0" fillId="0" borderId="3" xfId="0" applyNumberFormat="1" applyBorder="1"/>
    <xf numFmtId="14" fontId="0" fillId="0" borderId="0" xfId="0" applyNumberFormat="1"/>
    <xf numFmtId="22" fontId="0" fillId="0" borderId="0" xfId="0" applyNumberFormat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3" xfId="0" applyFont="1" applyFill="1" applyBorder="1"/>
    <xf numFmtId="0" fontId="4" fillId="8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20" borderId="3" xfId="0" applyFont="1" applyFill="1" applyBorder="1" applyAlignment="1">
      <alignment horizontal="center"/>
    </xf>
    <xf numFmtId="164" fontId="5" fillId="20" borderId="3" xfId="0" applyNumberFormat="1" applyFont="1" applyFill="1" applyBorder="1" applyAlignment="1">
      <alignment horizontal="center"/>
    </xf>
    <xf numFmtId="0" fontId="5" fillId="21" borderId="3" xfId="0" applyFont="1" applyFill="1" applyBorder="1" applyAlignment="1">
      <alignment horizontal="center"/>
    </xf>
    <xf numFmtId="164" fontId="5" fillId="21" borderId="3" xfId="0" applyNumberFormat="1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3" borderId="0" xfId="0" applyFont="1" applyFill="1"/>
    <xf numFmtId="0" fontId="0" fillId="22" borderId="3" xfId="0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8" fillId="0" borderId="0" xfId="0" applyFont="1"/>
  </cellXfs>
  <cellStyles count="3">
    <cellStyle name="Cálculo" xfId="1" builtinId="22"/>
    <cellStyle name="Normal" xfId="0" builtinId="0"/>
    <cellStyle name="Total" xfId="2" builtinId="25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/>
    </dxf>
    <dxf>
      <alignment horizontal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573241061130337"/>
          <c:w val="0.93888888888888888"/>
          <c:h val="0.67259461079475791"/>
        </c:manualLayout>
      </c:layout>
      <c:pie3DChart>
        <c:varyColors val="1"/>
        <c:ser>
          <c:idx val="8"/>
          <c:order val="8"/>
          <c:tx>
            <c:strRef>
              <c:f>'tabela-graficos'!$J$1</c:f>
              <c:strCache>
                <c:ptCount val="1"/>
                <c:pt idx="0">
                  <c:v>SORVETE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6A3-4EAF-8F33-FEF141ADF3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6A3-4EAF-8F33-FEF141ADF3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6A3-4EAF-8F33-FEF141ADF3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6A3-4EAF-8F33-FEF141ADF3F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6A3-4EAF-8F33-FEF141ADF3F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6A3-4EAF-8F33-FEF141ADF3F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6A3-4EAF-8F33-FEF141ADF3F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6A3-4EAF-8F33-FEF141ADF3F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6A3-4EAF-8F33-FEF141ADF3F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6A3-4EAF-8F33-FEF141ADF3F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6A3-4EAF-8F33-FEF141ADF3F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6A3-4EAF-8F33-FEF141ADF3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'tabela-graficos'!$A$2:$A$13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'tabela-graficos'!$J$2:$J$13</c:f>
              <c:numCache>
                <c:formatCode>"R$"\ #,##0.00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  <c:pt idx="4">
                  <c:v>32</c:v>
                </c:pt>
                <c:pt idx="5">
                  <c:v>12</c:v>
                </c:pt>
                <c:pt idx="6">
                  <c:v>24</c:v>
                </c:pt>
                <c:pt idx="7">
                  <c:v>61</c:v>
                </c:pt>
                <c:pt idx="8">
                  <c:v>23</c:v>
                </c:pt>
                <c:pt idx="9">
                  <c:v>12</c:v>
                </c:pt>
                <c:pt idx="10">
                  <c:v>45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F-41FB-BA22-C5B7454A08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'tabela-graficos'!$B$1</c15:sqref>
                        </c15:formulaRef>
                      </c:ext>
                    </c:extLst>
                    <c:strCache>
                      <c:ptCount val="1"/>
                      <c:pt idx="0">
                        <c:v>COXINHA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9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B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D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F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1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3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5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7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9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B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D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F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'tabela-graficos'!$B$2:$B$13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19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8F-41FB-BA22-C5B7454A080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'tabela-graficos'!$C$1</c15:sqref>
                        </c15:formulaRef>
                      </c:ext>
                    </c:extLst>
                    <c:strCache>
                      <c:ptCount val="1"/>
                      <c:pt idx="0">
                        <c:v>HOT DOG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1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3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5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7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9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B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D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F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1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3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5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7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'tabela-graficos'!$C$2:$C$13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8F-41FB-BA22-C5B7454A080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'tabela-graficos'!$D$1</c15:sqref>
                        </c15:formulaRef>
                      </c:ext>
                    </c:extLst>
                    <c:strCache>
                      <c:ptCount val="1"/>
                      <c:pt idx="0">
                        <c:v>PIZZA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9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B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D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F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1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3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5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7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9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B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D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F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'tabela-graficos'!$D$2:$D$13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8F-41FB-BA22-C5B7454A080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'tabela-graficos'!$E$1</c15:sqref>
                        </c15:formulaRef>
                      </c:ext>
                    </c:extLst>
                    <c:strCache>
                      <c:ptCount val="1"/>
                      <c:pt idx="0">
                        <c:v>HAMBURGUER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1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3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5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7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9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B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D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F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1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3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5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7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'tabela-graficos'!$E$2:$E$13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16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8F-41FB-BA22-C5B7454A080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'tabela-graficos'!$F$1</c15:sqref>
                        </c15:formulaRef>
                      </c:ext>
                    </c:extLst>
                    <c:strCache>
                      <c:ptCount val="1"/>
                      <c:pt idx="0">
                        <c:v>SFIHA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9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B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D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F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1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3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5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7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9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B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FD8F-41FB-BA22-C5B7454A0808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F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'tabela-graficos'!$F$2:$F$13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39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8F-41FB-BA22-C5B7454A0808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'tabela-graficos'!$G$1</c15:sqref>
                        </c15:formulaRef>
                      </c:ext>
                    </c:extLst>
                    <c:strCache>
                      <c:ptCount val="1"/>
                      <c:pt idx="0">
                        <c:v>BOLO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1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3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5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7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9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B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D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F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1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3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5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7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'tabela-graficos'!$G$2:$G$13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33</c:v>
                      </c:pt>
                      <c:pt idx="1">
                        <c:v>44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54</c:v>
                      </c:pt>
                      <c:pt idx="7">
                        <c:v>61</c:v>
                      </c:pt>
                      <c:pt idx="8">
                        <c:v>83</c:v>
                      </c:pt>
                      <c:pt idx="9">
                        <c:v>12</c:v>
                      </c:pt>
                      <c:pt idx="10">
                        <c:v>55</c:v>
                      </c:pt>
                      <c:pt idx="11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8F-41FB-BA22-C5B7454A0808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'tabela-graficos'!$H$1</c15:sqref>
                        </c15:formulaRef>
                      </c:ext>
                    </c:extLst>
                    <c:strCache>
                      <c:ptCount val="1"/>
                      <c:pt idx="0">
                        <c:v>REFRI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9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B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D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F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1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3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5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7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9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B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D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F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'tabela-graficos'!$H$2:$H$13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76</c:v>
                      </c:pt>
                      <c:pt idx="3">
                        <c:v>31</c:v>
                      </c:pt>
                      <c:pt idx="4">
                        <c:v>32</c:v>
                      </c:pt>
                      <c:pt idx="5">
                        <c:v>22</c:v>
                      </c:pt>
                      <c:pt idx="6">
                        <c:v>14</c:v>
                      </c:pt>
                      <c:pt idx="7">
                        <c:v>61</c:v>
                      </c:pt>
                      <c:pt idx="8">
                        <c:v>63</c:v>
                      </c:pt>
                      <c:pt idx="9">
                        <c:v>12</c:v>
                      </c:pt>
                      <c:pt idx="10">
                        <c:v>47</c:v>
                      </c:pt>
                      <c:pt idx="1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8F-41FB-BA22-C5B7454A0808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'tabela-graficos'!$I$1</c15:sqref>
                        </c15:formulaRef>
                      </c:ext>
                    </c:extLst>
                    <c:strCache>
                      <c:ptCount val="1"/>
                      <c:pt idx="0">
                        <c:v>BACON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1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3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5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7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9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B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D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F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1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3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5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7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'tabela-graficos'!$I$2:$I$13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22</c:v>
                      </c:pt>
                      <c:pt idx="1">
                        <c:v>21</c:v>
                      </c:pt>
                      <c:pt idx="2">
                        <c:v>86</c:v>
                      </c:pt>
                      <c:pt idx="3">
                        <c:v>21</c:v>
                      </c:pt>
                      <c:pt idx="4">
                        <c:v>33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64</c:v>
                      </c:pt>
                      <c:pt idx="8">
                        <c:v>23</c:v>
                      </c:pt>
                      <c:pt idx="9">
                        <c:v>15</c:v>
                      </c:pt>
                      <c:pt idx="10">
                        <c:v>46</c:v>
                      </c:pt>
                      <c:pt idx="11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8F-41FB-BA22-C5B7454A0808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'tabela-graficos'!$K$1</c15:sqref>
                        </c15:formulaRef>
                      </c:ext>
                    </c:extLst>
                    <c:strCache>
                      <c:ptCount val="1"/>
                      <c:pt idx="0">
                        <c:v>AÇAÍ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9-D6A3-4EAF-8F33-FEF141ADF3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B-D6A3-4EAF-8F33-FEF141ADF3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D-D6A3-4EAF-8F33-FEF141ADF3F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DF-D6A3-4EAF-8F33-FEF141ADF3F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1-D6A3-4EAF-8F33-FEF141ADF3F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3-D6A3-4EAF-8F33-FEF141ADF3F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5-D6A3-4EAF-8F33-FEF141ADF3F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7-D6A3-4EAF-8F33-FEF141ADF3F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9-D6A3-4EAF-8F33-FEF141ADF3F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B-D6A3-4EAF-8F33-FEF141ADF3F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D-D6A3-4EAF-8F33-FEF141ADF3F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EF-D6A3-4EAF-8F33-FEF141ADF3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'tabela-graficos'!$K$2:$K$13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36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8F-41FB-BA22-C5B7454A080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26181102362204"/>
          <c:y val="0.21395997375328085"/>
          <c:w val="0.82673818897637796"/>
          <c:h val="0.46567767570720325"/>
        </c:manualLayout>
      </c:layout>
      <c:bar3DChart>
        <c:barDir val="col"/>
        <c:grouping val="stacked"/>
        <c:varyColors val="0"/>
        <c:ser>
          <c:idx val="4"/>
          <c:order val="4"/>
          <c:tx>
            <c:strRef>
              <c:f>'tabela-graficos'!$F$1</c:f>
              <c:strCache>
                <c:ptCount val="1"/>
                <c:pt idx="0">
                  <c:v>SFIHA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'tabela-graficos'!$A$2:$A$13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'tabela-graficos'!$F$2:$F$13</c:f>
              <c:numCache>
                <c:formatCode>"R$"\ #,##0.00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39</c:v>
                </c:pt>
                <c:pt idx="3">
                  <c:v>21</c:v>
                </c:pt>
                <c:pt idx="4">
                  <c:v>32</c:v>
                </c:pt>
                <c:pt idx="5">
                  <c:v>12</c:v>
                </c:pt>
                <c:pt idx="6">
                  <c:v>24</c:v>
                </c:pt>
                <c:pt idx="7">
                  <c:v>61</c:v>
                </c:pt>
                <c:pt idx="8">
                  <c:v>23</c:v>
                </c:pt>
                <c:pt idx="9">
                  <c:v>12</c:v>
                </c:pt>
                <c:pt idx="10">
                  <c:v>45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B-439F-A83E-1846A16F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4111424"/>
        <c:axId val="5041130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'tabela-graficos'!$B$1</c15:sqref>
                        </c15:formulaRef>
                      </c:ext>
                    </c:extLst>
                    <c:strCache>
                      <c:ptCount val="1"/>
                      <c:pt idx="0">
                        <c:v>COXINHA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4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4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4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'tabela-graficos'!$B$2:$B$13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19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4B-439F-A83E-1846A16FD8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'tabela-graficos'!$C$1</c15:sqref>
                        </c15:formulaRef>
                      </c:ext>
                    </c:extLst>
                    <c:strCache>
                      <c:ptCount val="1"/>
                      <c:pt idx="0">
                        <c:v>HOT DOG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'tabela-graficos'!$C$2:$C$13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4B-439F-A83E-1846A16FD8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'tabela-graficos'!$D$1</c15:sqref>
                        </c15:formulaRef>
                      </c:ext>
                    </c:extLst>
                    <c:strCache>
                      <c:ptCount val="1"/>
                      <c:pt idx="0">
                        <c:v>PIZZA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6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6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6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'tabela-graficos'!$D$2:$D$13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4B-439F-A83E-1846A16FD8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'tabela-graficos'!$E$1</c15:sqref>
                        </c15:formulaRef>
                      </c:ext>
                    </c:extLst>
                    <c:strCache>
                      <c:ptCount val="1"/>
                      <c:pt idx="0">
                        <c:v>HAMBURGUER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8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8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8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'tabela-graficos'!$E$2:$E$13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16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4B-439F-A83E-1846A16FD8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'tabela-graficos'!$G$1</c15:sqref>
                        </c15:formulaRef>
                      </c:ext>
                    </c:extLst>
                    <c:strCache>
                      <c:ptCount val="1"/>
                      <c:pt idx="0">
                        <c:v>BOLO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9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9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9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'tabela-graficos'!$G$2:$G$13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33</c:v>
                      </c:pt>
                      <c:pt idx="1">
                        <c:v>44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54</c:v>
                      </c:pt>
                      <c:pt idx="7">
                        <c:v>61</c:v>
                      </c:pt>
                      <c:pt idx="8">
                        <c:v>83</c:v>
                      </c:pt>
                      <c:pt idx="9">
                        <c:v>12</c:v>
                      </c:pt>
                      <c:pt idx="10">
                        <c:v>55</c:v>
                      </c:pt>
                      <c:pt idx="11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4B-439F-A83E-1846A16FD82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'tabela-graficos'!$H$1</c15:sqref>
                        </c15:formulaRef>
                      </c:ext>
                    </c:extLst>
                    <c:strCache>
                      <c:ptCount val="1"/>
                      <c:pt idx="0">
                        <c:v>REFRI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'tabela-graficos'!$H$2:$H$13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76</c:v>
                      </c:pt>
                      <c:pt idx="3">
                        <c:v>31</c:v>
                      </c:pt>
                      <c:pt idx="4">
                        <c:v>32</c:v>
                      </c:pt>
                      <c:pt idx="5">
                        <c:v>22</c:v>
                      </c:pt>
                      <c:pt idx="6">
                        <c:v>14</c:v>
                      </c:pt>
                      <c:pt idx="7">
                        <c:v>61</c:v>
                      </c:pt>
                      <c:pt idx="8">
                        <c:v>63</c:v>
                      </c:pt>
                      <c:pt idx="9">
                        <c:v>12</c:v>
                      </c:pt>
                      <c:pt idx="10">
                        <c:v>47</c:v>
                      </c:pt>
                      <c:pt idx="1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4B-439F-A83E-1846A16FD82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'tabela-graficos'!$I$1</c15:sqref>
                        </c15:formulaRef>
                      </c:ext>
                    </c:extLst>
                    <c:strCache>
                      <c:ptCount val="1"/>
                      <c:pt idx="0">
                        <c:v>BACON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6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6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6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'tabela-graficos'!$I$2:$I$13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22</c:v>
                      </c:pt>
                      <c:pt idx="1">
                        <c:v>21</c:v>
                      </c:pt>
                      <c:pt idx="2">
                        <c:v>86</c:v>
                      </c:pt>
                      <c:pt idx="3">
                        <c:v>21</c:v>
                      </c:pt>
                      <c:pt idx="4">
                        <c:v>33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64</c:v>
                      </c:pt>
                      <c:pt idx="8">
                        <c:v>23</c:v>
                      </c:pt>
                      <c:pt idx="9">
                        <c:v>15</c:v>
                      </c:pt>
                      <c:pt idx="10">
                        <c:v>46</c:v>
                      </c:pt>
                      <c:pt idx="11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4B-439F-A83E-1846A16FD82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'tabela-graficos'!$J$1</c15:sqref>
                        </c15:formulaRef>
                      </c:ext>
                    </c:extLst>
                    <c:strCache>
                      <c:ptCount val="1"/>
                      <c:pt idx="0">
                        <c:v>SORVETE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5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5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'tabela-graficos'!$J$2:$J$13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56</c:v>
                      </c:pt>
                      <c:pt idx="3">
                        <c:v>21</c:v>
                      </c:pt>
                      <c:pt idx="4">
                        <c:v>32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4B-439F-A83E-1846A16FD82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'tabela-graficos'!$K$1</c15:sqref>
                        </c15:formulaRef>
                      </c:ext>
                    </c:extLst>
                    <c:strCache>
                      <c:ptCount val="1"/>
                      <c:pt idx="0">
                        <c:v>AÇAÍ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'tabela-graficos'!$K$2:$K$13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36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61</c:v>
                      </c:pt>
                      <c:pt idx="8">
                        <c:v>23</c:v>
                      </c:pt>
                      <c:pt idx="9">
                        <c:v>12</c:v>
                      </c:pt>
                      <c:pt idx="10">
                        <c:v>45</c:v>
                      </c:pt>
                      <c:pt idx="1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4B-439F-A83E-1846A16FD82C}"/>
                  </c:ext>
                </c:extLst>
              </c15:ser>
            </c15:filteredBarSeries>
          </c:ext>
        </c:extLst>
      </c:bar3DChart>
      <c:catAx>
        <c:axId val="5041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13088"/>
        <c:crosses val="autoZero"/>
        <c:auto val="1"/>
        <c:lblAlgn val="ctr"/>
        <c:lblOffset val="100"/>
        <c:noMultiLvlLbl val="0"/>
      </c:catAx>
      <c:valAx>
        <c:axId val="50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'tabela-graficos'!$B$1</c:f>
              <c:strCache>
                <c:ptCount val="1"/>
                <c:pt idx="0">
                  <c:v>COXINHA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'tabela-graficos'!$B$2:$B$13</c15:sqref>
                  </c15:fullRef>
                </c:ext>
              </c:extLst>
              <c:f>('tabela-graficos'!$B$2:$B$5,'tabela-graficos'!$B$7:$B$10,'tabela-graficos'!$B$13)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  <c:pt idx="4">
                  <c:v>19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0-47ED-B7D0-EEF91FF548FA}"/>
            </c:ext>
          </c:extLst>
        </c:ser>
        <c:ser>
          <c:idx val="1"/>
          <c:order val="1"/>
          <c:tx>
            <c:strRef>
              <c:f>'tabela-graficos'!$C$1</c:f>
              <c:strCache>
                <c:ptCount val="1"/>
                <c:pt idx="0">
                  <c:v>HOT DOG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'tabela-graficos'!$C$2:$C$13</c15:sqref>
                  </c15:fullRef>
                </c:ext>
              </c:extLst>
              <c:f>('tabela-graficos'!$C$2:$C$5,'tabela-graficos'!$C$7:$C$10,'tabela-graficos'!$C$13)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  <c:pt idx="4">
                  <c:v>12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0-47ED-B7D0-EEF91FF548FA}"/>
            </c:ext>
          </c:extLst>
        </c:ser>
        <c:ser>
          <c:idx val="2"/>
          <c:order val="2"/>
          <c:tx>
            <c:strRef>
              <c:f>'tabela-graficos'!$D$1</c:f>
              <c:strCache>
                <c:ptCount val="1"/>
                <c:pt idx="0">
                  <c:v>PIZZA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'tabela-graficos'!$D$2:$D$13</c15:sqref>
                  </c15:fullRef>
                </c:ext>
              </c:extLst>
              <c:f>('tabela-graficos'!$D$2:$D$5,'tabela-graficos'!$D$7:$D$10,'tabela-graficos'!$D$13)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  <c:pt idx="4">
                  <c:v>12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0-47ED-B7D0-EEF91FF548FA}"/>
            </c:ext>
          </c:extLst>
        </c:ser>
        <c:ser>
          <c:idx val="3"/>
          <c:order val="3"/>
          <c:tx>
            <c:strRef>
              <c:f>'tabela-graficos'!$E$1</c:f>
              <c:strCache>
                <c:ptCount val="1"/>
                <c:pt idx="0">
                  <c:v>HAMBURGUER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'tabela-graficos'!$E$2:$E$13</c15:sqref>
                  </c15:fullRef>
                </c:ext>
              </c:extLst>
              <c:f>('tabela-graficos'!$E$2:$E$5,'tabela-graficos'!$E$7:$E$10,'tabela-graficos'!$E$13)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16</c:v>
                </c:pt>
                <c:pt idx="3">
                  <c:v>21</c:v>
                </c:pt>
                <c:pt idx="4">
                  <c:v>12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0-47ED-B7D0-EEF91FF548FA}"/>
            </c:ext>
          </c:extLst>
        </c:ser>
        <c:ser>
          <c:idx val="4"/>
          <c:order val="4"/>
          <c:tx>
            <c:strRef>
              <c:f>'tabela-graficos'!$F$1</c:f>
              <c:strCache>
                <c:ptCount val="1"/>
                <c:pt idx="0">
                  <c:v>SFIHA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'tabela-graficos'!$F$2:$F$13</c15:sqref>
                  </c15:fullRef>
                </c:ext>
              </c:extLst>
              <c:f>('tabela-graficos'!$F$2:$F$5,'tabela-graficos'!$F$7:$F$10,'tabela-graficos'!$F$13)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39</c:v>
                </c:pt>
                <c:pt idx="3">
                  <c:v>21</c:v>
                </c:pt>
                <c:pt idx="4">
                  <c:v>12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0-47ED-B7D0-EEF91FF548FA}"/>
            </c:ext>
          </c:extLst>
        </c:ser>
        <c:ser>
          <c:idx val="5"/>
          <c:order val="5"/>
          <c:tx>
            <c:strRef>
              <c:f>'tabela-graficos'!$G$1</c:f>
              <c:strCache>
                <c:ptCount val="1"/>
                <c:pt idx="0">
                  <c:v>BOLO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'tabela-graficos'!$G$2:$G$13</c15:sqref>
                  </c15:fullRef>
                </c:ext>
              </c:extLst>
              <c:f>('tabela-graficos'!$G$2:$G$5,'tabela-graficos'!$G$7:$G$10,'tabela-graficos'!$G$13)</c:f>
              <c:numCache>
                <c:formatCode>"R$"\ #,##0.00</c:formatCode>
                <c:ptCount val="9"/>
                <c:pt idx="0">
                  <c:v>33</c:v>
                </c:pt>
                <c:pt idx="1">
                  <c:v>44</c:v>
                </c:pt>
                <c:pt idx="2">
                  <c:v>26</c:v>
                </c:pt>
                <c:pt idx="3">
                  <c:v>27</c:v>
                </c:pt>
                <c:pt idx="4">
                  <c:v>12</c:v>
                </c:pt>
                <c:pt idx="5">
                  <c:v>54</c:v>
                </c:pt>
                <c:pt idx="6">
                  <c:v>61</c:v>
                </c:pt>
                <c:pt idx="7">
                  <c:v>83</c:v>
                </c:pt>
                <c:pt idx="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0-47ED-B7D0-EEF91FF548FA}"/>
            </c:ext>
          </c:extLst>
        </c:ser>
        <c:ser>
          <c:idx val="6"/>
          <c:order val="6"/>
          <c:tx>
            <c:strRef>
              <c:f>'tabela-graficos'!$H$1</c:f>
              <c:strCache>
                <c:ptCount val="1"/>
                <c:pt idx="0">
                  <c:v>REFRI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'tabela-graficos'!$H$2:$H$13</c15:sqref>
                  </c15:fullRef>
                </c:ext>
              </c:extLst>
              <c:f>('tabela-graficos'!$H$2:$H$5,'tabela-graficos'!$H$7:$H$10,'tabela-graficos'!$H$13)</c:f>
              <c:numCache>
                <c:formatCode>"R$"\ #,##0.00</c:formatCode>
                <c:ptCount val="9"/>
                <c:pt idx="0">
                  <c:v>53</c:v>
                </c:pt>
                <c:pt idx="1">
                  <c:v>24</c:v>
                </c:pt>
                <c:pt idx="2">
                  <c:v>76</c:v>
                </c:pt>
                <c:pt idx="3">
                  <c:v>31</c:v>
                </c:pt>
                <c:pt idx="4">
                  <c:v>22</c:v>
                </c:pt>
                <c:pt idx="5">
                  <c:v>14</c:v>
                </c:pt>
                <c:pt idx="6">
                  <c:v>61</c:v>
                </c:pt>
                <c:pt idx="7">
                  <c:v>63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0-47ED-B7D0-EEF91FF548FA}"/>
            </c:ext>
          </c:extLst>
        </c:ser>
        <c:ser>
          <c:idx val="7"/>
          <c:order val="7"/>
          <c:tx>
            <c:strRef>
              <c:f>'tabela-graficos'!$I$1</c:f>
              <c:strCache>
                <c:ptCount val="1"/>
                <c:pt idx="0">
                  <c:v>BACON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'tabela-graficos'!$I$2:$I$13</c15:sqref>
                  </c15:fullRef>
                </c:ext>
              </c:extLst>
              <c:f>('tabela-graficos'!$I$2:$I$5,'tabela-graficos'!$I$7:$I$10,'tabela-graficos'!$I$13)</c:f>
              <c:numCache>
                <c:formatCode>"R$"\ #,##0.00</c:formatCode>
                <c:ptCount val="9"/>
                <c:pt idx="0">
                  <c:v>22</c:v>
                </c:pt>
                <c:pt idx="1">
                  <c:v>21</c:v>
                </c:pt>
                <c:pt idx="2">
                  <c:v>86</c:v>
                </c:pt>
                <c:pt idx="3">
                  <c:v>21</c:v>
                </c:pt>
                <c:pt idx="4">
                  <c:v>12</c:v>
                </c:pt>
                <c:pt idx="5">
                  <c:v>24</c:v>
                </c:pt>
                <c:pt idx="6">
                  <c:v>64</c:v>
                </c:pt>
                <c:pt idx="7">
                  <c:v>23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C0-47ED-B7D0-EEF91FF548FA}"/>
            </c:ext>
          </c:extLst>
        </c:ser>
        <c:ser>
          <c:idx val="8"/>
          <c:order val="8"/>
          <c:tx>
            <c:strRef>
              <c:f>'tabela-graficos'!$J$1</c:f>
              <c:strCache>
                <c:ptCount val="1"/>
                <c:pt idx="0">
                  <c:v>SORVETE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'tabela-graficos'!$J$2:$J$13</c15:sqref>
                  </c15:fullRef>
                </c:ext>
              </c:extLst>
              <c:f>('tabela-graficos'!$J$2:$J$5,'tabela-graficos'!$J$7:$J$10,'tabela-graficos'!$J$13)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  <c:pt idx="4">
                  <c:v>12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C0-47ED-B7D0-EEF91FF548FA}"/>
            </c:ext>
          </c:extLst>
        </c:ser>
        <c:ser>
          <c:idx val="9"/>
          <c:order val="9"/>
          <c:tx>
            <c:strRef>
              <c:f>'tabela-graficos'!$K$1</c:f>
              <c:strCache>
                <c:ptCount val="1"/>
                <c:pt idx="0">
                  <c:v>AÇAÍ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'tabela-graficos'!$A$2:$A$13</c15:sqref>
                  </c15:fullRef>
                </c:ext>
              </c:extLst>
              <c:f>('tabela-graficos'!$A$2:$A$5,'tabela-graficos'!$A$7:$A$10,'tabela-graficos'!$A$13)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'tabela-graficos'!$K$2:$K$13</c15:sqref>
                  </c15:fullRef>
                </c:ext>
              </c:extLst>
              <c:f>('tabela-graficos'!$K$2:$K$5,'tabela-graficos'!$K$7:$K$10,'tabela-graficos'!$K$13)</c:f>
              <c:numCache>
                <c:formatCode>"R$"\ #,##0.00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36</c:v>
                </c:pt>
                <c:pt idx="3">
                  <c:v>11</c:v>
                </c:pt>
                <c:pt idx="4">
                  <c:v>12</c:v>
                </c:pt>
                <c:pt idx="5">
                  <c:v>24</c:v>
                </c:pt>
                <c:pt idx="6">
                  <c:v>61</c:v>
                </c:pt>
                <c:pt idx="7">
                  <c:v>23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C0-47ED-B7D0-EEF91FF5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4272"/>
        <c:axId val="508982192"/>
      </c:radarChart>
      <c:catAx>
        <c:axId val="5089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82192"/>
        <c:crosses val="autoZero"/>
        <c:auto val="1"/>
        <c:lblAlgn val="ctr"/>
        <c:lblOffset val="100"/>
        <c:noMultiLvlLbl val="0"/>
      </c:catAx>
      <c:valAx>
        <c:axId val="5089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152399</xdr:rowOff>
    </xdr:from>
    <xdr:to>
      <xdr:col>3</xdr:col>
      <xdr:colOff>200025</xdr:colOff>
      <xdr:row>42</xdr:row>
      <xdr:rowOff>57148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DE962-6629-4744-AE29-FF5FEB474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28</xdr:row>
      <xdr:rowOff>133350</xdr:rowOff>
    </xdr:from>
    <xdr:to>
      <xdr:col>6</xdr:col>
      <xdr:colOff>581025</xdr:colOff>
      <xdr:row>42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2A4F3D-9AFA-46D1-B0BA-704E08DF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676275</xdr:colOff>
      <xdr:row>28</xdr:row>
      <xdr:rowOff>123825</xdr:rowOff>
    </xdr:from>
    <xdr:to>
      <xdr:col>11</xdr:col>
      <xdr:colOff>314325</xdr:colOff>
      <xdr:row>42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012396-2FBA-4DE4-A249-BF17F1ED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U" refreshedDate="45454.39402511574" createdVersion="7" refreshedVersion="7" minRefreshableVersion="3" recordCount="12" xr:uid="{F738296F-4E04-4E36-B75F-E92F66E14808}">
  <cacheSource type="worksheet">
    <worksheetSource ref="A1:K13" sheet="tabela-graficos"/>
  </cacheSource>
  <cacheFields count="11"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COXINHA" numFmtId="164">
      <sharedItems containsSemiMixedTypes="0" containsString="0" containsNumber="1" containsInteger="1" minValue="19" maxValue="61"/>
    </cacheField>
    <cacheField name="HOT DOG" numFmtId="164">
      <sharedItems containsSemiMixedTypes="0" containsString="0" containsNumber="1" containsInteger="1" minValue="12" maxValue="61"/>
    </cacheField>
    <cacheField name="PIZZA" numFmtId="164">
      <sharedItems containsSemiMixedTypes="0" containsString="0" containsNumber="1" containsInteger="1" minValue="12" maxValue="61"/>
    </cacheField>
    <cacheField name="HAMBURGUER" numFmtId="164">
      <sharedItems containsSemiMixedTypes="0" containsString="0" containsNumber="1" containsInteger="1" minValue="12" maxValue="61"/>
    </cacheField>
    <cacheField name="SFIHA" numFmtId="164">
      <sharedItems containsSemiMixedTypes="0" containsString="0" containsNumber="1" containsInteger="1" minValue="12" maxValue="64"/>
    </cacheField>
    <cacheField name="BOLO" numFmtId="164">
      <sharedItems containsSemiMixedTypes="0" containsString="0" containsNumber="1" containsInteger="1" minValue="12" maxValue="84"/>
    </cacheField>
    <cacheField name="REFRI" numFmtId="164">
      <sharedItems containsSemiMixedTypes="0" containsString="0" containsNumber="1" containsInteger="1" minValue="12" maxValue="76"/>
    </cacheField>
    <cacheField name="BACON" numFmtId="164">
      <sharedItems containsSemiMixedTypes="0" containsString="0" containsNumber="1" containsInteger="1" minValue="12" maxValue="86"/>
    </cacheField>
    <cacheField name="SORVETE" numFmtId="164">
      <sharedItems containsSemiMixedTypes="0" containsString="0" containsNumber="1" containsInteger="1" minValue="12" maxValue="61"/>
    </cacheField>
    <cacheField name="AÇAÍ" numFmtId="164">
      <sharedItems containsSemiMixedTypes="0" containsString="0" containsNumber="1" containsInteger="1" minValue="11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3"/>
    <n v="23"/>
    <n v="23"/>
    <n v="23"/>
    <n v="23"/>
    <n v="33"/>
    <n v="53"/>
    <n v="22"/>
    <n v="23"/>
    <n v="23"/>
  </r>
  <r>
    <x v="1"/>
    <n v="24"/>
    <n v="24"/>
    <n v="24"/>
    <n v="24"/>
    <n v="24"/>
    <n v="44"/>
    <n v="24"/>
    <n v="21"/>
    <n v="24"/>
    <n v="24"/>
  </r>
  <r>
    <x v="2"/>
    <n v="56"/>
    <n v="56"/>
    <n v="56"/>
    <n v="16"/>
    <n v="39"/>
    <n v="26"/>
    <n v="76"/>
    <n v="86"/>
    <n v="56"/>
    <n v="36"/>
  </r>
  <r>
    <x v="3"/>
    <n v="21"/>
    <n v="21"/>
    <n v="21"/>
    <n v="21"/>
    <n v="21"/>
    <n v="27"/>
    <n v="31"/>
    <n v="21"/>
    <n v="21"/>
    <n v="11"/>
  </r>
  <r>
    <x v="4"/>
    <n v="32"/>
    <n v="32"/>
    <n v="32"/>
    <n v="32"/>
    <n v="32"/>
    <n v="32"/>
    <n v="32"/>
    <n v="33"/>
    <n v="32"/>
    <n v="12"/>
  </r>
  <r>
    <x v="5"/>
    <n v="19"/>
    <n v="12"/>
    <n v="12"/>
    <n v="12"/>
    <n v="12"/>
    <n v="12"/>
    <n v="22"/>
    <n v="12"/>
    <n v="12"/>
    <n v="12"/>
  </r>
  <r>
    <x v="6"/>
    <n v="24"/>
    <n v="24"/>
    <n v="24"/>
    <n v="24"/>
    <n v="24"/>
    <n v="54"/>
    <n v="14"/>
    <n v="24"/>
    <n v="24"/>
    <n v="24"/>
  </r>
  <r>
    <x v="7"/>
    <n v="61"/>
    <n v="61"/>
    <n v="61"/>
    <n v="61"/>
    <n v="61"/>
    <n v="61"/>
    <n v="61"/>
    <n v="64"/>
    <n v="61"/>
    <n v="61"/>
  </r>
  <r>
    <x v="8"/>
    <n v="23"/>
    <n v="23"/>
    <n v="23"/>
    <n v="23"/>
    <n v="23"/>
    <n v="83"/>
    <n v="63"/>
    <n v="23"/>
    <n v="23"/>
    <n v="23"/>
  </r>
  <r>
    <x v="9"/>
    <n v="50"/>
    <n v="12"/>
    <n v="12"/>
    <n v="12"/>
    <n v="12"/>
    <n v="12"/>
    <n v="12"/>
    <n v="15"/>
    <n v="12"/>
    <n v="12"/>
  </r>
  <r>
    <x v="10"/>
    <n v="45"/>
    <n v="45"/>
    <n v="45"/>
    <n v="45"/>
    <n v="45"/>
    <n v="55"/>
    <n v="47"/>
    <n v="46"/>
    <n v="45"/>
    <n v="45"/>
  </r>
  <r>
    <x v="11"/>
    <n v="34"/>
    <n v="34"/>
    <n v="34"/>
    <n v="34"/>
    <n v="64"/>
    <n v="84"/>
    <n v="14"/>
    <n v="74"/>
    <n v="37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A5995-EC17-4618-A268-4A14B8D78336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5:K28" firstHeaderRow="0" firstDataRow="1" firstDataCol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oma de COXINHA" fld="1" baseField="0" baseItem="0"/>
    <dataField name="Soma de HOT DOG" fld="2" baseField="0" baseItem="0"/>
    <dataField name="Soma de PIZZA" fld="3" baseField="0" baseItem="0"/>
    <dataField name="Soma de HAMBURGUER" fld="4" baseField="0" baseItem="0"/>
    <dataField name="Soma de SFIHA" fld="5" baseField="0" baseItem="0"/>
    <dataField name="Soma de BOLO" fld="6" baseField="0" baseItem="0"/>
    <dataField name="Soma de REFRI" fld="7" baseField="0" baseItem="0"/>
    <dataField name="Soma de BACON" fld="8" baseField="0" baseItem="0"/>
    <dataField name="Soma de SORVETE" fld="9" baseField="0" baseItem="0"/>
    <dataField name="Soma de AÇAÍ" fld="10" baseField="0" baseItem="0"/>
  </dataFields>
  <formats count="62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78F30-2E12-41DB-AFCF-1B6A02833ECF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16" firstHeaderRow="0" firstDataRow="1" firstDataCol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COXINHA" fld="1" baseField="0" baseItem="0"/>
    <dataField name="Soma de HOT DOG" fld="2" baseField="0" baseItem="0"/>
    <dataField name="Soma de PIZZA" fld="3" baseField="0" baseItem="0"/>
    <dataField name="Soma de HAMBURGUER" fld="4" baseField="0" baseItem="0"/>
    <dataField name="Soma de SFIHA" fld="5" baseField="0" baseItem="0"/>
    <dataField name="Soma de BOLO" fld="6" baseField="0" baseItem="0"/>
    <dataField name="Soma de REFRI" fld="7" baseField="0" baseItem="0"/>
    <dataField name="Soma de BACON" fld="8" baseField="0" baseItem="0"/>
    <dataField name="Soma de AÇAÍ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8EBF3-D256-46CF-BB5F-D75D5E947E64}" name="Tabela1" displayName="Tabela1" ref="A64:K76" totalsRowShown="0" headerRowDxfId="79" dataDxfId="77" headerRowBorderDxfId="78" tableBorderDxfId="76" totalsRowBorderDxfId="75" headerRowCellStyle="Cálculo" dataCellStyle="Cálculo">
  <autoFilter ref="A64:K76" xr:uid="{F158EBF3-D256-46CF-BB5F-D75D5E947E64}"/>
  <tableColumns count="11">
    <tableColumn id="1" xr3:uid="{5185B38D-55A9-449C-BEBD-07D557073584}" name="MESES" dataDxfId="74" dataCellStyle="Cálculo"/>
    <tableColumn id="2" xr3:uid="{4A43DA01-8794-4AA3-A8F3-666AE81E81CA}" name="UVA" dataDxfId="73" dataCellStyle="Cálculo"/>
    <tableColumn id="3" xr3:uid="{16232951-1300-4F6B-9BE8-8A7AADA68C7D}" name="LARANJA" dataDxfId="72" dataCellStyle="Cálculo"/>
    <tableColumn id="4" xr3:uid="{3447776E-DCF1-4644-94E4-0B168E75D060}" name="GOIABA" dataDxfId="71" dataCellStyle="Cálculo"/>
    <tableColumn id="5" xr3:uid="{7B117829-1CC5-414B-9FDE-7E6B03290C51}" name="MAMÃO" dataDxfId="70" dataCellStyle="Cálculo"/>
    <tableColumn id="6" xr3:uid="{97FF25FE-0448-4FE8-857B-8F2CBFA2922E}" name="KIWI" dataDxfId="69" dataCellStyle="Cálculo"/>
    <tableColumn id="7" xr3:uid="{E58A97D8-DB12-4EFB-BED4-EA87B5F3E642}" name="BANANA" dataDxfId="68" dataCellStyle="Cálculo"/>
    <tableColumn id="8" xr3:uid="{7AC0ACBC-AF1F-4392-AA6A-B17051B80AB6}" name="MANGA" dataDxfId="67" dataCellStyle="Cálculo"/>
    <tableColumn id="9" xr3:uid="{62378E1B-64EE-4481-B4B7-8E248BC69124}" name="CAJU" dataDxfId="66" dataCellStyle="Cálculo"/>
    <tableColumn id="10" xr3:uid="{88256715-7CF8-45E3-B71D-B87C6D9DA730}" name="ACEROLA" dataDxfId="65" dataCellStyle="Cálculo"/>
    <tableColumn id="11" xr3:uid="{A9DC3707-72A1-4879-A7D7-115E153FB261}" name="MAÇA" dataDxfId="64" dataCellStyle="Cálcul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652D-7826-4581-A3F5-9FE68F4140F3}">
  <dimension ref="A1:M77"/>
  <sheetViews>
    <sheetView topLeftCell="A82" workbookViewId="0">
      <selection activeCell="A65" sqref="A65:K76"/>
    </sheetView>
  </sheetViews>
  <sheetFormatPr defaultRowHeight="15" x14ac:dyDescent="0.25"/>
  <cols>
    <col min="2" max="2" width="10.42578125" bestFit="1" customWidth="1"/>
    <col min="3" max="3" width="11.140625" customWidth="1"/>
    <col min="4" max="4" width="10.140625" customWidth="1"/>
    <col min="5" max="5" width="10.5703125" customWidth="1"/>
    <col min="6" max="6" width="10.42578125" bestFit="1" customWidth="1"/>
    <col min="7" max="7" width="11" customWidth="1"/>
    <col min="8" max="8" width="10.140625" customWidth="1"/>
    <col min="9" max="9" width="11.42578125" bestFit="1" customWidth="1"/>
    <col min="10" max="10" width="11.28515625" customWidth="1"/>
    <col min="11" max="11" width="11.42578125" bestFit="1" customWidth="1"/>
  </cols>
  <sheetData>
    <row r="1" spans="1:13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3"/>
      <c r="M1" s="3"/>
    </row>
    <row r="2" spans="1:13" x14ac:dyDescent="0.25">
      <c r="A2" s="2" t="s">
        <v>2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6"/>
    </row>
    <row r="3" spans="1:13" x14ac:dyDescent="0.25">
      <c r="A3" s="2" t="s">
        <v>1</v>
      </c>
      <c r="B3" s="5">
        <v>4</v>
      </c>
      <c r="C3" s="5">
        <v>6</v>
      </c>
      <c r="D3" s="5">
        <v>8</v>
      </c>
      <c r="E3" s="5">
        <v>10</v>
      </c>
      <c r="F3" s="5">
        <v>12</v>
      </c>
      <c r="G3" s="5">
        <v>14</v>
      </c>
      <c r="H3" s="5">
        <v>16</v>
      </c>
      <c r="I3" s="5">
        <v>18</v>
      </c>
      <c r="J3" s="5">
        <v>20</v>
      </c>
      <c r="K3" s="5">
        <v>22</v>
      </c>
      <c r="L3" s="6"/>
    </row>
    <row r="4" spans="1:13" x14ac:dyDescent="0.25">
      <c r="A4" s="2" t="s">
        <v>3</v>
      </c>
      <c r="B4" s="5">
        <v>6</v>
      </c>
      <c r="C4" s="5">
        <v>9</v>
      </c>
      <c r="D4" s="5">
        <v>12</v>
      </c>
      <c r="E4" s="5">
        <v>15</v>
      </c>
      <c r="F4" s="5">
        <v>18</v>
      </c>
      <c r="G4" s="5">
        <v>21</v>
      </c>
      <c r="H4" s="5">
        <v>24</v>
      </c>
      <c r="I4" s="5">
        <v>27</v>
      </c>
      <c r="J4" s="5">
        <v>30</v>
      </c>
      <c r="K4" s="5">
        <v>33</v>
      </c>
      <c r="L4" s="6"/>
    </row>
    <row r="5" spans="1:13" x14ac:dyDescent="0.25">
      <c r="A5" s="2" t="s">
        <v>4</v>
      </c>
      <c r="B5" s="5">
        <v>8</v>
      </c>
      <c r="C5" s="5">
        <v>12</v>
      </c>
      <c r="D5" s="5">
        <v>16</v>
      </c>
      <c r="E5" s="5">
        <v>20</v>
      </c>
      <c r="F5" s="5">
        <v>24</v>
      </c>
      <c r="G5" s="5">
        <v>28</v>
      </c>
      <c r="H5" s="5">
        <v>32</v>
      </c>
      <c r="I5" s="5">
        <v>36</v>
      </c>
      <c r="J5" s="5">
        <v>40</v>
      </c>
      <c r="K5" s="5">
        <v>44</v>
      </c>
      <c r="L5" s="6"/>
    </row>
    <row r="6" spans="1:13" x14ac:dyDescent="0.25">
      <c r="A6" s="2" t="s">
        <v>5</v>
      </c>
      <c r="B6" s="5">
        <v>10</v>
      </c>
      <c r="C6" s="5">
        <v>15</v>
      </c>
      <c r="D6" s="5">
        <v>20</v>
      </c>
      <c r="E6" s="5">
        <v>25</v>
      </c>
      <c r="F6" s="5">
        <v>30</v>
      </c>
      <c r="G6" s="5">
        <v>35</v>
      </c>
      <c r="H6" s="5">
        <v>40</v>
      </c>
      <c r="I6" s="5">
        <v>45</v>
      </c>
      <c r="J6" s="5">
        <v>50</v>
      </c>
      <c r="K6" s="5">
        <v>55</v>
      </c>
      <c r="L6" s="6"/>
    </row>
    <row r="7" spans="1:13" x14ac:dyDescent="0.25">
      <c r="A7" s="2" t="s">
        <v>6</v>
      </c>
      <c r="B7" s="5">
        <v>12</v>
      </c>
      <c r="C7" s="5">
        <v>18</v>
      </c>
      <c r="D7" s="5">
        <v>24</v>
      </c>
      <c r="E7" s="5">
        <v>30</v>
      </c>
      <c r="F7" s="5">
        <v>36</v>
      </c>
      <c r="G7" s="5">
        <v>42</v>
      </c>
      <c r="H7" s="5">
        <v>48</v>
      </c>
      <c r="I7" s="5">
        <v>54</v>
      </c>
      <c r="J7" s="5">
        <v>60</v>
      </c>
      <c r="K7" s="5">
        <v>66</v>
      </c>
      <c r="L7" s="6"/>
      <c r="M7" s="4"/>
    </row>
    <row r="8" spans="1:13" x14ac:dyDescent="0.25">
      <c r="A8" s="2" t="s">
        <v>7</v>
      </c>
      <c r="B8" s="5">
        <v>14</v>
      </c>
      <c r="C8" s="5">
        <v>21</v>
      </c>
      <c r="D8" s="5">
        <v>28</v>
      </c>
      <c r="E8" s="5">
        <v>35</v>
      </c>
      <c r="F8" s="5">
        <v>42</v>
      </c>
      <c r="G8" s="5">
        <v>49</v>
      </c>
      <c r="H8" s="5">
        <v>56</v>
      </c>
      <c r="I8" s="5">
        <v>63</v>
      </c>
      <c r="J8" s="5">
        <v>70</v>
      </c>
      <c r="K8" s="5">
        <v>77</v>
      </c>
      <c r="L8" s="6"/>
    </row>
    <row r="9" spans="1:13" x14ac:dyDescent="0.25">
      <c r="A9" s="2" t="s">
        <v>8</v>
      </c>
      <c r="B9" s="5">
        <v>16</v>
      </c>
      <c r="C9" s="5">
        <v>24</v>
      </c>
      <c r="D9" s="5">
        <v>32</v>
      </c>
      <c r="E9" s="5">
        <v>40</v>
      </c>
      <c r="F9" s="5">
        <v>48</v>
      </c>
      <c r="G9" s="5">
        <v>56</v>
      </c>
      <c r="H9" s="5">
        <v>64</v>
      </c>
      <c r="I9" s="5">
        <v>72</v>
      </c>
      <c r="J9" s="5">
        <v>80</v>
      </c>
      <c r="K9" s="5">
        <v>88</v>
      </c>
      <c r="L9" s="6"/>
    </row>
    <row r="10" spans="1:13" x14ac:dyDescent="0.25">
      <c r="A10" s="2" t="s">
        <v>9</v>
      </c>
      <c r="B10" s="5">
        <v>18</v>
      </c>
      <c r="C10" s="5">
        <v>27</v>
      </c>
      <c r="D10" s="5">
        <v>36</v>
      </c>
      <c r="E10" s="5">
        <v>45</v>
      </c>
      <c r="F10" s="5">
        <v>54</v>
      </c>
      <c r="G10" s="5">
        <v>63</v>
      </c>
      <c r="H10" s="5">
        <v>72</v>
      </c>
      <c r="I10" s="5">
        <v>81</v>
      </c>
      <c r="J10" s="5">
        <v>90</v>
      </c>
      <c r="K10" s="5">
        <v>99</v>
      </c>
      <c r="L10" s="6"/>
    </row>
    <row r="11" spans="1:13" x14ac:dyDescent="0.25">
      <c r="A11" s="2" t="s">
        <v>10</v>
      </c>
      <c r="B11" s="5">
        <v>20</v>
      </c>
      <c r="C11" s="5">
        <v>30</v>
      </c>
      <c r="D11" s="5">
        <v>40</v>
      </c>
      <c r="E11" s="5">
        <v>50</v>
      </c>
      <c r="F11" s="5">
        <v>60</v>
      </c>
      <c r="G11" s="5">
        <v>70</v>
      </c>
      <c r="H11" s="5">
        <v>80</v>
      </c>
      <c r="I11" s="5">
        <v>90</v>
      </c>
      <c r="J11" s="5">
        <v>100</v>
      </c>
      <c r="K11" s="5">
        <v>110</v>
      </c>
      <c r="L11" s="6"/>
    </row>
    <row r="12" spans="1:13" x14ac:dyDescent="0.25">
      <c r="A12" s="2" t="s">
        <v>11</v>
      </c>
      <c r="B12" s="5">
        <v>22</v>
      </c>
      <c r="C12" s="5">
        <v>33</v>
      </c>
      <c r="D12" s="5">
        <v>44</v>
      </c>
      <c r="E12" s="5">
        <v>55</v>
      </c>
      <c r="F12" s="5">
        <v>66</v>
      </c>
      <c r="G12" s="5">
        <v>77</v>
      </c>
      <c r="H12" s="5">
        <v>88</v>
      </c>
      <c r="I12" s="5">
        <v>99</v>
      </c>
      <c r="J12" s="5">
        <v>110</v>
      </c>
      <c r="K12" s="5">
        <v>121</v>
      </c>
      <c r="L12" s="6"/>
    </row>
    <row r="13" spans="1:13" x14ac:dyDescent="0.25">
      <c r="A13" s="2" t="s">
        <v>12</v>
      </c>
      <c r="B13" s="5">
        <v>24</v>
      </c>
      <c r="C13" s="5">
        <v>36</v>
      </c>
      <c r="D13" s="5">
        <v>48</v>
      </c>
      <c r="E13" s="5">
        <v>60</v>
      </c>
      <c r="F13" s="5">
        <v>72</v>
      </c>
      <c r="G13" s="5">
        <v>84</v>
      </c>
      <c r="H13" s="5">
        <v>96</v>
      </c>
      <c r="I13" s="5">
        <v>108</v>
      </c>
      <c r="J13" s="5">
        <v>120</v>
      </c>
      <c r="K13" s="5">
        <v>132</v>
      </c>
      <c r="L13" s="6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7" spans="1:12" x14ac:dyDescent="0.25">
      <c r="A17" s="2" t="s">
        <v>0</v>
      </c>
      <c r="B17" s="2" t="s">
        <v>13</v>
      </c>
      <c r="C17" s="2" t="s">
        <v>14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22</v>
      </c>
      <c r="L17" s="3"/>
    </row>
    <row r="18" spans="1:12" x14ac:dyDescent="0.25">
      <c r="A18" s="2" t="s">
        <v>2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5">
        <v>10</v>
      </c>
      <c r="K18" s="5">
        <v>11</v>
      </c>
      <c r="L18" s="6"/>
    </row>
    <row r="19" spans="1:12" x14ac:dyDescent="0.25">
      <c r="A19" s="2" t="s">
        <v>1</v>
      </c>
      <c r="B19" s="5">
        <v>4</v>
      </c>
      <c r="C19" s="5">
        <v>6</v>
      </c>
      <c r="D19" s="5">
        <v>8</v>
      </c>
      <c r="E19" s="5">
        <v>10</v>
      </c>
      <c r="F19" s="5">
        <v>12</v>
      </c>
      <c r="G19" s="5">
        <v>14</v>
      </c>
      <c r="H19" s="5">
        <v>16</v>
      </c>
      <c r="I19" s="5">
        <v>18</v>
      </c>
      <c r="J19" s="5">
        <v>20</v>
      </c>
      <c r="K19" s="5">
        <v>22</v>
      </c>
      <c r="L19" s="6"/>
    </row>
    <row r="20" spans="1:12" x14ac:dyDescent="0.25">
      <c r="A20" s="2" t="s">
        <v>3</v>
      </c>
      <c r="B20" s="5">
        <v>6</v>
      </c>
      <c r="C20" s="5">
        <v>9</v>
      </c>
      <c r="D20" s="5">
        <v>12</v>
      </c>
      <c r="E20" s="5">
        <v>15</v>
      </c>
      <c r="F20" s="5">
        <v>18</v>
      </c>
      <c r="G20" s="5">
        <v>21</v>
      </c>
      <c r="H20" s="5">
        <v>24</v>
      </c>
      <c r="I20" s="5">
        <v>27</v>
      </c>
      <c r="J20" s="5">
        <v>30</v>
      </c>
      <c r="K20" s="5">
        <v>33</v>
      </c>
      <c r="L20" s="6"/>
    </row>
    <row r="21" spans="1:12" x14ac:dyDescent="0.25">
      <c r="A21" s="2" t="s">
        <v>4</v>
      </c>
      <c r="B21" s="5">
        <v>8</v>
      </c>
      <c r="C21" s="5">
        <v>12</v>
      </c>
      <c r="D21" s="5">
        <v>16</v>
      </c>
      <c r="E21" s="5">
        <v>20</v>
      </c>
      <c r="F21" s="5">
        <v>24</v>
      </c>
      <c r="G21" s="5">
        <v>28</v>
      </c>
      <c r="H21" s="5">
        <v>32</v>
      </c>
      <c r="I21" s="5">
        <v>36</v>
      </c>
      <c r="J21" s="5">
        <v>40</v>
      </c>
      <c r="K21" s="5">
        <v>44</v>
      </c>
      <c r="L21" s="6"/>
    </row>
    <row r="22" spans="1:12" x14ac:dyDescent="0.25">
      <c r="A22" s="2" t="s">
        <v>5</v>
      </c>
      <c r="B22" s="5">
        <v>10</v>
      </c>
      <c r="C22" s="5">
        <v>15</v>
      </c>
      <c r="D22" s="5">
        <v>20</v>
      </c>
      <c r="E22" s="5">
        <v>25</v>
      </c>
      <c r="F22" s="5">
        <v>30</v>
      </c>
      <c r="G22" s="5">
        <v>35</v>
      </c>
      <c r="H22" s="5">
        <v>40</v>
      </c>
      <c r="I22" s="5">
        <v>45</v>
      </c>
      <c r="J22" s="5">
        <v>50</v>
      </c>
      <c r="K22" s="5">
        <v>55</v>
      </c>
      <c r="L22" s="6"/>
    </row>
    <row r="23" spans="1:12" x14ac:dyDescent="0.25">
      <c r="A23" s="2" t="s">
        <v>6</v>
      </c>
      <c r="B23" s="5">
        <v>12</v>
      </c>
      <c r="C23" s="5">
        <v>18</v>
      </c>
      <c r="D23" s="5">
        <v>24</v>
      </c>
      <c r="E23" s="5">
        <v>30</v>
      </c>
      <c r="F23" s="5">
        <v>36</v>
      </c>
      <c r="G23" s="5">
        <v>42</v>
      </c>
      <c r="H23" s="5">
        <v>48</v>
      </c>
      <c r="I23" s="5">
        <v>54</v>
      </c>
      <c r="J23" s="5">
        <v>60</v>
      </c>
      <c r="K23" s="5">
        <v>66</v>
      </c>
      <c r="L23" s="6"/>
    </row>
    <row r="24" spans="1:12" x14ac:dyDescent="0.25">
      <c r="A24" s="2" t="s">
        <v>7</v>
      </c>
      <c r="B24" s="5">
        <v>14</v>
      </c>
      <c r="C24" s="5">
        <v>21</v>
      </c>
      <c r="D24" s="5">
        <v>28</v>
      </c>
      <c r="E24" s="5">
        <v>35</v>
      </c>
      <c r="F24" s="5">
        <v>42</v>
      </c>
      <c r="G24" s="5">
        <v>49</v>
      </c>
      <c r="H24" s="5">
        <v>56</v>
      </c>
      <c r="I24" s="5">
        <v>63</v>
      </c>
      <c r="J24" s="5">
        <v>70</v>
      </c>
      <c r="K24" s="5">
        <v>77</v>
      </c>
      <c r="L24" s="6"/>
    </row>
    <row r="25" spans="1:12" x14ac:dyDescent="0.25">
      <c r="A25" s="2" t="s">
        <v>8</v>
      </c>
      <c r="B25" s="5">
        <v>16</v>
      </c>
      <c r="C25" s="5">
        <v>24</v>
      </c>
      <c r="D25" s="5">
        <v>32</v>
      </c>
      <c r="E25" s="5">
        <v>40</v>
      </c>
      <c r="F25" s="5">
        <v>48</v>
      </c>
      <c r="G25" s="5">
        <v>56</v>
      </c>
      <c r="H25" s="5">
        <v>64</v>
      </c>
      <c r="I25" s="5">
        <v>72</v>
      </c>
      <c r="J25" s="5">
        <v>80</v>
      </c>
      <c r="K25" s="5">
        <v>88</v>
      </c>
      <c r="L25" s="6"/>
    </row>
    <row r="26" spans="1:12" x14ac:dyDescent="0.25">
      <c r="A26" s="2" t="s">
        <v>9</v>
      </c>
      <c r="B26" s="5">
        <v>18</v>
      </c>
      <c r="C26" s="5">
        <v>27</v>
      </c>
      <c r="D26" s="5">
        <v>36</v>
      </c>
      <c r="E26" s="5">
        <v>45</v>
      </c>
      <c r="F26" s="5">
        <v>54</v>
      </c>
      <c r="G26" s="5">
        <v>63</v>
      </c>
      <c r="H26" s="5">
        <v>72</v>
      </c>
      <c r="I26" s="5">
        <v>81</v>
      </c>
      <c r="J26" s="5">
        <v>90</v>
      </c>
      <c r="K26" s="5">
        <v>99</v>
      </c>
      <c r="L26" s="6"/>
    </row>
    <row r="27" spans="1:12" x14ac:dyDescent="0.25">
      <c r="A27" s="2" t="s">
        <v>10</v>
      </c>
      <c r="B27" s="5">
        <v>20</v>
      </c>
      <c r="C27" s="5">
        <v>30</v>
      </c>
      <c r="D27" s="5">
        <v>40</v>
      </c>
      <c r="E27" s="5">
        <v>50</v>
      </c>
      <c r="F27" s="5">
        <v>60</v>
      </c>
      <c r="G27" s="5">
        <v>70</v>
      </c>
      <c r="H27" s="5">
        <v>80</v>
      </c>
      <c r="I27" s="5">
        <v>90</v>
      </c>
      <c r="J27" s="5">
        <v>100</v>
      </c>
      <c r="K27" s="5">
        <v>110</v>
      </c>
      <c r="L27" s="6"/>
    </row>
    <row r="28" spans="1:12" x14ac:dyDescent="0.25">
      <c r="A28" s="2" t="s">
        <v>11</v>
      </c>
      <c r="B28" s="5">
        <v>22</v>
      </c>
      <c r="C28" s="5">
        <v>33</v>
      </c>
      <c r="D28" s="5">
        <v>44</v>
      </c>
      <c r="E28" s="5">
        <v>55</v>
      </c>
      <c r="F28" s="5">
        <v>66</v>
      </c>
      <c r="G28" s="5">
        <v>77</v>
      </c>
      <c r="H28" s="5">
        <v>88</v>
      </c>
      <c r="I28" s="5">
        <v>99</v>
      </c>
      <c r="J28" s="5">
        <v>110</v>
      </c>
      <c r="K28" s="5">
        <v>121</v>
      </c>
      <c r="L28" s="6"/>
    </row>
    <row r="29" spans="1:12" x14ac:dyDescent="0.25">
      <c r="A29" s="2" t="s">
        <v>12</v>
      </c>
      <c r="B29" s="5">
        <v>24</v>
      </c>
      <c r="C29" s="5">
        <v>36</v>
      </c>
      <c r="D29" s="5">
        <v>48</v>
      </c>
      <c r="E29" s="5">
        <v>60</v>
      </c>
      <c r="F29" s="5">
        <v>72</v>
      </c>
      <c r="G29" s="5">
        <v>84</v>
      </c>
      <c r="H29" s="5">
        <v>96</v>
      </c>
      <c r="I29" s="5">
        <v>108</v>
      </c>
      <c r="J29" s="5">
        <v>120</v>
      </c>
      <c r="K29" s="5">
        <v>132</v>
      </c>
      <c r="L29" s="6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3" spans="1:12" x14ac:dyDescent="0.25">
      <c r="A33" s="2" t="s">
        <v>0</v>
      </c>
      <c r="B33" s="2" t="s">
        <v>13</v>
      </c>
      <c r="C33" s="2" t="s">
        <v>14</v>
      </c>
      <c r="D33" s="2" t="s">
        <v>15</v>
      </c>
      <c r="E33" s="2" t="s">
        <v>16</v>
      </c>
      <c r="F33" s="2" t="s">
        <v>17</v>
      </c>
      <c r="G33" s="2" t="s">
        <v>18</v>
      </c>
      <c r="H33" s="2" t="s">
        <v>19</v>
      </c>
      <c r="I33" s="2" t="s">
        <v>20</v>
      </c>
      <c r="J33" s="2" t="s">
        <v>21</v>
      </c>
      <c r="K33" s="2" t="s">
        <v>22</v>
      </c>
      <c r="L33" s="3"/>
    </row>
    <row r="34" spans="1:12" x14ac:dyDescent="0.25">
      <c r="A34" s="2" t="s">
        <v>2</v>
      </c>
      <c r="B34" s="5">
        <v>2</v>
      </c>
      <c r="C34" s="5">
        <v>3</v>
      </c>
      <c r="D34" s="5">
        <v>4</v>
      </c>
      <c r="E34" s="5">
        <v>5</v>
      </c>
      <c r="F34" s="5">
        <v>6</v>
      </c>
      <c r="G34" s="5">
        <v>7</v>
      </c>
      <c r="H34" s="5">
        <v>8</v>
      </c>
      <c r="I34" s="5">
        <v>9</v>
      </c>
      <c r="J34" s="5">
        <v>10</v>
      </c>
      <c r="K34" s="5">
        <v>11</v>
      </c>
      <c r="L34" s="6"/>
    </row>
    <row r="35" spans="1:12" x14ac:dyDescent="0.25">
      <c r="A35" s="2" t="s">
        <v>1</v>
      </c>
      <c r="B35" s="5">
        <v>4</v>
      </c>
      <c r="C35" s="5">
        <v>6</v>
      </c>
      <c r="D35" s="5">
        <v>8</v>
      </c>
      <c r="E35" s="5">
        <v>10</v>
      </c>
      <c r="F35" s="5">
        <v>12</v>
      </c>
      <c r="G35" s="5">
        <v>14</v>
      </c>
      <c r="H35" s="5">
        <v>16</v>
      </c>
      <c r="I35" s="5">
        <v>18</v>
      </c>
      <c r="J35" s="5">
        <v>20</v>
      </c>
      <c r="K35" s="5">
        <v>22</v>
      </c>
      <c r="L35" s="6"/>
    </row>
    <row r="36" spans="1:12" x14ac:dyDescent="0.25">
      <c r="A36" s="2" t="s">
        <v>3</v>
      </c>
      <c r="B36" s="5">
        <v>6</v>
      </c>
      <c r="C36" s="5">
        <v>9</v>
      </c>
      <c r="D36" s="5">
        <v>12</v>
      </c>
      <c r="E36" s="5">
        <v>15</v>
      </c>
      <c r="F36" s="5">
        <v>18</v>
      </c>
      <c r="G36" s="5">
        <v>21</v>
      </c>
      <c r="H36" s="5">
        <v>24</v>
      </c>
      <c r="I36" s="5">
        <v>27</v>
      </c>
      <c r="J36" s="5">
        <v>30</v>
      </c>
      <c r="K36" s="5">
        <v>33</v>
      </c>
      <c r="L36" s="6"/>
    </row>
    <row r="37" spans="1:12" x14ac:dyDescent="0.25">
      <c r="A37" s="2" t="s">
        <v>4</v>
      </c>
      <c r="B37" s="5">
        <v>8</v>
      </c>
      <c r="C37" s="5">
        <v>12</v>
      </c>
      <c r="D37" s="5">
        <v>16</v>
      </c>
      <c r="E37" s="5">
        <v>20</v>
      </c>
      <c r="F37" s="5">
        <v>24</v>
      </c>
      <c r="G37" s="5">
        <v>28</v>
      </c>
      <c r="H37" s="5">
        <v>32</v>
      </c>
      <c r="I37" s="5">
        <v>36</v>
      </c>
      <c r="J37" s="5">
        <v>40</v>
      </c>
      <c r="K37" s="5">
        <v>44</v>
      </c>
      <c r="L37" s="6"/>
    </row>
    <row r="38" spans="1:12" x14ac:dyDescent="0.25">
      <c r="A38" s="2" t="s">
        <v>5</v>
      </c>
      <c r="B38" s="5">
        <v>10</v>
      </c>
      <c r="C38" s="5">
        <v>15</v>
      </c>
      <c r="D38" s="5">
        <v>20</v>
      </c>
      <c r="E38" s="5">
        <v>25</v>
      </c>
      <c r="F38" s="5">
        <v>30</v>
      </c>
      <c r="G38" s="5">
        <v>35</v>
      </c>
      <c r="H38" s="5">
        <v>40</v>
      </c>
      <c r="I38" s="5">
        <v>45</v>
      </c>
      <c r="J38" s="5">
        <v>50</v>
      </c>
      <c r="K38" s="5">
        <v>55</v>
      </c>
      <c r="L38" s="6"/>
    </row>
    <row r="39" spans="1:12" x14ac:dyDescent="0.25">
      <c r="A39" s="2" t="s">
        <v>6</v>
      </c>
      <c r="B39" s="5">
        <v>12</v>
      </c>
      <c r="C39" s="5">
        <v>18</v>
      </c>
      <c r="D39" s="5">
        <v>24</v>
      </c>
      <c r="E39" s="5">
        <v>30</v>
      </c>
      <c r="F39" s="5">
        <v>36</v>
      </c>
      <c r="G39" s="5">
        <v>42</v>
      </c>
      <c r="H39" s="5">
        <v>48</v>
      </c>
      <c r="I39" s="5">
        <v>54</v>
      </c>
      <c r="J39" s="5">
        <v>60</v>
      </c>
      <c r="K39" s="5">
        <v>66</v>
      </c>
      <c r="L39" s="6"/>
    </row>
    <row r="40" spans="1:12" x14ac:dyDescent="0.25">
      <c r="A40" s="2" t="s">
        <v>7</v>
      </c>
      <c r="B40" s="5">
        <v>14</v>
      </c>
      <c r="C40" s="5">
        <v>21</v>
      </c>
      <c r="D40" s="5">
        <v>28</v>
      </c>
      <c r="E40" s="5">
        <v>35</v>
      </c>
      <c r="F40" s="5">
        <v>42</v>
      </c>
      <c r="G40" s="5">
        <v>49</v>
      </c>
      <c r="H40" s="5">
        <v>56</v>
      </c>
      <c r="I40" s="5">
        <v>63</v>
      </c>
      <c r="J40" s="5">
        <v>70</v>
      </c>
      <c r="K40" s="5">
        <v>77</v>
      </c>
      <c r="L40" s="6"/>
    </row>
    <row r="41" spans="1:12" x14ac:dyDescent="0.25">
      <c r="A41" s="2" t="s">
        <v>8</v>
      </c>
      <c r="B41" s="5">
        <v>16</v>
      </c>
      <c r="C41" s="5">
        <v>24</v>
      </c>
      <c r="D41" s="5">
        <v>32</v>
      </c>
      <c r="E41" s="5">
        <v>40</v>
      </c>
      <c r="F41" s="5">
        <v>48</v>
      </c>
      <c r="G41" s="5">
        <v>56</v>
      </c>
      <c r="H41" s="5">
        <v>64</v>
      </c>
      <c r="I41" s="5">
        <v>72</v>
      </c>
      <c r="J41" s="5">
        <v>80</v>
      </c>
      <c r="K41" s="5">
        <v>88</v>
      </c>
      <c r="L41" s="6"/>
    </row>
    <row r="42" spans="1:12" x14ac:dyDescent="0.25">
      <c r="A42" s="2" t="s">
        <v>9</v>
      </c>
      <c r="B42" s="5">
        <v>18</v>
      </c>
      <c r="C42" s="5">
        <v>27</v>
      </c>
      <c r="D42" s="5">
        <v>36</v>
      </c>
      <c r="E42" s="5">
        <v>45</v>
      </c>
      <c r="F42" s="5">
        <v>54</v>
      </c>
      <c r="G42" s="5">
        <v>63</v>
      </c>
      <c r="H42" s="5">
        <v>72</v>
      </c>
      <c r="I42" s="5">
        <v>81</v>
      </c>
      <c r="J42" s="5">
        <v>90</v>
      </c>
      <c r="K42" s="5">
        <v>99</v>
      </c>
      <c r="L42" s="6"/>
    </row>
    <row r="43" spans="1:12" x14ac:dyDescent="0.25">
      <c r="A43" s="2" t="s">
        <v>10</v>
      </c>
      <c r="B43" s="5">
        <v>20</v>
      </c>
      <c r="C43" s="5">
        <v>30</v>
      </c>
      <c r="D43" s="5">
        <v>40</v>
      </c>
      <c r="E43" s="5">
        <v>50</v>
      </c>
      <c r="F43" s="5">
        <v>60</v>
      </c>
      <c r="G43" s="5">
        <v>70</v>
      </c>
      <c r="H43" s="5">
        <v>80</v>
      </c>
      <c r="I43" s="5">
        <v>90</v>
      </c>
      <c r="J43" s="5">
        <v>100</v>
      </c>
      <c r="K43" s="5">
        <v>110</v>
      </c>
      <c r="L43" s="6"/>
    </row>
    <row r="44" spans="1:12" x14ac:dyDescent="0.25">
      <c r="A44" s="2" t="s">
        <v>11</v>
      </c>
      <c r="B44" s="5">
        <v>22</v>
      </c>
      <c r="C44" s="5">
        <v>33</v>
      </c>
      <c r="D44" s="5">
        <v>44</v>
      </c>
      <c r="E44" s="5">
        <v>55</v>
      </c>
      <c r="F44" s="5">
        <v>66</v>
      </c>
      <c r="G44" s="5">
        <v>77</v>
      </c>
      <c r="H44" s="5">
        <v>88</v>
      </c>
      <c r="I44" s="5">
        <v>99</v>
      </c>
      <c r="J44" s="5">
        <v>110</v>
      </c>
      <c r="K44" s="5">
        <v>121</v>
      </c>
      <c r="L44" s="6"/>
    </row>
    <row r="45" spans="1:12" x14ac:dyDescent="0.25">
      <c r="A45" s="2" t="s">
        <v>12</v>
      </c>
      <c r="B45" s="5">
        <v>24</v>
      </c>
      <c r="C45" s="5">
        <v>36</v>
      </c>
      <c r="D45" s="5">
        <v>48</v>
      </c>
      <c r="E45" s="5">
        <v>60</v>
      </c>
      <c r="F45" s="5">
        <v>72</v>
      </c>
      <c r="G45" s="5">
        <v>84</v>
      </c>
      <c r="H45" s="5">
        <v>96</v>
      </c>
      <c r="I45" s="5">
        <v>108</v>
      </c>
      <c r="J45" s="5">
        <v>120</v>
      </c>
      <c r="K45" s="5">
        <v>132</v>
      </c>
      <c r="L45" s="6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8" spans="1:12" ht="15.75" thickBot="1" x14ac:dyDescent="0.3">
      <c r="A48" s="7" t="s">
        <v>0</v>
      </c>
      <c r="B48" s="7" t="s">
        <v>13</v>
      </c>
      <c r="C48" s="7" t="s">
        <v>14</v>
      </c>
      <c r="D48" s="7" t="s">
        <v>15</v>
      </c>
      <c r="E48" s="7" t="s">
        <v>16</v>
      </c>
      <c r="F48" s="7" t="s">
        <v>17</v>
      </c>
      <c r="G48" s="7" t="s">
        <v>18</v>
      </c>
      <c r="H48" s="7" t="s">
        <v>19</v>
      </c>
      <c r="I48" s="7" t="s">
        <v>20</v>
      </c>
      <c r="J48" s="7" t="s">
        <v>21</v>
      </c>
      <c r="K48" s="7" t="s">
        <v>22</v>
      </c>
      <c r="L48" s="3"/>
    </row>
    <row r="49" spans="1:12" ht="16.5" thickTop="1" thickBot="1" x14ac:dyDescent="0.3">
      <c r="A49" s="7" t="s">
        <v>2</v>
      </c>
      <c r="B49" s="8">
        <v>2</v>
      </c>
      <c r="C49" s="8">
        <v>3</v>
      </c>
      <c r="D49" s="8">
        <v>4</v>
      </c>
      <c r="E49" s="8">
        <v>5</v>
      </c>
      <c r="F49" s="8">
        <v>6</v>
      </c>
      <c r="G49" s="8">
        <v>7</v>
      </c>
      <c r="H49" s="8">
        <v>8</v>
      </c>
      <c r="I49" s="8">
        <v>9</v>
      </c>
      <c r="J49" s="8">
        <v>10</v>
      </c>
      <c r="K49" s="8">
        <v>11</v>
      </c>
      <c r="L49" s="6"/>
    </row>
    <row r="50" spans="1:12" ht="16.5" thickTop="1" thickBot="1" x14ac:dyDescent="0.3">
      <c r="A50" s="7" t="s">
        <v>1</v>
      </c>
      <c r="B50" s="8">
        <v>4</v>
      </c>
      <c r="C50" s="8">
        <v>6</v>
      </c>
      <c r="D50" s="8">
        <v>8</v>
      </c>
      <c r="E50" s="8">
        <v>10</v>
      </c>
      <c r="F50" s="8">
        <v>12</v>
      </c>
      <c r="G50" s="8">
        <v>14</v>
      </c>
      <c r="H50" s="8">
        <v>16</v>
      </c>
      <c r="I50" s="8">
        <v>18</v>
      </c>
      <c r="J50" s="8">
        <v>20</v>
      </c>
      <c r="K50" s="8">
        <v>22</v>
      </c>
      <c r="L50" s="6"/>
    </row>
    <row r="51" spans="1:12" ht="16.5" thickTop="1" thickBot="1" x14ac:dyDescent="0.3">
      <c r="A51" s="7" t="s">
        <v>3</v>
      </c>
      <c r="B51" s="8">
        <v>6</v>
      </c>
      <c r="C51" s="8">
        <v>9</v>
      </c>
      <c r="D51" s="8">
        <v>12</v>
      </c>
      <c r="E51" s="8">
        <v>15</v>
      </c>
      <c r="F51" s="8">
        <v>18</v>
      </c>
      <c r="G51" s="8">
        <v>21</v>
      </c>
      <c r="H51" s="8">
        <v>24</v>
      </c>
      <c r="I51" s="8">
        <v>27</v>
      </c>
      <c r="J51" s="8">
        <v>30</v>
      </c>
      <c r="K51" s="8">
        <v>33</v>
      </c>
      <c r="L51" s="6"/>
    </row>
    <row r="52" spans="1:12" ht="16.5" thickTop="1" thickBot="1" x14ac:dyDescent="0.3">
      <c r="A52" s="7" t="s">
        <v>4</v>
      </c>
      <c r="B52" s="8">
        <v>8</v>
      </c>
      <c r="C52" s="8">
        <v>12</v>
      </c>
      <c r="D52" s="8">
        <v>16</v>
      </c>
      <c r="E52" s="8">
        <v>20</v>
      </c>
      <c r="F52" s="8">
        <v>24</v>
      </c>
      <c r="G52" s="8">
        <v>28</v>
      </c>
      <c r="H52" s="8">
        <v>32</v>
      </c>
      <c r="I52" s="8">
        <v>36</v>
      </c>
      <c r="J52" s="8">
        <v>40</v>
      </c>
      <c r="K52" s="8">
        <v>44</v>
      </c>
      <c r="L52" s="6"/>
    </row>
    <row r="53" spans="1:12" ht="16.5" thickTop="1" thickBot="1" x14ac:dyDescent="0.3">
      <c r="A53" s="7" t="s">
        <v>5</v>
      </c>
      <c r="B53" s="8">
        <v>10</v>
      </c>
      <c r="C53" s="8">
        <v>15</v>
      </c>
      <c r="D53" s="8">
        <v>20</v>
      </c>
      <c r="E53" s="8">
        <v>25</v>
      </c>
      <c r="F53" s="8">
        <v>30</v>
      </c>
      <c r="G53" s="8">
        <v>35</v>
      </c>
      <c r="H53" s="8">
        <v>40</v>
      </c>
      <c r="I53" s="8">
        <v>45</v>
      </c>
      <c r="J53" s="8">
        <v>50</v>
      </c>
      <c r="K53" s="8">
        <v>55</v>
      </c>
      <c r="L53" s="6"/>
    </row>
    <row r="54" spans="1:12" ht="16.5" thickTop="1" thickBot="1" x14ac:dyDescent="0.3">
      <c r="A54" s="7" t="s">
        <v>6</v>
      </c>
      <c r="B54" s="8">
        <v>12</v>
      </c>
      <c r="C54" s="8">
        <v>18</v>
      </c>
      <c r="D54" s="8">
        <v>24</v>
      </c>
      <c r="E54" s="8">
        <v>30</v>
      </c>
      <c r="F54" s="8">
        <v>36</v>
      </c>
      <c r="G54" s="8">
        <v>42</v>
      </c>
      <c r="H54" s="8">
        <v>48</v>
      </c>
      <c r="I54" s="8">
        <v>54</v>
      </c>
      <c r="J54" s="8">
        <v>60</v>
      </c>
      <c r="K54" s="8">
        <v>66</v>
      </c>
      <c r="L54" s="6"/>
    </row>
    <row r="55" spans="1:12" ht="16.5" thickTop="1" thickBot="1" x14ac:dyDescent="0.3">
      <c r="A55" s="7" t="s">
        <v>7</v>
      </c>
      <c r="B55" s="8">
        <v>14</v>
      </c>
      <c r="C55" s="8">
        <v>21</v>
      </c>
      <c r="D55" s="8">
        <v>28</v>
      </c>
      <c r="E55" s="8">
        <v>35</v>
      </c>
      <c r="F55" s="8">
        <v>42</v>
      </c>
      <c r="G55" s="8">
        <v>49</v>
      </c>
      <c r="H55" s="8">
        <v>56</v>
      </c>
      <c r="I55" s="8">
        <v>63</v>
      </c>
      <c r="J55" s="8">
        <v>70</v>
      </c>
      <c r="K55" s="8">
        <v>77</v>
      </c>
      <c r="L55" s="6"/>
    </row>
    <row r="56" spans="1:12" ht="16.5" thickTop="1" thickBot="1" x14ac:dyDescent="0.3">
      <c r="A56" s="7" t="s">
        <v>8</v>
      </c>
      <c r="B56" s="8">
        <v>16</v>
      </c>
      <c r="C56" s="8">
        <v>24</v>
      </c>
      <c r="D56" s="8">
        <v>32</v>
      </c>
      <c r="E56" s="8">
        <v>40</v>
      </c>
      <c r="F56" s="8">
        <v>48</v>
      </c>
      <c r="G56" s="8">
        <v>56</v>
      </c>
      <c r="H56" s="8">
        <v>64</v>
      </c>
      <c r="I56" s="8">
        <v>72</v>
      </c>
      <c r="J56" s="8">
        <v>80</v>
      </c>
      <c r="K56" s="8">
        <v>88</v>
      </c>
      <c r="L56" s="6"/>
    </row>
    <row r="57" spans="1:12" ht="16.5" thickTop="1" thickBot="1" x14ac:dyDescent="0.3">
      <c r="A57" s="7" t="s">
        <v>9</v>
      </c>
      <c r="B57" s="8">
        <v>18</v>
      </c>
      <c r="C57" s="8">
        <v>27</v>
      </c>
      <c r="D57" s="8">
        <v>36</v>
      </c>
      <c r="E57" s="8">
        <v>45</v>
      </c>
      <c r="F57" s="8">
        <v>54</v>
      </c>
      <c r="G57" s="8">
        <v>63</v>
      </c>
      <c r="H57" s="8">
        <v>72</v>
      </c>
      <c r="I57" s="8">
        <v>81</v>
      </c>
      <c r="J57" s="8">
        <v>90</v>
      </c>
      <c r="K57" s="8">
        <v>99</v>
      </c>
      <c r="L57" s="6"/>
    </row>
    <row r="58" spans="1:12" ht="16.5" thickTop="1" thickBot="1" x14ac:dyDescent="0.3">
      <c r="A58" s="7" t="s">
        <v>10</v>
      </c>
      <c r="B58" s="8">
        <v>20</v>
      </c>
      <c r="C58" s="8">
        <v>30</v>
      </c>
      <c r="D58" s="8">
        <v>40</v>
      </c>
      <c r="E58" s="8">
        <v>50</v>
      </c>
      <c r="F58" s="8">
        <v>60</v>
      </c>
      <c r="G58" s="8">
        <v>70</v>
      </c>
      <c r="H58" s="8">
        <v>80</v>
      </c>
      <c r="I58" s="8">
        <v>90</v>
      </c>
      <c r="J58" s="8">
        <v>100</v>
      </c>
      <c r="K58" s="8">
        <v>110</v>
      </c>
      <c r="L58" s="6"/>
    </row>
    <row r="59" spans="1:12" ht="16.5" thickTop="1" thickBot="1" x14ac:dyDescent="0.3">
      <c r="A59" s="7" t="s">
        <v>11</v>
      </c>
      <c r="B59" s="8">
        <v>22</v>
      </c>
      <c r="C59" s="8">
        <v>33</v>
      </c>
      <c r="D59" s="8">
        <v>44</v>
      </c>
      <c r="E59" s="8">
        <v>55</v>
      </c>
      <c r="F59" s="8">
        <v>66</v>
      </c>
      <c r="G59" s="8">
        <v>77</v>
      </c>
      <c r="H59" s="8">
        <v>88</v>
      </c>
      <c r="I59" s="8">
        <v>99</v>
      </c>
      <c r="J59" s="8">
        <v>110</v>
      </c>
      <c r="K59" s="8">
        <v>121</v>
      </c>
      <c r="L59" s="6"/>
    </row>
    <row r="60" spans="1:12" ht="16.5" thickTop="1" thickBot="1" x14ac:dyDescent="0.3">
      <c r="A60" s="7" t="s">
        <v>12</v>
      </c>
      <c r="B60" s="8">
        <v>24</v>
      </c>
      <c r="C60" s="8">
        <v>36</v>
      </c>
      <c r="D60" s="8">
        <v>48</v>
      </c>
      <c r="E60" s="8">
        <v>60</v>
      </c>
      <c r="F60" s="8">
        <v>72</v>
      </c>
      <c r="G60" s="8">
        <v>84</v>
      </c>
      <c r="H60" s="8">
        <v>96</v>
      </c>
      <c r="I60" s="8">
        <v>108</v>
      </c>
      <c r="J60" s="8">
        <v>120</v>
      </c>
      <c r="K60" s="8">
        <v>132</v>
      </c>
      <c r="L60" s="6"/>
    </row>
    <row r="61" spans="1:12" ht="15.75" thickTop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4" spans="1:12" x14ac:dyDescent="0.25">
      <c r="A64" s="9" t="s">
        <v>0</v>
      </c>
      <c r="B64" s="9" t="s">
        <v>13</v>
      </c>
      <c r="C64" s="9" t="s">
        <v>14</v>
      </c>
      <c r="D64" s="9" t="s">
        <v>15</v>
      </c>
      <c r="E64" s="9" t="s">
        <v>16</v>
      </c>
      <c r="F64" s="9" t="s">
        <v>17</v>
      </c>
      <c r="G64" s="9" t="s">
        <v>18</v>
      </c>
      <c r="H64" s="9" t="s">
        <v>19</v>
      </c>
      <c r="I64" s="9" t="s">
        <v>20</v>
      </c>
      <c r="J64" s="9" t="s">
        <v>21</v>
      </c>
      <c r="K64" s="9" t="s">
        <v>22</v>
      </c>
      <c r="L64" s="9"/>
    </row>
    <row r="65" spans="1:12" x14ac:dyDescent="0.25">
      <c r="A65" s="9" t="s">
        <v>2</v>
      </c>
      <c r="B65" s="10">
        <v>2</v>
      </c>
      <c r="C65" s="10">
        <v>3</v>
      </c>
      <c r="D65" s="10">
        <v>4</v>
      </c>
      <c r="E65" s="10">
        <v>5</v>
      </c>
      <c r="F65" s="10">
        <v>6</v>
      </c>
      <c r="G65" s="10">
        <v>7</v>
      </c>
      <c r="H65" s="10">
        <v>8</v>
      </c>
      <c r="I65" s="10">
        <v>9</v>
      </c>
      <c r="J65" s="10">
        <v>10</v>
      </c>
      <c r="K65" s="10">
        <v>11</v>
      </c>
      <c r="L65" s="10"/>
    </row>
    <row r="66" spans="1:12" x14ac:dyDescent="0.25">
      <c r="A66" s="9" t="s">
        <v>1</v>
      </c>
      <c r="B66" s="10">
        <v>4</v>
      </c>
      <c r="C66" s="10">
        <v>6</v>
      </c>
      <c r="D66" s="10">
        <v>8</v>
      </c>
      <c r="E66" s="10">
        <v>10</v>
      </c>
      <c r="F66" s="10">
        <v>12</v>
      </c>
      <c r="G66" s="10">
        <v>14</v>
      </c>
      <c r="H66" s="10">
        <v>16</v>
      </c>
      <c r="I66" s="10">
        <v>18</v>
      </c>
      <c r="J66" s="10">
        <v>20</v>
      </c>
      <c r="K66" s="10">
        <v>22</v>
      </c>
      <c r="L66" s="10"/>
    </row>
    <row r="67" spans="1:12" x14ac:dyDescent="0.25">
      <c r="A67" s="9" t="s">
        <v>3</v>
      </c>
      <c r="B67" s="10">
        <v>6</v>
      </c>
      <c r="C67" s="10">
        <v>9</v>
      </c>
      <c r="D67" s="10">
        <v>12</v>
      </c>
      <c r="E67" s="10">
        <v>15</v>
      </c>
      <c r="F67" s="10">
        <v>18</v>
      </c>
      <c r="G67" s="10">
        <v>21</v>
      </c>
      <c r="H67" s="10">
        <v>24</v>
      </c>
      <c r="I67" s="10">
        <v>27</v>
      </c>
      <c r="J67" s="10">
        <v>30</v>
      </c>
      <c r="K67" s="10">
        <v>33</v>
      </c>
      <c r="L67" s="10"/>
    </row>
    <row r="68" spans="1:12" x14ac:dyDescent="0.25">
      <c r="A68" s="9" t="s">
        <v>4</v>
      </c>
      <c r="B68" s="10">
        <v>8</v>
      </c>
      <c r="C68" s="10">
        <v>12</v>
      </c>
      <c r="D68" s="10">
        <v>16</v>
      </c>
      <c r="E68" s="10">
        <v>20</v>
      </c>
      <c r="F68" s="10">
        <v>24</v>
      </c>
      <c r="G68" s="10">
        <v>28</v>
      </c>
      <c r="H68" s="10">
        <v>32</v>
      </c>
      <c r="I68" s="10">
        <v>36</v>
      </c>
      <c r="J68" s="10">
        <v>40</v>
      </c>
      <c r="K68" s="10">
        <v>44</v>
      </c>
      <c r="L68" s="10"/>
    </row>
    <row r="69" spans="1:12" x14ac:dyDescent="0.25">
      <c r="A69" s="9" t="s">
        <v>5</v>
      </c>
      <c r="B69" s="10">
        <v>10</v>
      </c>
      <c r="C69" s="10">
        <v>15</v>
      </c>
      <c r="D69" s="10">
        <v>20</v>
      </c>
      <c r="E69" s="10">
        <v>25</v>
      </c>
      <c r="F69" s="10">
        <v>30</v>
      </c>
      <c r="G69" s="10">
        <v>35</v>
      </c>
      <c r="H69" s="10">
        <v>40</v>
      </c>
      <c r="I69" s="10">
        <v>45</v>
      </c>
      <c r="J69" s="10">
        <v>50</v>
      </c>
      <c r="K69" s="10">
        <v>55</v>
      </c>
      <c r="L69" s="10"/>
    </row>
    <row r="70" spans="1:12" x14ac:dyDescent="0.25">
      <c r="A70" s="9" t="s">
        <v>6</v>
      </c>
      <c r="B70" s="10">
        <v>12</v>
      </c>
      <c r="C70" s="10">
        <v>18</v>
      </c>
      <c r="D70" s="10">
        <v>24</v>
      </c>
      <c r="E70" s="10">
        <v>30</v>
      </c>
      <c r="F70" s="10">
        <v>36</v>
      </c>
      <c r="G70" s="10">
        <v>42</v>
      </c>
      <c r="H70" s="10">
        <v>48</v>
      </c>
      <c r="I70" s="10">
        <v>54</v>
      </c>
      <c r="J70" s="10">
        <v>60</v>
      </c>
      <c r="K70" s="10">
        <v>66</v>
      </c>
      <c r="L70" s="10"/>
    </row>
    <row r="71" spans="1:12" x14ac:dyDescent="0.25">
      <c r="A71" s="9" t="s">
        <v>7</v>
      </c>
      <c r="B71" s="10">
        <v>14</v>
      </c>
      <c r="C71" s="10">
        <v>21</v>
      </c>
      <c r="D71" s="10">
        <v>28</v>
      </c>
      <c r="E71" s="10">
        <v>35</v>
      </c>
      <c r="F71" s="10">
        <v>42</v>
      </c>
      <c r="G71" s="10">
        <v>49</v>
      </c>
      <c r="H71" s="10">
        <v>56</v>
      </c>
      <c r="I71" s="10">
        <v>63</v>
      </c>
      <c r="J71" s="10">
        <v>70</v>
      </c>
      <c r="K71" s="10">
        <v>77</v>
      </c>
      <c r="L71" s="10"/>
    </row>
    <row r="72" spans="1:12" x14ac:dyDescent="0.25">
      <c r="A72" s="9" t="s">
        <v>8</v>
      </c>
      <c r="B72" s="10">
        <v>16</v>
      </c>
      <c r="C72" s="10">
        <v>24</v>
      </c>
      <c r="D72" s="10">
        <v>32</v>
      </c>
      <c r="E72" s="10">
        <v>40</v>
      </c>
      <c r="F72" s="10">
        <v>48</v>
      </c>
      <c r="G72" s="10">
        <v>56</v>
      </c>
      <c r="H72" s="10">
        <v>64</v>
      </c>
      <c r="I72" s="10">
        <v>72</v>
      </c>
      <c r="J72" s="10">
        <v>80</v>
      </c>
      <c r="K72" s="10">
        <v>88</v>
      </c>
      <c r="L72" s="10"/>
    </row>
    <row r="73" spans="1:12" x14ac:dyDescent="0.25">
      <c r="A73" s="9" t="s">
        <v>9</v>
      </c>
      <c r="B73" s="10">
        <v>18</v>
      </c>
      <c r="C73" s="10">
        <v>27</v>
      </c>
      <c r="D73" s="10">
        <v>36</v>
      </c>
      <c r="E73" s="10">
        <v>45</v>
      </c>
      <c r="F73" s="10">
        <v>54</v>
      </c>
      <c r="G73" s="10">
        <v>63</v>
      </c>
      <c r="H73" s="10">
        <v>72</v>
      </c>
      <c r="I73" s="10">
        <v>81</v>
      </c>
      <c r="J73" s="10">
        <v>90</v>
      </c>
      <c r="K73" s="10">
        <v>99</v>
      </c>
      <c r="L73" s="10"/>
    </row>
    <row r="74" spans="1:12" x14ac:dyDescent="0.25">
      <c r="A74" s="9" t="s">
        <v>10</v>
      </c>
      <c r="B74" s="10">
        <v>20</v>
      </c>
      <c r="C74" s="10">
        <v>30</v>
      </c>
      <c r="D74" s="10">
        <v>40</v>
      </c>
      <c r="E74" s="10">
        <v>50</v>
      </c>
      <c r="F74" s="10">
        <v>60</v>
      </c>
      <c r="G74" s="10">
        <v>70</v>
      </c>
      <c r="H74" s="10">
        <v>80</v>
      </c>
      <c r="I74" s="10">
        <v>90</v>
      </c>
      <c r="J74" s="10">
        <v>100</v>
      </c>
      <c r="K74" s="10">
        <v>110</v>
      </c>
      <c r="L74" s="10"/>
    </row>
    <row r="75" spans="1:12" x14ac:dyDescent="0.25">
      <c r="A75" s="9" t="s">
        <v>11</v>
      </c>
      <c r="B75" s="10">
        <v>22</v>
      </c>
      <c r="C75" s="10">
        <v>33</v>
      </c>
      <c r="D75" s="10">
        <v>44</v>
      </c>
      <c r="E75" s="10">
        <v>55</v>
      </c>
      <c r="F75" s="10">
        <v>66</v>
      </c>
      <c r="G75" s="10">
        <v>77</v>
      </c>
      <c r="H75" s="10">
        <v>88</v>
      </c>
      <c r="I75" s="10">
        <v>99</v>
      </c>
      <c r="J75" s="10">
        <v>110</v>
      </c>
      <c r="K75" s="10">
        <v>121</v>
      </c>
      <c r="L75" s="10"/>
    </row>
    <row r="76" spans="1:12" x14ac:dyDescent="0.25">
      <c r="A76" s="9" t="s">
        <v>12</v>
      </c>
      <c r="B76" s="10">
        <v>24</v>
      </c>
      <c r="C76" s="10">
        <v>36</v>
      </c>
      <c r="D76" s="10">
        <v>48</v>
      </c>
      <c r="E76" s="10">
        <v>60</v>
      </c>
      <c r="F76" s="10">
        <v>72</v>
      </c>
      <c r="G76" s="10">
        <v>84</v>
      </c>
      <c r="H76" s="10">
        <v>96</v>
      </c>
      <c r="I76" s="10">
        <v>108</v>
      </c>
      <c r="J76" s="10">
        <v>120</v>
      </c>
      <c r="K76" s="10">
        <v>132</v>
      </c>
      <c r="L76" s="10"/>
    </row>
    <row r="77" spans="1:1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</sheetData>
  <conditionalFormatting sqref="A17:L30">
    <cfRule type="cellIs" dxfId="1" priority="4" operator="greaterThan">
      <formula>100</formula>
    </cfRule>
  </conditionalFormatting>
  <conditionalFormatting sqref="A33:K45">
    <cfRule type="cellIs" dxfId="0" priority="2" operator="lessThan">
      <formula>67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1561B23-87E5-4A9A-BC64-AC8C23A27A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A64:K76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C3C-7391-44F8-A78B-11F0D5E9D29E}">
  <dimension ref="A1:I16"/>
  <sheetViews>
    <sheetView workbookViewId="0">
      <selection activeCell="H13" sqref="H13"/>
    </sheetView>
  </sheetViews>
  <sheetFormatPr defaultRowHeight="15" x14ac:dyDescent="0.25"/>
  <cols>
    <col min="2" max="2" width="11.42578125" bestFit="1" customWidth="1"/>
    <col min="3" max="3" width="10.140625" bestFit="1" customWidth="1"/>
    <col min="4" max="4" width="9.5703125" bestFit="1" customWidth="1"/>
  </cols>
  <sheetData>
    <row r="1" spans="1:9" x14ac:dyDescent="0.25">
      <c r="A1" s="1" t="s">
        <v>23</v>
      </c>
      <c r="B1" s="1" t="s">
        <v>28</v>
      </c>
      <c r="C1" s="1" t="s">
        <v>30</v>
      </c>
      <c r="D1" s="11" t="s">
        <v>31</v>
      </c>
      <c r="F1" s="1" t="s">
        <v>23</v>
      </c>
      <c r="G1" s="1" t="s">
        <v>28</v>
      </c>
      <c r="H1" s="1" t="s">
        <v>30</v>
      </c>
      <c r="I1" s="11" t="s">
        <v>31</v>
      </c>
    </row>
    <row r="2" spans="1:9" x14ac:dyDescent="0.25">
      <c r="A2" s="1" t="s">
        <v>24</v>
      </c>
      <c r="B2" s="1">
        <v>3</v>
      </c>
      <c r="C2" s="12">
        <v>4.5</v>
      </c>
      <c r="D2" s="12">
        <f>B2*C2</f>
        <v>13.5</v>
      </c>
      <c r="F2" s="1" t="s">
        <v>24</v>
      </c>
      <c r="G2" s="1">
        <v>3</v>
      </c>
      <c r="H2" s="12">
        <v>4.5</v>
      </c>
      <c r="I2" s="12">
        <f>G2/H2</f>
        <v>0.66666666666666663</v>
      </c>
    </row>
    <row r="3" spans="1:9" x14ac:dyDescent="0.25">
      <c r="A3" s="1" t="s">
        <v>25</v>
      </c>
      <c r="B3" s="1">
        <v>20</v>
      </c>
      <c r="C3" s="12">
        <v>0.3</v>
      </c>
      <c r="D3" s="12">
        <f t="shared" ref="D3:D6" si="0">B3*C3</f>
        <v>6</v>
      </c>
      <c r="F3" s="1" t="s">
        <v>25</v>
      </c>
      <c r="G3" s="1">
        <v>20</v>
      </c>
      <c r="H3" s="12">
        <v>0.3</v>
      </c>
      <c r="I3" s="12">
        <f t="shared" ref="I3:I6" si="1">G3/H3</f>
        <v>66.666666666666671</v>
      </c>
    </row>
    <row r="4" spans="1:9" x14ac:dyDescent="0.25">
      <c r="A4" s="1" t="s">
        <v>29</v>
      </c>
      <c r="B4" s="1">
        <v>12</v>
      </c>
      <c r="C4" s="12">
        <v>0.7</v>
      </c>
      <c r="D4" s="12">
        <f t="shared" si="0"/>
        <v>8.3999999999999986</v>
      </c>
      <c r="F4" s="1" t="s">
        <v>29</v>
      </c>
      <c r="G4" s="1">
        <v>12</v>
      </c>
      <c r="H4" s="12">
        <v>0.7</v>
      </c>
      <c r="I4" s="12">
        <f t="shared" si="1"/>
        <v>17.142857142857142</v>
      </c>
    </row>
    <row r="5" spans="1:9" x14ac:dyDescent="0.25">
      <c r="A5" s="1" t="s">
        <v>26</v>
      </c>
      <c r="B5" s="1">
        <v>5</v>
      </c>
      <c r="C5" s="12">
        <v>1.5</v>
      </c>
      <c r="D5" s="12">
        <f t="shared" si="0"/>
        <v>7.5</v>
      </c>
      <c r="F5" s="1" t="s">
        <v>26</v>
      </c>
      <c r="G5" s="1">
        <v>5</v>
      </c>
      <c r="H5" s="12">
        <v>1.5</v>
      </c>
      <c r="I5" s="12">
        <f t="shared" si="1"/>
        <v>3.3333333333333335</v>
      </c>
    </row>
    <row r="6" spans="1:9" x14ac:dyDescent="0.25">
      <c r="A6" s="1" t="s">
        <v>27</v>
      </c>
      <c r="B6" s="1">
        <v>2</v>
      </c>
      <c r="C6" s="12">
        <v>2.5</v>
      </c>
      <c r="D6" s="12">
        <f t="shared" si="0"/>
        <v>5</v>
      </c>
      <c r="F6" s="1" t="s">
        <v>27</v>
      </c>
      <c r="G6" s="1">
        <v>2</v>
      </c>
      <c r="H6" s="12">
        <v>2.5</v>
      </c>
      <c r="I6" s="12">
        <f t="shared" si="1"/>
        <v>0.8</v>
      </c>
    </row>
    <row r="7" spans="1:9" x14ac:dyDescent="0.25">
      <c r="A7" s="1"/>
      <c r="B7" s="1"/>
      <c r="C7" s="1"/>
      <c r="D7" s="1"/>
      <c r="F7" s="1"/>
      <c r="G7" s="1"/>
      <c r="H7" s="1"/>
      <c r="I7" s="1"/>
    </row>
    <row r="10" spans="1:9" x14ac:dyDescent="0.25">
      <c r="A10" s="1" t="s">
        <v>23</v>
      </c>
      <c r="B10" s="1" t="s">
        <v>28</v>
      </c>
      <c r="C10" s="1" t="s">
        <v>30</v>
      </c>
      <c r="D10" s="11" t="s">
        <v>31</v>
      </c>
      <c r="F10" s="1" t="s">
        <v>23</v>
      </c>
      <c r="G10" s="1" t="s">
        <v>28</v>
      </c>
      <c r="H10" s="1" t="s">
        <v>30</v>
      </c>
      <c r="I10" s="11" t="s">
        <v>31</v>
      </c>
    </row>
    <row r="11" spans="1:9" x14ac:dyDescent="0.25">
      <c r="A11" s="1" t="s">
        <v>24</v>
      </c>
      <c r="B11" s="1">
        <v>3</v>
      </c>
      <c r="C11" s="12">
        <v>4.5</v>
      </c>
      <c r="D11" s="12">
        <f>B11+C11</f>
        <v>7.5</v>
      </c>
      <c r="F11" s="1" t="s">
        <v>24</v>
      </c>
      <c r="G11" s="1">
        <v>3</v>
      </c>
      <c r="H11" s="12">
        <v>4.5</v>
      </c>
      <c r="I11" s="12">
        <f>G11-H11</f>
        <v>-1.5</v>
      </c>
    </row>
    <row r="12" spans="1:9" x14ac:dyDescent="0.25">
      <c r="A12" s="1" t="s">
        <v>25</v>
      </c>
      <c r="B12" s="1">
        <v>20</v>
      </c>
      <c r="C12" s="12">
        <v>0.3</v>
      </c>
      <c r="D12" s="12">
        <f t="shared" ref="D12:D15" si="2">B12+C12</f>
        <v>20.3</v>
      </c>
      <c r="F12" s="1" t="s">
        <v>25</v>
      </c>
      <c r="G12" s="1">
        <v>20</v>
      </c>
      <c r="H12" s="12">
        <v>0.3</v>
      </c>
      <c r="I12" s="12">
        <f t="shared" ref="I12:I15" si="3">G12-H12</f>
        <v>19.7</v>
      </c>
    </row>
    <row r="13" spans="1:9" x14ac:dyDescent="0.25">
      <c r="A13" s="1" t="s">
        <v>29</v>
      </c>
      <c r="B13" s="1">
        <v>12</v>
      </c>
      <c r="C13" s="12">
        <v>0.7</v>
      </c>
      <c r="D13" s="12">
        <f t="shared" si="2"/>
        <v>12.7</v>
      </c>
      <c r="F13" s="1" t="s">
        <v>29</v>
      </c>
      <c r="G13" s="1">
        <v>12</v>
      </c>
      <c r="H13" s="12">
        <v>0.7</v>
      </c>
      <c r="I13" s="12">
        <f t="shared" si="3"/>
        <v>11.3</v>
      </c>
    </row>
    <row r="14" spans="1:9" x14ac:dyDescent="0.25">
      <c r="A14" s="1" t="s">
        <v>26</v>
      </c>
      <c r="B14" s="1">
        <v>5</v>
      </c>
      <c r="C14" s="12">
        <v>1.5</v>
      </c>
      <c r="D14" s="12">
        <f t="shared" si="2"/>
        <v>6.5</v>
      </c>
      <c r="F14" s="1" t="s">
        <v>26</v>
      </c>
      <c r="G14" s="1">
        <v>5</v>
      </c>
      <c r="H14" s="12">
        <v>1.5</v>
      </c>
      <c r="I14" s="12">
        <f t="shared" si="3"/>
        <v>3.5</v>
      </c>
    </row>
    <row r="15" spans="1:9" x14ac:dyDescent="0.25">
      <c r="A15" s="1" t="s">
        <v>27</v>
      </c>
      <c r="B15" s="1">
        <v>2</v>
      </c>
      <c r="C15" s="12">
        <v>2.5</v>
      </c>
      <c r="D15" s="12">
        <f t="shared" si="2"/>
        <v>4.5</v>
      </c>
      <c r="F15" s="1" t="s">
        <v>27</v>
      </c>
      <c r="G15" s="1">
        <v>2</v>
      </c>
      <c r="H15" s="12">
        <v>2.5</v>
      </c>
      <c r="I15" s="12">
        <f t="shared" si="3"/>
        <v>-0.5</v>
      </c>
    </row>
    <row r="16" spans="1:9" x14ac:dyDescent="0.25">
      <c r="A16" s="1"/>
      <c r="B16" s="1"/>
      <c r="C16" s="1"/>
      <c r="D16" s="1"/>
      <c r="F16" s="1"/>
      <c r="G16" s="1"/>
      <c r="H16" s="1"/>
      <c r="I1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573-CC7E-4905-821C-CF4A4DA0C2BC}">
  <dimension ref="A1:L13"/>
  <sheetViews>
    <sheetView workbookViewId="0">
      <selection activeCell="F15" sqref="F15"/>
    </sheetView>
  </sheetViews>
  <sheetFormatPr defaultRowHeight="15" x14ac:dyDescent="0.25"/>
  <cols>
    <col min="8" max="8" width="8.5703125" bestFit="1" customWidth="1"/>
    <col min="11" max="11" width="10.7109375" bestFit="1" customWidth="1"/>
    <col min="12" max="12" width="15.85546875" bestFit="1" customWidth="1"/>
  </cols>
  <sheetData>
    <row r="1" spans="1:12" x14ac:dyDescent="0.25">
      <c r="A1" s="2" t="s">
        <v>0</v>
      </c>
      <c r="B1" s="23" t="s">
        <v>13</v>
      </c>
      <c r="C1" s="21" t="s">
        <v>14</v>
      </c>
      <c r="D1" s="22" t="s">
        <v>15</v>
      </c>
      <c r="E1" s="24" t="s">
        <v>16</v>
      </c>
      <c r="G1" s="15" t="s">
        <v>33</v>
      </c>
      <c r="H1" s="16" t="s">
        <v>32</v>
      </c>
      <c r="I1" s="17" t="s">
        <v>34</v>
      </c>
      <c r="J1" s="18" t="s">
        <v>35</v>
      </c>
      <c r="K1" s="19" t="s">
        <v>36</v>
      </c>
      <c r="L1" s="20" t="s">
        <v>37</v>
      </c>
    </row>
    <row r="2" spans="1:12" x14ac:dyDescent="0.25">
      <c r="A2" s="2" t="s">
        <v>2</v>
      </c>
      <c r="B2" s="5">
        <v>2</v>
      </c>
      <c r="C2" s="5">
        <v>3</v>
      </c>
      <c r="D2" s="5">
        <v>4</v>
      </c>
      <c r="E2" s="5">
        <v>5</v>
      </c>
      <c r="G2" s="4">
        <f>SUM(B2:E2)</f>
        <v>14</v>
      </c>
      <c r="H2" s="4">
        <f>AVERAGE(B2:E2)</f>
        <v>3.5</v>
      </c>
      <c r="I2" s="4">
        <f>MAX(B2:E2)</f>
        <v>5</v>
      </c>
      <c r="J2" s="4">
        <f>MIN(B2:E2)</f>
        <v>2</v>
      </c>
      <c r="K2" s="13">
        <f ca="1">TODAY()</f>
        <v>45456</v>
      </c>
      <c r="L2" s="14">
        <f ca="1">NOW()</f>
        <v>45456.456489467593</v>
      </c>
    </row>
    <row r="3" spans="1:12" x14ac:dyDescent="0.25">
      <c r="A3" s="2" t="s">
        <v>1</v>
      </c>
      <c r="B3" s="5">
        <v>4</v>
      </c>
      <c r="C3" s="5">
        <v>6</v>
      </c>
      <c r="D3" s="5">
        <v>8</v>
      </c>
      <c r="E3" s="5">
        <v>10</v>
      </c>
      <c r="G3" s="4">
        <f t="shared" ref="G3:G13" si="0">SUM(B3:E3)</f>
        <v>28</v>
      </c>
      <c r="H3" s="4">
        <f t="shared" ref="H3:H13" si="1">AVERAGE(B3:E3)</f>
        <v>7</v>
      </c>
      <c r="I3" s="4">
        <f t="shared" ref="I3:I13" si="2">MAX(B3:E3)</f>
        <v>10</v>
      </c>
      <c r="J3" s="4">
        <f t="shared" ref="J3:J13" si="3">MIN(B3:E3)</f>
        <v>4</v>
      </c>
    </row>
    <row r="4" spans="1:12" x14ac:dyDescent="0.25">
      <c r="A4" s="2" t="s">
        <v>3</v>
      </c>
      <c r="B4" s="5">
        <v>6</v>
      </c>
      <c r="C4" s="5">
        <v>9</v>
      </c>
      <c r="D4" s="5">
        <v>12</v>
      </c>
      <c r="E4" s="5">
        <v>15</v>
      </c>
      <c r="G4" s="4">
        <f t="shared" si="0"/>
        <v>42</v>
      </c>
      <c r="H4" s="4">
        <f t="shared" si="1"/>
        <v>10.5</v>
      </c>
      <c r="I4" s="4">
        <f t="shared" si="2"/>
        <v>15</v>
      </c>
      <c r="J4" s="4">
        <f t="shared" si="3"/>
        <v>6</v>
      </c>
    </row>
    <row r="5" spans="1:12" x14ac:dyDescent="0.25">
      <c r="A5" s="2" t="s">
        <v>4</v>
      </c>
      <c r="B5" s="5">
        <v>8</v>
      </c>
      <c r="C5" s="5">
        <v>12</v>
      </c>
      <c r="D5" s="5">
        <v>16</v>
      </c>
      <c r="E5" s="5">
        <v>20</v>
      </c>
      <c r="G5" s="4">
        <f t="shared" si="0"/>
        <v>56</v>
      </c>
      <c r="H5" s="4">
        <f t="shared" si="1"/>
        <v>14</v>
      </c>
      <c r="I5" s="4">
        <f t="shared" si="2"/>
        <v>20</v>
      </c>
      <c r="J5" s="4">
        <f t="shared" si="3"/>
        <v>8</v>
      </c>
    </row>
    <row r="6" spans="1:12" x14ac:dyDescent="0.25">
      <c r="A6" s="2" t="s">
        <v>5</v>
      </c>
      <c r="B6" s="5">
        <v>10</v>
      </c>
      <c r="C6" s="5">
        <v>15</v>
      </c>
      <c r="D6" s="5">
        <v>20</v>
      </c>
      <c r="E6" s="5">
        <v>25</v>
      </c>
      <c r="G6" s="4">
        <f t="shared" si="0"/>
        <v>70</v>
      </c>
      <c r="H6" s="4">
        <f t="shared" si="1"/>
        <v>17.5</v>
      </c>
      <c r="I6" s="4">
        <f t="shared" si="2"/>
        <v>25</v>
      </c>
      <c r="J6" s="4">
        <f t="shared" si="3"/>
        <v>10</v>
      </c>
    </row>
    <row r="7" spans="1:12" x14ac:dyDescent="0.25">
      <c r="A7" s="2" t="s">
        <v>6</v>
      </c>
      <c r="B7" s="5">
        <v>12</v>
      </c>
      <c r="C7" s="5">
        <v>18</v>
      </c>
      <c r="D7" s="5">
        <v>24</v>
      </c>
      <c r="E7" s="5">
        <v>30</v>
      </c>
      <c r="G7" s="4">
        <f t="shared" si="0"/>
        <v>84</v>
      </c>
      <c r="H7" s="4">
        <f t="shared" si="1"/>
        <v>21</v>
      </c>
      <c r="I7" s="4">
        <f t="shared" si="2"/>
        <v>30</v>
      </c>
      <c r="J7" s="4">
        <f t="shared" si="3"/>
        <v>12</v>
      </c>
    </row>
    <row r="8" spans="1:12" x14ac:dyDescent="0.25">
      <c r="A8" s="2" t="s">
        <v>7</v>
      </c>
      <c r="B8" s="5">
        <v>14</v>
      </c>
      <c r="C8" s="5">
        <v>21</v>
      </c>
      <c r="D8" s="5">
        <v>28</v>
      </c>
      <c r="E8" s="5">
        <v>35</v>
      </c>
      <c r="G8" s="4">
        <f t="shared" si="0"/>
        <v>98</v>
      </c>
      <c r="H8" s="4">
        <f t="shared" si="1"/>
        <v>24.5</v>
      </c>
      <c r="I8" s="4">
        <f t="shared" si="2"/>
        <v>35</v>
      </c>
      <c r="J8" s="4">
        <f t="shared" si="3"/>
        <v>14</v>
      </c>
    </row>
    <row r="9" spans="1:12" x14ac:dyDescent="0.25">
      <c r="A9" s="2" t="s">
        <v>8</v>
      </c>
      <c r="B9" s="5">
        <v>16</v>
      </c>
      <c r="C9" s="5">
        <v>24</v>
      </c>
      <c r="D9" s="5">
        <v>32</v>
      </c>
      <c r="E9" s="5">
        <v>40</v>
      </c>
      <c r="G9" s="4">
        <f t="shared" si="0"/>
        <v>112</v>
      </c>
      <c r="H9" s="4">
        <f t="shared" si="1"/>
        <v>28</v>
      </c>
      <c r="I9" s="4">
        <f t="shared" si="2"/>
        <v>40</v>
      </c>
      <c r="J9" s="4">
        <f t="shared" si="3"/>
        <v>16</v>
      </c>
    </row>
    <row r="10" spans="1:12" x14ac:dyDescent="0.25">
      <c r="A10" s="2" t="s">
        <v>9</v>
      </c>
      <c r="B10" s="5">
        <v>18</v>
      </c>
      <c r="C10" s="5">
        <v>27</v>
      </c>
      <c r="D10" s="5">
        <v>36</v>
      </c>
      <c r="E10" s="5">
        <v>45</v>
      </c>
      <c r="G10" s="4">
        <f t="shared" si="0"/>
        <v>126</v>
      </c>
      <c r="H10" s="4">
        <f t="shared" si="1"/>
        <v>31.5</v>
      </c>
      <c r="I10" s="4">
        <f t="shared" si="2"/>
        <v>45</v>
      </c>
      <c r="J10" s="4">
        <f t="shared" si="3"/>
        <v>18</v>
      </c>
    </row>
    <row r="11" spans="1:12" x14ac:dyDescent="0.25">
      <c r="A11" s="2" t="s">
        <v>10</v>
      </c>
      <c r="B11" s="5">
        <v>20</v>
      </c>
      <c r="C11" s="5">
        <v>30</v>
      </c>
      <c r="D11" s="5">
        <v>40</v>
      </c>
      <c r="E11" s="5">
        <v>50</v>
      </c>
      <c r="G11" s="4">
        <f t="shared" si="0"/>
        <v>140</v>
      </c>
      <c r="H11" s="4">
        <f t="shared" si="1"/>
        <v>35</v>
      </c>
      <c r="I11" s="4">
        <f t="shared" si="2"/>
        <v>50</v>
      </c>
      <c r="J11" s="4">
        <f t="shared" si="3"/>
        <v>20</v>
      </c>
    </row>
    <row r="12" spans="1:12" x14ac:dyDescent="0.25">
      <c r="A12" s="2" t="s">
        <v>11</v>
      </c>
      <c r="B12" s="5">
        <v>22</v>
      </c>
      <c r="C12" s="5">
        <v>33</v>
      </c>
      <c r="D12" s="5">
        <v>44</v>
      </c>
      <c r="E12" s="5">
        <v>55</v>
      </c>
      <c r="G12" s="4">
        <f t="shared" si="0"/>
        <v>154</v>
      </c>
      <c r="H12" s="4">
        <f t="shared" si="1"/>
        <v>38.5</v>
      </c>
      <c r="I12" s="4">
        <f t="shared" si="2"/>
        <v>55</v>
      </c>
      <c r="J12" s="4">
        <f t="shared" si="3"/>
        <v>22</v>
      </c>
    </row>
    <row r="13" spans="1:12" x14ac:dyDescent="0.25">
      <c r="A13" s="2" t="s">
        <v>12</v>
      </c>
      <c r="B13" s="5">
        <v>24</v>
      </c>
      <c r="C13" s="5">
        <v>36</v>
      </c>
      <c r="D13" s="5">
        <v>48</v>
      </c>
      <c r="E13" s="5">
        <v>60</v>
      </c>
      <c r="G13" s="4">
        <f t="shared" si="0"/>
        <v>168</v>
      </c>
      <c r="H13" s="4">
        <f t="shared" si="1"/>
        <v>42</v>
      </c>
      <c r="I13" s="4">
        <f t="shared" si="2"/>
        <v>60</v>
      </c>
      <c r="J13" s="4">
        <f t="shared" si="3"/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7024-BA55-4B7F-8BEB-2265D9281DE8}">
  <dimension ref="A1:G34"/>
  <sheetViews>
    <sheetView topLeftCell="A13" workbookViewId="0">
      <selection activeCell="A28" sqref="A28"/>
    </sheetView>
  </sheetViews>
  <sheetFormatPr defaultRowHeight="15" x14ac:dyDescent="0.25"/>
  <cols>
    <col min="1" max="1" width="12.85546875" style="3" customWidth="1"/>
    <col min="2" max="2" width="18" style="3" customWidth="1"/>
    <col min="3" max="3" width="14.42578125" style="3" bestFit="1" customWidth="1"/>
    <col min="4" max="4" width="11.7109375" style="3" bestFit="1" customWidth="1"/>
    <col min="5" max="5" width="16.5703125" style="3" customWidth="1"/>
    <col min="6" max="6" width="12.42578125" style="3" bestFit="1" customWidth="1"/>
    <col min="7" max="7" width="11.28515625" bestFit="1" customWidth="1"/>
  </cols>
  <sheetData>
    <row r="1" spans="1:7" x14ac:dyDescent="0.25">
      <c r="A1" s="29" t="s">
        <v>38</v>
      </c>
      <c r="B1" s="29" t="s">
        <v>45</v>
      </c>
      <c r="C1" s="29" t="s">
        <v>73</v>
      </c>
      <c r="D1" s="29" t="s">
        <v>46</v>
      </c>
      <c r="E1" s="29" t="s">
        <v>47</v>
      </c>
      <c r="F1" s="29" t="s">
        <v>48</v>
      </c>
      <c r="G1" s="30" t="s">
        <v>49</v>
      </c>
    </row>
    <row r="2" spans="1:7" x14ac:dyDescent="0.25">
      <c r="A2" s="2" t="s">
        <v>39</v>
      </c>
      <c r="B2" s="2">
        <v>7.5</v>
      </c>
      <c r="C2" s="2">
        <v>6</v>
      </c>
      <c r="D2" s="2">
        <v>6.5</v>
      </c>
      <c r="E2" s="2">
        <v>9</v>
      </c>
      <c r="F2" s="25">
        <f>AVERAGE(B2:E2)</f>
        <v>7.25</v>
      </c>
      <c r="G2" s="1" t="str">
        <f>IF(F2&gt;=7,"APROVADO","REPROVADO")</f>
        <v>APROVADO</v>
      </c>
    </row>
    <row r="3" spans="1:7" x14ac:dyDescent="0.25">
      <c r="A3" s="2" t="s">
        <v>40</v>
      </c>
      <c r="B3" s="2">
        <v>3.5</v>
      </c>
      <c r="C3" s="2">
        <v>5</v>
      </c>
      <c r="D3" s="2">
        <v>5.5</v>
      </c>
      <c r="E3" s="2">
        <v>6</v>
      </c>
      <c r="F3" s="2">
        <f t="shared" ref="F3:F7" si="0">AVERAGE(B3:E3)</f>
        <v>5</v>
      </c>
      <c r="G3" s="1" t="str">
        <f t="shared" ref="G3:G7" si="1">IF(F3&gt;=7,"APROVADO","REPROVADO")</f>
        <v>REPROVADO</v>
      </c>
    </row>
    <row r="4" spans="1:7" x14ac:dyDescent="0.25">
      <c r="A4" s="2" t="s">
        <v>41</v>
      </c>
      <c r="B4" s="2">
        <v>9</v>
      </c>
      <c r="C4" s="2">
        <v>10</v>
      </c>
      <c r="D4" s="2">
        <v>9.5</v>
      </c>
      <c r="E4" s="2">
        <v>10</v>
      </c>
      <c r="F4" s="25">
        <f t="shared" si="0"/>
        <v>9.625</v>
      </c>
      <c r="G4" s="1" t="str">
        <f t="shared" si="1"/>
        <v>APROVADO</v>
      </c>
    </row>
    <row r="5" spans="1:7" x14ac:dyDescent="0.25">
      <c r="A5" s="2" t="s">
        <v>42</v>
      </c>
      <c r="B5" s="2">
        <v>6.5</v>
      </c>
      <c r="C5" s="2">
        <v>3</v>
      </c>
      <c r="D5" s="2">
        <v>8</v>
      </c>
      <c r="E5" s="2">
        <v>8</v>
      </c>
      <c r="F5" s="25">
        <f t="shared" si="0"/>
        <v>6.375</v>
      </c>
      <c r="G5" s="1" t="str">
        <f t="shared" si="1"/>
        <v>REPROVADO</v>
      </c>
    </row>
    <row r="6" spans="1:7" x14ac:dyDescent="0.25">
      <c r="A6" s="2" t="s">
        <v>43</v>
      </c>
      <c r="B6" s="2">
        <v>4</v>
      </c>
      <c r="C6" s="2">
        <v>5</v>
      </c>
      <c r="D6" s="2">
        <v>8</v>
      </c>
      <c r="E6" s="2">
        <v>8.5</v>
      </c>
      <c r="F6" s="25">
        <f t="shared" si="0"/>
        <v>6.375</v>
      </c>
      <c r="G6" s="1" t="str">
        <f t="shared" si="1"/>
        <v>REPROVADO</v>
      </c>
    </row>
    <row r="7" spans="1:7" x14ac:dyDescent="0.25">
      <c r="A7" s="2" t="s">
        <v>44</v>
      </c>
      <c r="B7" s="2">
        <v>9</v>
      </c>
      <c r="C7" s="2">
        <v>7</v>
      </c>
      <c r="D7" s="2">
        <v>4.5</v>
      </c>
      <c r="E7" s="2">
        <v>9</v>
      </c>
      <c r="F7" s="25">
        <f t="shared" si="0"/>
        <v>7.375</v>
      </c>
      <c r="G7" s="1" t="str">
        <f t="shared" si="1"/>
        <v>APROVADO</v>
      </c>
    </row>
    <row r="9" spans="1:7" x14ac:dyDescent="0.25">
      <c r="A9" s="33" t="s">
        <v>59</v>
      </c>
      <c r="B9" s="33" t="s">
        <v>60</v>
      </c>
      <c r="C9" s="33" t="s">
        <v>66</v>
      </c>
      <c r="G9" s="3"/>
    </row>
    <row r="10" spans="1:7" x14ac:dyDescent="0.25">
      <c r="A10" s="26" t="s">
        <v>61</v>
      </c>
      <c r="B10" s="2">
        <v>25</v>
      </c>
      <c r="C10" s="2" t="str">
        <f>IF(B10&gt;=18,"Maior de Idade","Menor de Idade")</f>
        <v>Maior de Idade</v>
      </c>
    </row>
    <row r="11" spans="1:7" x14ac:dyDescent="0.25">
      <c r="A11" s="26" t="s">
        <v>62</v>
      </c>
      <c r="B11" s="26">
        <v>20</v>
      </c>
      <c r="C11" s="2" t="str">
        <f t="shared" ref="C11:C14" si="2">IF(B11&gt;=18,"Maior de Idade","Menor de Idade")</f>
        <v>Maior de Idade</v>
      </c>
    </row>
    <row r="12" spans="1:7" x14ac:dyDescent="0.25">
      <c r="A12" s="2" t="s">
        <v>64</v>
      </c>
      <c r="B12" s="2">
        <v>13</v>
      </c>
      <c r="C12" s="2" t="str">
        <f t="shared" si="2"/>
        <v>Menor de Idade</v>
      </c>
    </row>
    <row r="13" spans="1:7" x14ac:dyDescent="0.25">
      <c r="A13" s="2" t="s">
        <v>63</v>
      </c>
      <c r="B13" s="2">
        <v>22</v>
      </c>
      <c r="C13" s="2" t="str">
        <f t="shared" si="2"/>
        <v>Maior de Idade</v>
      </c>
    </row>
    <row r="14" spans="1:7" x14ac:dyDescent="0.25">
      <c r="A14" s="2" t="s">
        <v>65</v>
      </c>
      <c r="B14" s="2">
        <v>8</v>
      </c>
      <c r="C14" s="2" t="str">
        <f t="shared" si="2"/>
        <v>Menor de Idade</v>
      </c>
    </row>
    <row r="16" spans="1:7" x14ac:dyDescent="0.25">
      <c r="A16" s="31" t="s">
        <v>67</v>
      </c>
      <c r="B16" s="31" t="s">
        <v>72</v>
      </c>
      <c r="C16" s="31" t="s">
        <v>66</v>
      </c>
    </row>
    <row r="17" spans="1:6" x14ac:dyDescent="0.25">
      <c r="A17" s="2" t="s">
        <v>68</v>
      </c>
      <c r="B17" s="2">
        <v>1000</v>
      </c>
      <c r="C17" s="2" t="str">
        <f>IF(B17&gt;=800,"WINNER","LOSER")</f>
        <v>WINNER</v>
      </c>
    </row>
    <row r="18" spans="1:6" x14ac:dyDescent="0.25">
      <c r="A18" s="2" t="s">
        <v>69</v>
      </c>
      <c r="B18" s="2">
        <v>800</v>
      </c>
      <c r="C18" s="2" t="str">
        <f t="shared" ref="C18:C20" si="3">IF(B18&gt;=800,"WINNER","LOSER")</f>
        <v>WINNER</v>
      </c>
    </row>
    <row r="19" spans="1:6" x14ac:dyDescent="0.25">
      <c r="A19" s="2" t="s">
        <v>70</v>
      </c>
      <c r="B19" s="2">
        <v>20</v>
      </c>
      <c r="C19" s="2" t="str">
        <f t="shared" si="3"/>
        <v>LOSER</v>
      </c>
    </row>
    <row r="20" spans="1:6" x14ac:dyDescent="0.25">
      <c r="A20" s="2" t="s">
        <v>71</v>
      </c>
      <c r="B20" s="2">
        <v>1000</v>
      </c>
      <c r="C20" s="2" t="str">
        <f t="shared" si="3"/>
        <v>WINNER</v>
      </c>
    </row>
    <row r="22" spans="1:6" x14ac:dyDescent="0.25">
      <c r="A22" s="32" t="s">
        <v>50</v>
      </c>
      <c r="B22" s="32" t="s">
        <v>55</v>
      </c>
      <c r="C22" s="32" t="s">
        <v>56</v>
      </c>
      <c r="D22" s="32" t="s">
        <v>57</v>
      </c>
      <c r="E22" s="32" t="s">
        <v>58</v>
      </c>
      <c r="F22" s="32" t="s">
        <v>66</v>
      </c>
    </row>
    <row r="23" spans="1:6" x14ac:dyDescent="0.25">
      <c r="A23" s="27" t="s">
        <v>51</v>
      </c>
      <c r="B23" s="27">
        <v>20</v>
      </c>
      <c r="C23" s="27">
        <v>68</v>
      </c>
      <c r="D23" s="27">
        <f>(C23-32)/1.8</f>
        <v>20</v>
      </c>
      <c r="E23" s="27">
        <f>B23 * 1.8 + 32</f>
        <v>68</v>
      </c>
      <c r="F23" s="27" t="str">
        <f>IF(AND(B23&gt;32,B23&lt;42),"QUENTE","DE BOA")</f>
        <v>DE BOA</v>
      </c>
    </row>
    <row r="24" spans="1:6" x14ac:dyDescent="0.25">
      <c r="A24" s="28" t="s">
        <v>52</v>
      </c>
      <c r="B24" s="28">
        <v>25</v>
      </c>
      <c r="C24" s="28">
        <v>10</v>
      </c>
      <c r="D24" s="28">
        <f t="shared" ref="D24:D26" si="4">(C24-32)/1.8</f>
        <v>-12.222222222222221</v>
      </c>
      <c r="E24" s="28">
        <f t="shared" ref="E24:E26" si="5">B24 * 1.8 + 32</f>
        <v>77</v>
      </c>
      <c r="F24" s="28" t="str">
        <f t="shared" ref="F24:F26" si="6">IF(AND(B24&gt;32,B24&lt;42),"QUENTE","DE BOA")</f>
        <v>DE BOA</v>
      </c>
    </row>
    <row r="25" spans="1:6" x14ac:dyDescent="0.25">
      <c r="A25" s="27" t="s">
        <v>53</v>
      </c>
      <c r="B25" s="27">
        <v>20</v>
      </c>
      <c r="C25" s="27">
        <v>68</v>
      </c>
      <c r="D25" s="27">
        <f t="shared" si="4"/>
        <v>20</v>
      </c>
      <c r="E25" s="27">
        <f t="shared" si="5"/>
        <v>68</v>
      </c>
      <c r="F25" s="27" t="str">
        <f t="shared" si="6"/>
        <v>DE BOA</v>
      </c>
    </row>
    <row r="26" spans="1:6" x14ac:dyDescent="0.25">
      <c r="A26" s="28" t="s">
        <v>54</v>
      </c>
      <c r="B26" s="28">
        <v>20</v>
      </c>
      <c r="C26" s="28">
        <v>68</v>
      </c>
      <c r="D26" s="28">
        <f t="shared" si="4"/>
        <v>20</v>
      </c>
      <c r="E26" s="28">
        <f t="shared" si="5"/>
        <v>68</v>
      </c>
      <c r="F26" s="28" t="str">
        <f t="shared" si="6"/>
        <v>DE BOA</v>
      </c>
    </row>
    <row r="28" spans="1:6" x14ac:dyDescent="0.25">
      <c r="A28" s="34" t="s">
        <v>74</v>
      </c>
      <c r="B28" s="34" t="s">
        <v>80</v>
      </c>
      <c r="C28" s="34" t="s">
        <v>81</v>
      </c>
      <c r="E28" s="3" t="s">
        <v>82</v>
      </c>
    </row>
    <row r="29" spans="1:6" x14ac:dyDescent="0.25">
      <c r="A29" s="2" t="s">
        <v>75</v>
      </c>
      <c r="B29" s="5">
        <v>450</v>
      </c>
      <c r="C29" s="2">
        <f>IF(B29&lt;150,0,IF(B29&lt;300,600,850))</f>
        <v>850</v>
      </c>
      <c r="E29" s="3" t="s">
        <v>83</v>
      </c>
      <c r="F29" s="6">
        <v>0</v>
      </c>
    </row>
    <row r="30" spans="1:6" x14ac:dyDescent="0.25">
      <c r="A30" s="2" t="s">
        <v>76</v>
      </c>
      <c r="B30" s="5">
        <v>150</v>
      </c>
      <c r="C30" s="2">
        <f t="shared" ref="C30:C33" si="7">IF(B30&lt;150,0,IF(B30&lt;300,600,850))</f>
        <v>600</v>
      </c>
      <c r="E30" s="3" t="s">
        <v>84</v>
      </c>
      <c r="F30" s="6">
        <v>600</v>
      </c>
    </row>
    <row r="31" spans="1:6" x14ac:dyDescent="0.25">
      <c r="A31" s="2" t="s">
        <v>77</v>
      </c>
      <c r="B31" s="5">
        <v>350</v>
      </c>
      <c r="C31" s="2">
        <f t="shared" si="7"/>
        <v>850</v>
      </c>
      <c r="E31" s="3" t="s">
        <v>85</v>
      </c>
      <c r="F31" s="6">
        <v>850</v>
      </c>
    </row>
    <row r="32" spans="1:6" x14ac:dyDescent="0.25">
      <c r="A32" s="2" t="s">
        <v>78</v>
      </c>
      <c r="B32" s="5">
        <v>280</v>
      </c>
      <c r="C32" s="2">
        <f t="shared" si="7"/>
        <v>600</v>
      </c>
    </row>
    <row r="33" spans="1:3" x14ac:dyDescent="0.25">
      <c r="A33" s="2" t="s">
        <v>79</v>
      </c>
      <c r="B33" s="5">
        <v>100</v>
      </c>
      <c r="C33" s="2">
        <f t="shared" si="7"/>
        <v>0</v>
      </c>
    </row>
    <row r="34" spans="1:3" x14ac:dyDescent="0.25">
      <c r="B34" s="6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A5B5-9D68-469B-ADF5-AAE47BDD93AF}">
  <dimension ref="A1:K49"/>
  <sheetViews>
    <sheetView topLeftCell="A4" workbookViewId="0">
      <selection activeCell="G14" sqref="G14"/>
    </sheetView>
  </sheetViews>
  <sheetFormatPr defaultRowHeight="15" x14ac:dyDescent="0.25"/>
  <cols>
    <col min="1" max="1" width="18" bestFit="1" customWidth="1"/>
    <col min="2" max="3" width="17.5703125" bestFit="1" customWidth="1"/>
    <col min="4" max="4" width="14.140625" bestFit="1" customWidth="1"/>
    <col min="5" max="5" width="22.5703125" bestFit="1" customWidth="1"/>
    <col min="6" max="6" width="14.28515625" bestFit="1" customWidth="1"/>
    <col min="7" max="8" width="14" bestFit="1" customWidth="1"/>
    <col min="9" max="9" width="15.5703125" bestFit="1" customWidth="1"/>
    <col min="10" max="10" width="17" bestFit="1" customWidth="1"/>
    <col min="11" max="11" width="13.42578125" bestFit="1" customWidth="1"/>
    <col min="13" max="13" width="18" bestFit="1" customWidth="1"/>
    <col min="14" max="15" width="17.5703125" bestFit="1" customWidth="1"/>
    <col min="16" max="16" width="14.140625" bestFit="1" customWidth="1"/>
    <col min="17" max="17" width="22.5703125" bestFit="1" customWidth="1"/>
    <col min="18" max="18" width="14.28515625" bestFit="1" customWidth="1"/>
    <col min="19" max="20" width="14" bestFit="1" customWidth="1"/>
    <col min="21" max="21" width="15.5703125" bestFit="1" customWidth="1"/>
    <col min="22" max="22" width="17" bestFit="1" customWidth="1"/>
    <col min="23" max="23" width="13.42578125" bestFit="1" customWidth="1"/>
  </cols>
  <sheetData>
    <row r="1" spans="1:11" x14ac:dyDescent="0.25">
      <c r="A1" s="41" t="s">
        <v>86</v>
      </c>
      <c r="B1" s="41" t="s">
        <v>87</v>
      </c>
      <c r="C1" s="41" t="s">
        <v>88</v>
      </c>
      <c r="D1" s="41" t="s">
        <v>89</v>
      </c>
      <c r="E1" s="41" t="s">
        <v>90</v>
      </c>
      <c r="F1" s="41" t="s">
        <v>91</v>
      </c>
      <c r="G1" s="41" t="s">
        <v>92</v>
      </c>
      <c r="H1" s="41" t="s">
        <v>93</v>
      </c>
      <c r="I1" s="41" t="s">
        <v>94</v>
      </c>
      <c r="J1" s="41" t="s">
        <v>95</v>
      </c>
      <c r="K1" s="41" t="s">
        <v>96</v>
      </c>
    </row>
    <row r="2" spans="1:11" x14ac:dyDescent="0.25">
      <c r="A2" s="37" t="s">
        <v>97</v>
      </c>
      <c r="B2" s="38">
        <v>23</v>
      </c>
      <c r="C2" s="38">
        <v>23</v>
      </c>
      <c r="D2" s="38">
        <v>23</v>
      </c>
      <c r="E2" s="38">
        <v>23</v>
      </c>
      <c r="F2" s="38">
        <v>23</v>
      </c>
      <c r="G2" s="38">
        <v>33</v>
      </c>
      <c r="H2" s="38">
        <v>53</v>
      </c>
      <c r="I2" s="38">
        <v>22</v>
      </c>
      <c r="J2" s="38">
        <v>23</v>
      </c>
      <c r="K2" s="38">
        <v>23</v>
      </c>
    </row>
    <row r="3" spans="1:11" x14ac:dyDescent="0.25">
      <c r="A3" s="39" t="s">
        <v>1</v>
      </c>
      <c r="B3" s="40">
        <v>24</v>
      </c>
      <c r="C3" s="40">
        <v>24</v>
      </c>
      <c r="D3" s="40">
        <v>24</v>
      </c>
      <c r="E3" s="40">
        <v>24</v>
      </c>
      <c r="F3" s="40">
        <v>24</v>
      </c>
      <c r="G3" s="40">
        <v>44</v>
      </c>
      <c r="H3" s="40">
        <v>24</v>
      </c>
      <c r="I3" s="40">
        <v>21</v>
      </c>
      <c r="J3" s="40">
        <v>24</v>
      </c>
      <c r="K3" s="40">
        <v>24</v>
      </c>
    </row>
    <row r="4" spans="1:11" x14ac:dyDescent="0.25">
      <c r="A4" s="37" t="s">
        <v>3</v>
      </c>
      <c r="B4" s="38">
        <v>56</v>
      </c>
      <c r="C4" s="38">
        <v>56</v>
      </c>
      <c r="D4" s="38">
        <v>56</v>
      </c>
      <c r="E4" s="38">
        <v>16</v>
      </c>
      <c r="F4" s="38">
        <v>39</v>
      </c>
      <c r="G4" s="38">
        <v>26</v>
      </c>
      <c r="H4" s="38">
        <v>76</v>
      </c>
      <c r="I4" s="38">
        <v>86</v>
      </c>
      <c r="J4" s="38">
        <v>56</v>
      </c>
      <c r="K4" s="38">
        <v>36</v>
      </c>
    </row>
    <row r="5" spans="1:11" x14ac:dyDescent="0.25">
      <c r="A5" s="39" t="s">
        <v>98</v>
      </c>
      <c r="B5" s="40">
        <v>21</v>
      </c>
      <c r="C5" s="40">
        <v>21</v>
      </c>
      <c r="D5" s="40">
        <v>21</v>
      </c>
      <c r="E5" s="40">
        <v>21</v>
      </c>
      <c r="F5" s="40">
        <v>21</v>
      </c>
      <c r="G5" s="40">
        <v>27</v>
      </c>
      <c r="H5" s="40">
        <v>31</v>
      </c>
      <c r="I5" s="40">
        <v>21</v>
      </c>
      <c r="J5" s="40">
        <v>21</v>
      </c>
      <c r="K5" s="40">
        <v>11</v>
      </c>
    </row>
    <row r="6" spans="1:11" x14ac:dyDescent="0.25">
      <c r="A6" s="37" t="s">
        <v>5</v>
      </c>
      <c r="B6" s="38">
        <v>32</v>
      </c>
      <c r="C6" s="38">
        <v>32</v>
      </c>
      <c r="D6" s="38">
        <v>32</v>
      </c>
      <c r="E6" s="38">
        <v>32</v>
      </c>
      <c r="F6" s="38">
        <v>32</v>
      </c>
      <c r="G6" s="38">
        <v>32</v>
      </c>
      <c r="H6" s="38">
        <v>32</v>
      </c>
      <c r="I6" s="38">
        <v>33</v>
      </c>
      <c r="J6" s="38">
        <v>32</v>
      </c>
      <c r="K6" s="38">
        <v>12</v>
      </c>
    </row>
    <row r="7" spans="1:11" x14ac:dyDescent="0.25">
      <c r="A7" s="39" t="s">
        <v>6</v>
      </c>
      <c r="B7" s="40">
        <v>19</v>
      </c>
      <c r="C7" s="40">
        <v>12</v>
      </c>
      <c r="D7" s="40">
        <v>12</v>
      </c>
      <c r="E7" s="40">
        <v>12</v>
      </c>
      <c r="F7" s="40">
        <v>12</v>
      </c>
      <c r="G7" s="40">
        <v>12</v>
      </c>
      <c r="H7" s="40">
        <v>22</v>
      </c>
      <c r="I7" s="40">
        <v>12</v>
      </c>
      <c r="J7" s="40">
        <v>12</v>
      </c>
      <c r="K7" s="40">
        <v>12</v>
      </c>
    </row>
    <row r="8" spans="1:11" x14ac:dyDescent="0.25">
      <c r="A8" s="37" t="s">
        <v>7</v>
      </c>
      <c r="B8" s="38">
        <v>24</v>
      </c>
      <c r="C8" s="38">
        <v>24</v>
      </c>
      <c r="D8" s="38">
        <v>24</v>
      </c>
      <c r="E8" s="38">
        <v>24</v>
      </c>
      <c r="F8" s="38">
        <v>24</v>
      </c>
      <c r="G8" s="38">
        <v>54</v>
      </c>
      <c r="H8" s="38">
        <v>14</v>
      </c>
      <c r="I8" s="38">
        <v>24</v>
      </c>
      <c r="J8" s="38">
        <v>24</v>
      </c>
      <c r="K8" s="38">
        <v>24</v>
      </c>
    </row>
    <row r="9" spans="1:11" x14ac:dyDescent="0.25">
      <c r="A9" s="39" t="s">
        <v>8</v>
      </c>
      <c r="B9" s="40">
        <v>61</v>
      </c>
      <c r="C9" s="40">
        <v>61</v>
      </c>
      <c r="D9" s="40">
        <v>61</v>
      </c>
      <c r="E9" s="40">
        <v>61</v>
      </c>
      <c r="F9" s="40">
        <v>61</v>
      </c>
      <c r="G9" s="40">
        <v>61</v>
      </c>
      <c r="H9" s="40">
        <v>61</v>
      </c>
      <c r="I9" s="40">
        <v>64</v>
      </c>
      <c r="J9" s="40">
        <v>61</v>
      </c>
      <c r="K9" s="40">
        <v>61</v>
      </c>
    </row>
    <row r="10" spans="1:11" x14ac:dyDescent="0.25">
      <c r="A10" s="37" t="s">
        <v>9</v>
      </c>
      <c r="B10" s="38">
        <v>23</v>
      </c>
      <c r="C10" s="38">
        <v>23</v>
      </c>
      <c r="D10" s="38">
        <v>23</v>
      </c>
      <c r="E10" s="38">
        <v>23</v>
      </c>
      <c r="F10" s="38">
        <v>23</v>
      </c>
      <c r="G10" s="38">
        <v>83</v>
      </c>
      <c r="H10" s="38">
        <v>63</v>
      </c>
      <c r="I10" s="38">
        <v>23</v>
      </c>
      <c r="J10" s="38">
        <v>23</v>
      </c>
      <c r="K10" s="38">
        <v>23</v>
      </c>
    </row>
    <row r="11" spans="1:11" x14ac:dyDescent="0.25">
      <c r="A11" s="39" t="s">
        <v>10</v>
      </c>
      <c r="B11" s="40">
        <v>50</v>
      </c>
      <c r="C11" s="40">
        <v>12</v>
      </c>
      <c r="D11" s="40">
        <v>12</v>
      </c>
      <c r="E11" s="40">
        <v>12</v>
      </c>
      <c r="F11" s="40">
        <v>12</v>
      </c>
      <c r="G11" s="40">
        <v>12</v>
      </c>
      <c r="H11" s="40">
        <v>12</v>
      </c>
      <c r="I11" s="40">
        <v>15</v>
      </c>
      <c r="J11" s="40">
        <v>12</v>
      </c>
      <c r="K11" s="40">
        <v>12</v>
      </c>
    </row>
    <row r="12" spans="1:11" x14ac:dyDescent="0.25">
      <c r="A12" s="37" t="s">
        <v>11</v>
      </c>
      <c r="B12" s="38">
        <v>45</v>
      </c>
      <c r="C12" s="38">
        <v>45</v>
      </c>
      <c r="D12" s="38">
        <v>45</v>
      </c>
      <c r="E12" s="38">
        <v>45</v>
      </c>
      <c r="F12" s="38">
        <v>45</v>
      </c>
      <c r="G12" s="38">
        <v>55</v>
      </c>
      <c r="H12" s="38">
        <v>47</v>
      </c>
      <c r="I12" s="38">
        <v>46</v>
      </c>
      <c r="J12" s="38">
        <v>45</v>
      </c>
      <c r="K12" s="38">
        <v>45</v>
      </c>
    </row>
    <row r="13" spans="1:11" x14ac:dyDescent="0.25">
      <c r="A13" s="39" t="s">
        <v>12</v>
      </c>
      <c r="B13" s="40">
        <v>34</v>
      </c>
      <c r="C13" s="40">
        <v>34</v>
      </c>
      <c r="D13" s="40">
        <v>34</v>
      </c>
      <c r="E13" s="40">
        <v>34</v>
      </c>
      <c r="F13" s="40">
        <v>64</v>
      </c>
      <c r="G13" s="40">
        <v>84</v>
      </c>
      <c r="H13" s="40">
        <v>14</v>
      </c>
      <c r="I13" s="40">
        <v>74</v>
      </c>
      <c r="J13" s="40">
        <v>37</v>
      </c>
      <c r="K13" s="40">
        <v>46</v>
      </c>
    </row>
    <row r="15" spans="1:11" x14ac:dyDescent="0.25">
      <c r="A15" s="43" t="s">
        <v>99</v>
      </c>
      <c r="B15" s="43" t="s">
        <v>102</v>
      </c>
      <c r="C15" s="43" t="s">
        <v>101</v>
      </c>
      <c r="D15" s="43" t="s">
        <v>103</v>
      </c>
      <c r="E15" s="43" t="s">
        <v>104</v>
      </c>
      <c r="F15" s="43" t="s">
        <v>105</v>
      </c>
      <c r="G15" s="43" t="s">
        <v>106</v>
      </c>
      <c r="H15" s="43" t="s">
        <v>107</v>
      </c>
      <c r="I15" s="43" t="s">
        <v>108</v>
      </c>
      <c r="J15" s="43" t="s">
        <v>109</v>
      </c>
      <c r="K15" s="43" t="s">
        <v>110</v>
      </c>
    </row>
    <row r="16" spans="1:11" x14ac:dyDescent="0.25">
      <c r="A16" s="42" t="s">
        <v>97</v>
      </c>
      <c r="B16" s="42">
        <v>23</v>
      </c>
      <c r="C16" s="42">
        <v>23</v>
      </c>
      <c r="D16" s="42">
        <v>23</v>
      </c>
      <c r="E16" s="42">
        <v>23</v>
      </c>
      <c r="F16" s="42">
        <v>23</v>
      </c>
      <c r="G16" s="42">
        <v>33</v>
      </c>
      <c r="H16" s="42">
        <v>53</v>
      </c>
      <c r="I16" s="42">
        <v>22</v>
      </c>
      <c r="J16" s="42">
        <v>23</v>
      </c>
      <c r="K16" s="42">
        <v>23</v>
      </c>
    </row>
    <row r="17" spans="1:11" x14ac:dyDescent="0.25">
      <c r="A17" s="42" t="s">
        <v>1</v>
      </c>
      <c r="B17" s="42">
        <v>24</v>
      </c>
      <c r="C17" s="42">
        <v>24</v>
      </c>
      <c r="D17" s="42">
        <v>24</v>
      </c>
      <c r="E17" s="42">
        <v>24</v>
      </c>
      <c r="F17" s="42">
        <v>24</v>
      </c>
      <c r="G17" s="42">
        <v>44</v>
      </c>
      <c r="H17" s="42">
        <v>24</v>
      </c>
      <c r="I17" s="42">
        <v>21</v>
      </c>
      <c r="J17" s="42">
        <v>24</v>
      </c>
      <c r="K17" s="42">
        <v>24</v>
      </c>
    </row>
    <row r="18" spans="1:11" x14ac:dyDescent="0.25">
      <c r="A18" s="42" t="s">
        <v>3</v>
      </c>
      <c r="B18" s="42">
        <v>56</v>
      </c>
      <c r="C18" s="42">
        <v>56</v>
      </c>
      <c r="D18" s="42">
        <v>56</v>
      </c>
      <c r="E18" s="42">
        <v>16</v>
      </c>
      <c r="F18" s="42">
        <v>39</v>
      </c>
      <c r="G18" s="42">
        <v>26</v>
      </c>
      <c r="H18" s="42">
        <v>76</v>
      </c>
      <c r="I18" s="42">
        <v>86</v>
      </c>
      <c r="J18" s="42">
        <v>56</v>
      </c>
      <c r="K18" s="42">
        <v>36</v>
      </c>
    </row>
    <row r="19" spans="1:11" x14ac:dyDescent="0.25">
      <c r="A19" s="42" t="s">
        <v>98</v>
      </c>
      <c r="B19" s="42">
        <v>21</v>
      </c>
      <c r="C19" s="42">
        <v>21</v>
      </c>
      <c r="D19" s="42">
        <v>21</v>
      </c>
      <c r="E19" s="42">
        <v>21</v>
      </c>
      <c r="F19" s="42">
        <v>21</v>
      </c>
      <c r="G19" s="42">
        <v>27</v>
      </c>
      <c r="H19" s="42">
        <v>31</v>
      </c>
      <c r="I19" s="42">
        <v>21</v>
      </c>
      <c r="J19" s="42">
        <v>21</v>
      </c>
      <c r="K19" s="42">
        <v>11</v>
      </c>
    </row>
    <row r="20" spans="1:11" x14ac:dyDescent="0.25">
      <c r="A20" s="42" t="s">
        <v>5</v>
      </c>
      <c r="B20" s="42">
        <v>32</v>
      </c>
      <c r="C20" s="42">
        <v>32</v>
      </c>
      <c r="D20" s="42">
        <v>32</v>
      </c>
      <c r="E20" s="42">
        <v>32</v>
      </c>
      <c r="F20" s="42">
        <v>32</v>
      </c>
      <c r="G20" s="42">
        <v>32</v>
      </c>
      <c r="H20" s="42">
        <v>32</v>
      </c>
      <c r="I20" s="42">
        <v>33</v>
      </c>
      <c r="J20" s="42">
        <v>32</v>
      </c>
      <c r="K20" s="42">
        <v>12</v>
      </c>
    </row>
    <row r="21" spans="1:11" x14ac:dyDescent="0.25">
      <c r="A21" s="42" t="s">
        <v>6</v>
      </c>
      <c r="B21" s="42">
        <v>19</v>
      </c>
      <c r="C21" s="42">
        <v>12</v>
      </c>
      <c r="D21" s="42">
        <v>12</v>
      </c>
      <c r="E21" s="42">
        <v>12</v>
      </c>
      <c r="F21" s="42">
        <v>12</v>
      </c>
      <c r="G21" s="42">
        <v>12</v>
      </c>
      <c r="H21" s="42">
        <v>22</v>
      </c>
      <c r="I21" s="42">
        <v>12</v>
      </c>
      <c r="J21" s="42">
        <v>12</v>
      </c>
      <c r="K21" s="42">
        <v>12</v>
      </c>
    </row>
    <row r="22" spans="1:11" x14ac:dyDescent="0.25">
      <c r="A22" s="42" t="s">
        <v>7</v>
      </c>
      <c r="B22" s="42">
        <v>24</v>
      </c>
      <c r="C22" s="42">
        <v>24</v>
      </c>
      <c r="D22" s="42">
        <v>24</v>
      </c>
      <c r="E22" s="42">
        <v>24</v>
      </c>
      <c r="F22" s="42">
        <v>24</v>
      </c>
      <c r="G22" s="42">
        <v>54</v>
      </c>
      <c r="H22" s="42">
        <v>14</v>
      </c>
      <c r="I22" s="42">
        <v>24</v>
      </c>
      <c r="J22" s="42">
        <v>24</v>
      </c>
      <c r="K22" s="42">
        <v>24</v>
      </c>
    </row>
    <row r="23" spans="1:11" x14ac:dyDescent="0.25">
      <c r="A23" s="42" t="s">
        <v>8</v>
      </c>
      <c r="B23" s="42">
        <v>61</v>
      </c>
      <c r="C23" s="42">
        <v>61</v>
      </c>
      <c r="D23" s="42">
        <v>61</v>
      </c>
      <c r="E23" s="42">
        <v>61</v>
      </c>
      <c r="F23" s="42">
        <v>61</v>
      </c>
      <c r="G23" s="42">
        <v>61</v>
      </c>
      <c r="H23" s="42">
        <v>61</v>
      </c>
      <c r="I23" s="42">
        <v>64</v>
      </c>
      <c r="J23" s="42">
        <v>61</v>
      </c>
      <c r="K23" s="42">
        <v>61</v>
      </c>
    </row>
    <row r="24" spans="1:11" x14ac:dyDescent="0.25">
      <c r="A24" s="42" t="s">
        <v>9</v>
      </c>
      <c r="B24" s="42">
        <v>23</v>
      </c>
      <c r="C24" s="42">
        <v>23</v>
      </c>
      <c r="D24" s="42">
        <v>23</v>
      </c>
      <c r="E24" s="42">
        <v>23</v>
      </c>
      <c r="F24" s="42">
        <v>23</v>
      </c>
      <c r="G24" s="42">
        <v>83</v>
      </c>
      <c r="H24" s="42">
        <v>63</v>
      </c>
      <c r="I24" s="42">
        <v>23</v>
      </c>
      <c r="J24" s="42">
        <v>23</v>
      </c>
      <c r="K24" s="42">
        <v>23</v>
      </c>
    </row>
    <row r="25" spans="1:11" x14ac:dyDescent="0.25">
      <c r="A25" s="42" t="s">
        <v>10</v>
      </c>
      <c r="B25" s="42">
        <v>50</v>
      </c>
      <c r="C25" s="42">
        <v>12</v>
      </c>
      <c r="D25" s="42">
        <v>12</v>
      </c>
      <c r="E25" s="42">
        <v>12</v>
      </c>
      <c r="F25" s="42">
        <v>12</v>
      </c>
      <c r="G25" s="42">
        <v>12</v>
      </c>
      <c r="H25" s="42">
        <v>12</v>
      </c>
      <c r="I25" s="42">
        <v>15</v>
      </c>
      <c r="J25" s="42">
        <v>12</v>
      </c>
      <c r="K25" s="42">
        <v>12</v>
      </c>
    </row>
    <row r="26" spans="1:11" x14ac:dyDescent="0.25">
      <c r="A26" s="42" t="s">
        <v>11</v>
      </c>
      <c r="B26" s="42">
        <v>45</v>
      </c>
      <c r="C26" s="42">
        <v>45</v>
      </c>
      <c r="D26" s="42">
        <v>45</v>
      </c>
      <c r="E26" s="42">
        <v>45</v>
      </c>
      <c r="F26" s="42">
        <v>45</v>
      </c>
      <c r="G26" s="42">
        <v>55</v>
      </c>
      <c r="H26" s="42">
        <v>47</v>
      </c>
      <c r="I26" s="42">
        <v>46</v>
      </c>
      <c r="J26" s="42">
        <v>45</v>
      </c>
      <c r="K26" s="42">
        <v>45</v>
      </c>
    </row>
    <row r="27" spans="1:11" x14ac:dyDescent="0.25">
      <c r="A27" s="42" t="s">
        <v>12</v>
      </c>
      <c r="B27" s="42">
        <v>34</v>
      </c>
      <c r="C27" s="42">
        <v>34</v>
      </c>
      <c r="D27" s="42">
        <v>34</v>
      </c>
      <c r="E27" s="42">
        <v>34</v>
      </c>
      <c r="F27" s="42">
        <v>64</v>
      </c>
      <c r="G27" s="42">
        <v>84</v>
      </c>
      <c r="H27" s="42">
        <v>14</v>
      </c>
      <c r="I27" s="42">
        <v>74</v>
      </c>
      <c r="J27" s="42">
        <v>37</v>
      </c>
      <c r="K27" s="42">
        <v>46</v>
      </c>
    </row>
    <row r="28" spans="1:11" x14ac:dyDescent="0.25">
      <c r="A28" s="42" t="s">
        <v>100</v>
      </c>
      <c r="B28" s="42">
        <v>412</v>
      </c>
      <c r="C28" s="42">
        <v>367</v>
      </c>
      <c r="D28" s="42">
        <v>367</v>
      </c>
      <c r="E28" s="42">
        <v>327</v>
      </c>
      <c r="F28" s="42">
        <v>380</v>
      </c>
      <c r="G28" s="42">
        <v>523</v>
      </c>
      <c r="H28" s="42">
        <v>449</v>
      </c>
      <c r="I28" s="42">
        <v>441</v>
      </c>
      <c r="J28" s="42">
        <v>370</v>
      </c>
      <c r="K28" s="42">
        <v>329</v>
      </c>
    </row>
    <row r="48" spans="6:7" x14ac:dyDescent="0.25">
      <c r="F48" t="s">
        <v>111</v>
      </c>
      <c r="G48" t="b">
        <f>AND(2&lt;1,AND(0&gt;2))</f>
        <v>0</v>
      </c>
    </row>
    <row r="49" spans="6:7" x14ac:dyDescent="0.25">
      <c r="F49" t="s">
        <v>112</v>
      </c>
      <c r="G49" t="b">
        <f>OR(2&gt;1,OR(0&gt;2))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0425-9114-4F9E-BB1D-2BF903E2D49B}">
  <dimension ref="A3:J16"/>
  <sheetViews>
    <sheetView workbookViewId="0">
      <selection activeCell="L3" sqref="L3"/>
    </sheetView>
  </sheetViews>
  <sheetFormatPr defaultRowHeight="15" x14ac:dyDescent="0.25"/>
  <cols>
    <col min="1" max="1" width="18" bestFit="1" customWidth="1"/>
    <col min="2" max="3" width="17.5703125" bestFit="1" customWidth="1"/>
    <col min="4" max="4" width="14.140625" bestFit="1" customWidth="1"/>
    <col min="5" max="5" width="22.5703125" bestFit="1" customWidth="1"/>
    <col min="6" max="6" width="14.28515625" bestFit="1" customWidth="1"/>
    <col min="7" max="8" width="14" bestFit="1" customWidth="1"/>
    <col min="9" max="9" width="15.5703125" bestFit="1" customWidth="1"/>
    <col min="10" max="10" width="13.42578125" bestFit="1" customWidth="1"/>
  </cols>
  <sheetData>
    <row r="3" spans="1:10" x14ac:dyDescent="0.25">
      <c r="A3" s="35" t="s">
        <v>99</v>
      </c>
      <c r="B3" t="s">
        <v>102</v>
      </c>
      <c r="C3" t="s">
        <v>101</v>
      </c>
      <c r="D3" t="s">
        <v>103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110</v>
      </c>
    </row>
    <row r="4" spans="1:10" x14ac:dyDescent="0.25">
      <c r="A4" s="36" t="s">
        <v>97</v>
      </c>
      <c r="B4">
        <v>23</v>
      </c>
      <c r="C4">
        <v>23</v>
      </c>
      <c r="D4">
        <v>23</v>
      </c>
      <c r="E4">
        <v>23</v>
      </c>
      <c r="F4">
        <v>23</v>
      </c>
      <c r="G4">
        <v>33</v>
      </c>
      <c r="H4">
        <v>53</v>
      </c>
      <c r="I4">
        <v>22</v>
      </c>
      <c r="J4">
        <v>23</v>
      </c>
    </row>
    <row r="5" spans="1:10" x14ac:dyDescent="0.25">
      <c r="A5" s="36" t="s">
        <v>1</v>
      </c>
      <c r="B5">
        <v>24</v>
      </c>
      <c r="C5">
        <v>24</v>
      </c>
      <c r="D5">
        <v>24</v>
      </c>
      <c r="E5">
        <v>24</v>
      </c>
      <c r="F5">
        <v>24</v>
      </c>
      <c r="G5">
        <v>44</v>
      </c>
      <c r="H5">
        <v>24</v>
      </c>
      <c r="I5">
        <v>21</v>
      </c>
      <c r="J5">
        <v>24</v>
      </c>
    </row>
    <row r="6" spans="1:10" x14ac:dyDescent="0.25">
      <c r="A6" s="36" t="s">
        <v>3</v>
      </c>
      <c r="B6">
        <v>56</v>
      </c>
      <c r="C6">
        <v>56</v>
      </c>
      <c r="D6">
        <v>56</v>
      </c>
      <c r="E6">
        <v>16</v>
      </c>
      <c r="F6">
        <v>39</v>
      </c>
      <c r="G6">
        <v>26</v>
      </c>
      <c r="H6">
        <v>76</v>
      </c>
      <c r="I6">
        <v>86</v>
      </c>
      <c r="J6">
        <v>36</v>
      </c>
    </row>
    <row r="7" spans="1:10" x14ac:dyDescent="0.25">
      <c r="A7" s="36" t="s">
        <v>98</v>
      </c>
      <c r="B7">
        <v>21</v>
      </c>
      <c r="C7">
        <v>21</v>
      </c>
      <c r="D7">
        <v>21</v>
      </c>
      <c r="E7">
        <v>21</v>
      </c>
      <c r="F7">
        <v>21</v>
      </c>
      <c r="G7">
        <v>27</v>
      </c>
      <c r="H7">
        <v>31</v>
      </c>
      <c r="I7">
        <v>21</v>
      </c>
      <c r="J7">
        <v>11</v>
      </c>
    </row>
    <row r="8" spans="1:10" x14ac:dyDescent="0.25">
      <c r="A8" s="36" t="s">
        <v>5</v>
      </c>
      <c r="B8">
        <v>32</v>
      </c>
      <c r="C8">
        <v>32</v>
      </c>
      <c r="D8">
        <v>32</v>
      </c>
      <c r="E8">
        <v>32</v>
      </c>
      <c r="F8">
        <v>32</v>
      </c>
      <c r="G8">
        <v>32</v>
      </c>
      <c r="H8">
        <v>32</v>
      </c>
      <c r="I8">
        <v>33</v>
      </c>
      <c r="J8">
        <v>12</v>
      </c>
    </row>
    <row r="9" spans="1:10" x14ac:dyDescent="0.25">
      <c r="A9" s="36" t="s">
        <v>6</v>
      </c>
      <c r="B9">
        <v>19</v>
      </c>
      <c r="C9">
        <v>12</v>
      </c>
      <c r="D9">
        <v>12</v>
      </c>
      <c r="E9">
        <v>12</v>
      </c>
      <c r="F9">
        <v>12</v>
      </c>
      <c r="G9">
        <v>12</v>
      </c>
      <c r="H9">
        <v>22</v>
      </c>
      <c r="I9">
        <v>12</v>
      </c>
      <c r="J9">
        <v>12</v>
      </c>
    </row>
    <row r="10" spans="1:10" x14ac:dyDescent="0.25">
      <c r="A10" s="36" t="s">
        <v>7</v>
      </c>
      <c r="B10">
        <v>24</v>
      </c>
      <c r="C10">
        <v>24</v>
      </c>
      <c r="D10">
        <v>24</v>
      </c>
      <c r="E10">
        <v>24</v>
      </c>
      <c r="F10">
        <v>24</v>
      </c>
      <c r="G10">
        <v>54</v>
      </c>
      <c r="H10">
        <v>14</v>
      </c>
      <c r="I10">
        <v>24</v>
      </c>
      <c r="J10">
        <v>24</v>
      </c>
    </row>
    <row r="11" spans="1:10" x14ac:dyDescent="0.25">
      <c r="A11" s="36" t="s">
        <v>8</v>
      </c>
      <c r="B11">
        <v>61</v>
      </c>
      <c r="C11">
        <v>61</v>
      </c>
      <c r="D11">
        <v>61</v>
      </c>
      <c r="E11">
        <v>61</v>
      </c>
      <c r="F11">
        <v>61</v>
      </c>
      <c r="G11">
        <v>61</v>
      </c>
      <c r="H11">
        <v>61</v>
      </c>
      <c r="I11">
        <v>64</v>
      </c>
      <c r="J11">
        <v>61</v>
      </c>
    </row>
    <row r="12" spans="1:10" x14ac:dyDescent="0.25">
      <c r="A12" s="36" t="s">
        <v>9</v>
      </c>
      <c r="B12">
        <v>23</v>
      </c>
      <c r="C12">
        <v>23</v>
      </c>
      <c r="D12">
        <v>23</v>
      </c>
      <c r="E12">
        <v>23</v>
      </c>
      <c r="F12">
        <v>23</v>
      </c>
      <c r="G12">
        <v>83</v>
      </c>
      <c r="H12">
        <v>63</v>
      </c>
      <c r="I12">
        <v>23</v>
      </c>
      <c r="J12">
        <v>23</v>
      </c>
    </row>
    <row r="13" spans="1:10" x14ac:dyDescent="0.25">
      <c r="A13" s="36" t="s">
        <v>10</v>
      </c>
      <c r="B13">
        <v>50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15</v>
      </c>
      <c r="J13">
        <v>12</v>
      </c>
    </row>
    <row r="14" spans="1:10" x14ac:dyDescent="0.25">
      <c r="A14" s="36" t="s">
        <v>11</v>
      </c>
      <c r="B14">
        <v>45</v>
      </c>
      <c r="C14">
        <v>45</v>
      </c>
      <c r="D14">
        <v>45</v>
      </c>
      <c r="E14">
        <v>45</v>
      </c>
      <c r="F14">
        <v>45</v>
      </c>
      <c r="G14">
        <v>55</v>
      </c>
      <c r="H14">
        <v>47</v>
      </c>
      <c r="I14">
        <v>46</v>
      </c>
      <c r="J14">
        <v>45</v>
      </c>
    </row>
    <row r="15" spans="1:10" x14ac:dyDescent="0.25">
      <c r="A15" s="36" t="s">
        <v>12</v>
      </c>
      <c r="B15">
        <v>34</v>
      </c>
      <c r="C15">
        <v>34</v>
      </c>
      <c r="D15">
        <v>34</v>
      </c>
      <c r="E15">
        <v>34</v>
      </c>
      <c r="F15">
        <v>64</v>
      </c>
      <c r="G15">
        <v>84</v>
      </c>
      <c r="H15">
        <v>14</v>
      </c>
      <c r="I15">
        <v>74</v>
      </c>
      <c r="J15">
        <v>46</v>
      </c>
    </row>
    <row r="16" spans="1:10" x14ac:dyDescent="0.25">
      <c r="A16" s="36" t="s">
        <v>100</v>
      </c>
      <c r="B16">
        <v>412</v>
      </c>
      <c r="C16">
        <v>367</v>
      </c>
      <c r="D16">
        <v>367</v>
      </c>
      <c r="E16">
        <v>327</v>
      </c>
      <c r="F16">
        <v>380</v>
      </c>
      <c r="G16">
        <v>523</v>
      </c>
      <c r="H16">
        <v>449</v>
      </c>
      <c r="I16">
        <v>441</v>
      </c>
      <c r="J16">
        <v>329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DA75-4C6A-4A6A-9B79-4556BDB2570D}">
  <dimension ref="D3:M12"/>
  <sheetViews>
    <sheetView tabSelected="1" workbookViewId="0">
      <selection activeCell="E3" sqref="E3"/>
    </sheetView>
  </sheetViews>
  <sheetFormatPr defaultRowHeight="15" x14ac:dyDescent="0.25"/>
  <cols>
    <col min="5" max="11" width="10.7109375" bestFit="1" customWidth="1"/>
    <col min="13" max="13" width="10.7109375" bestFit="1" customWidth="1"/>
  </cols>
  <sheetData>
    <row r="3" spans="4:13" x14ac:dyDescent="0.25">
      <c r="D3">
        <v>2024</v>
      </c>
      <c r="E3" s="46" t="s">
        <v>125</v>
      </c>
    </row>
    <row r="4" spans="4:13" x14ac:dyDescent="0.25">
      <c r="M4" s="13">
        <f>DATE(D3,VLOOKUP(E3,lista!A1:B12,2,FALSE),1)</f>
        <v>45444</v>
      </c>
    </row>
    <row r="5" spans="4:13" x14ac:dyDescent="0.25">
      <c r="M5" s="13">
        <f>EOMONTH(M4,0)</f>
        <v>45473</v>
      </c>
    </row>
    <row r="6" spans="4:13" ht="19.5" customHeight="1" x14ac:dyDescent="0.25">
      <c r="E6" s="44" t="str">
        <f>"CALENDÁRIO " &amp;D3&amp;" | " &amp;E3</f>
        <v>CALENDÁRIO 2024 | JUNHO</v>
      </c>
      <c r="F6" s="44"/>
      <c r="G6" s="44"/>
      <c r="H6" s="44"/>
      <c r="I6" s="44"/>
      <c r="J6" s="44"/>
      <c r="K6" s="44"/>
      <c r="M6">
        <f>WEEKDAY(M4,1)</f>
        <v>7</v>
      </c>
    </row>
    <row r="7" spans="4:13" ht="36" customHeight="1" x14ac:dyDescent="0.25">
      <c r="E7" s="2" t="s">
        <v>113</v>
      </c>
      <c r="F7" s="2" t="s">
        <v>114</v>
      </c>
      <c r="G7" s="2" t="s">
        <v>115</v>
      </c>
      <c r="H7" s="2" t="s">
        <v>116</v>
      </c>
      <c r="I7" s="2" t="s">
        <v>117</v>
      </c>
      <c r="J7" s="2" t="s">
        <v>118</v>
      </c>
      <c r="K7" s="2" t="s">
        <v>119</v>
      </c>
    </row>
    <row r="8" spans="4:13" ht="36" customHeight="1" x14ac:dyDescent="0.25">
      <c r="E8" s="45">
        <f>M4-M6+1</f>
        <v>45438</v>
      </c>
      <c r="F8" s="45">
        <f>E8+1</f>
        <v>45439</v>
      </c>
      <c r="G8" s="45">
        <f t="shared" ref="G8:K8" si="0">F8+1</f>
        <v>45440</v>
      </c>
      <c r="H8" s="45">
        <f t="shared" si="0"/>
        <v>45441</v>
      </c>
      <c r="I8" s="45">
        <f t="shared" si="0"/>
        <v>45442</v>
      </c>
      <c r="J8" s="45">
        <f t="shared" si="0"/>
        <v>45443</v>
      </c>
      <c r="K8" s="45">
        <f t="shared" si="0"/>
        <v>45444</v>
      </c>
    </row>
    <row r="9" spans="4:13" ht="36" customHeight="1" x14ac:dyDescent="0.25">
      <c r="E9" s="45">
        <f>K8+1</f>
        <v>45445</v>
      </c>
      <c r="F9" s="45">
        <f t="shared" ref="F9:K9" si="1">E9+1</f>
        <v>45446</v>
      </c>
      <c r="G9" s="45">
        <f t="shared" si="1"/>
        <v>45447</v>
      </c>
      <c r="H9" s="45">
        <f t="shared" si="1"/>
        <v>45448</v>
      </c>
      <c r="I9" s="45">
        <f t="shared" si="1"/>
        <v>45449</v>
      </c>
      <c r="J9" s="45">
        <f t="shared" si="1"/>
        <v>45450</v>
      </c>
      <c r="K9" s="45">
        <f t="shared" si="1"/>
        <v>45451</v>
      </c>
    </row>
    <row r="10" spans="4:13" ht="36" customHeight="1" x14ac:dyDescent="0.25">
      <c r="E10" s="45">
        <f t="shared" ref="E10:E12" si="2">K9+1</f>
        <v>45452</v>
      </c>
      <c r="F10" s="45">
        <f t="shared" ref="F10:K10" si="3">E10+1</f>
        <v>45453</v>
      </c>
      <c r="G10" s="45">
        <f t="shared" si="3"/>
        <v>45454</v>
      </c>
      <c r="H10" s="45">
        <f t="shared" si="3"/>
        <v>45455</v>
      </c>
      <c r="I10" s="45">
        <f t="shared" si="3"/>
        <v>45456</v>
      </c>
      <c r="J10" s="45">
        <f t="shared" si="3"/>
        <v>45457</v>
      </c>
      <c r="K10" s="45">
        <f t="shared" si="3"/>
        <v>45458</v>
      </c>
    </row>
    <row r="11" spans="4:13" ht="36" customHeight="1" x14ac:dyDescent="0.25">
      <c r="E11" s="45">
        <f t="shared" si="2"/>
        <v>45459</v>
      </c>
      <c r="F11" s="45">
        <f t="shared" ref="F11:K11" si="4">E11+1</f>
        <v>45460</v>
      </c>
      <c r="G11" s="45">
        <f t="shared" si="4"/>
        <v>45461</v>
      </c>
      <c r="H11" s="45">
        <f t="shared" si="4"/>
        <v>45462</v>
      </c>
      <c r="I11" s="45">
        <f t="shared" si="4"/>
        <v>45463</v>
      </c>
      <c r="J11" s="45">
        <f t="shared" si="4"/>
        <v>45464</v>
      </c>
      <c r="K11" s="45">
        <f t="shared" si="4"/>
        <v>45465</v>
      </c>
    </row>
    <row r="12" spans="4:13" ht="36" customHeight="1" x14ac:dyDescent="0.25">
      <c r="E12" s="45">
        <f t="shared" si="2"/>
        <v>45466</v>
      </c>
      <c r="F12" s="45">
        <f t="shared" ref="F12:K12" si="5">E12+1</f>
        <v>45467</v>
      </c>
      <c r="G12" s="45">
        <f t="shared" si="5"/>
        <v>45468</v>
      </c>
      <c r="H12" s="45">
        <f t="shared" si="5"/>
        <v>45469</v>
      </c>
      <c r="I12" s="45">
        <f t="shared" si="5"/>
        <v>45470</v>
      </c>
      <c r="J12" s="45">
        <f t="shared" si="5"/>
        <v>45471</v>
      </c>
      <c r="K12" s="45">
        <f t="shared" si="5"/>
        <v>45472</v>
      </c>
    </row>
  </sheetData>
  <mergeCells count="1">
    <mergeCell ref="E6:K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852ADE-B4F6-4576-9FA5-6A5CEBECCE9F}">
          <x14:formula1>
            <xm:f>lista!$A$1:$A$12</xm:f>
          </x14:formula1>
          <xm:sqref>E3</xm:sqref>
        </x14:dataValidation>
        <x14:dataValidation type="list" allowBlank="1" showInputMessage="1" showErrorMessage="1" xr:uid="{68B408E0-1811-4289-ACBC-E54C7C327D5D}">
          <x14:formula1>
            <xm:f>lista!$E$1:$E$12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694A-5DAC-4A07-877D-51A9D12C85F1}">
  <dimension ref="A1:E12"/>
  <sheetViews>
    <sheetView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" bestFit="1" customWidth="1"/>
  </cols>
  <sheetData>
    <row r="1" spans="1:5" x14ac:dyDescent="0.25">
      <c r="A1" t="s">
        <v>120</v>
      </c>
      <c r="B1">
        <v>1</v>
      </c>
      <c r="E1">
        <v>2024</v>
      </c>
    </row>
    <row r="2" spans="1:5" x14ac:dyDescent="0.25">
      <c r="A2" t="s">
        <v>121</v>
      </c>
      <c r="B2">
        <v>2</v>
      </c>
      <c r="E2">
        <v>2025</v>
      </c>
    </row>
    <row r="3" spans="1:5" x14ac:dyDescent="0.25">
      <c r="A3" t="s">
        <v>122</v>
      </c>
      <c r="B3">
        <v>3</v>
      </c>
      <c r="E3">
        <v>2026</v>
      </c>
    </row>
    <row r="4" spans="1:5" x14ac:dyDescent="0.25">
      <c r="A4" t="s">
        <v>123</v>
      </c>
      <c r="B4">
        <v>4</v>
      </c>
      <c r="E4">
        <v>2027</v>
      </c>
    </row>
    <row r="5" spans="1:5" x14ac:dyDescent="0.25">
      <c r="A5" t="s">
        <v>124</v>
      </c>
      <c r="B5">
        <v>5</v>
      </c>
      <c r="E5">
        <v>2028</v>
      </c>
    </row>
    <row r="6" spans="1:5" x14ac:dyDescent="0.25">
      <c r="A6" t="s">
        <v>125</v>
      </c>
      <c r="B6">
        <v>6</v>
      </c>
      <c r="E6">
        <v>2029</v>
      </c>
    </row>
    <row r="7" spans="1:5" x14ac:dyDescent="0.25">
      <c r="A7" t="s">
        <v>126</v>
      </c>
      <c r="B7">
        <v>7</v>
      </c>
      <c r="E7">
        <v>2030</v>
      </c>
    </row>
    <row r="8" spans="1:5" x14ac:dyDescent="0.25">
      <c r="A8" t="s">
        <v>127</v>
      </c>
      <c r="B8">
        <v>8</v>
      </c>
      <c r="E8">
        <v>2031</v>
      </c>
    </row>
    <row r="9" spans="1:5" x14ac:dyDescent="0.25">
      <c r="A9" t="s">
        <v>128</v>
      </c>
      <c r="B9">
        <v>9</v>
      </c>
      <c r="E9">
        <v>2032</v>
      </c>
    </row>
    <row r="10" spans="1:5" x14ac:dyDescent="0.25">
      <c r="A10" t="s">
        <v>129</v>
      </c>
      <c r="B10">
        <v>10</v>
      </c>
      <c r="E10">
        <v>2033</v>
      </c>
    </row>
    <row r="11" spans="1:5" x14ac:dyDescent="0.25">
      <c r="A11" t="s">
        <v>130</v>
      </c>
      <c r="B11">
        <v>11</v>
      </c>
      <c r="E11">
        <v>2034</v>
      </c>
    </row>
    <row r="12" spans="1:5" x14ac:dyDescent="0.25">
      <c r="A12" t="s">
        <v>131</v>
      </c>
      <c r="B12">
        <v>12</v>
      </c>
      <c r="E12">
        <v>2035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personalizando</vt:lpstr>
      <vt:lpstr>calculos</vt:lpstr>
      <vt:lpstr>funções</vt:lpstr>
      <vt:lpstr>teste-logico</vt:lpstr>
      <vt:lpstr>tabela-graficos</vt:lpstr>
      <vt:lpstr>dinamica2</vt:lpstr>
      <vt:lpstr>calendario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GRAU</dc:creator>
  <cp:lastModifiedBy>GRAU</cp:lastModifiedBy>
  <cp:lastPrinted>2024-06-06T13:39:40Z</cp:lastPrinted>
  <dcterms:created xsi:type="dcterms:W3CDTF">2024-06-06T11:15:41Z</dcterms:created>
  <dcterms:modified xsi:type="dcterms:W3CDTF">2024-06-13T13:57:39Z</dcterms:modified>
</cp:coreProperties>
</file>