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siedu-my.sharepoint.com/personal/66834092_icesi_edu_co/Documents/Personal/Algoritmos/"/>
    </mc:Choice>
  </mc:AlternateContent>
  <xr:revisionPtr revIDLastSave="1" documentId="8_{A622E3CE-CBD5-4BA6-B7EB-A1EFF7A02A0B}" xr6:coauthVersionLast="47" xr6:coauthVersionMax="47" xr10:uidLastSave="{8ECEB705-C6BB-40E5-95C3-0879577FCF84}"/>
  <bookViews>
    <workbookView xWindow="-120" yWindow="-120" windowWidth="20730" windowHeight="11160" xr2:uid="{00000000-000D-0000-FFFF-FFFF00000000}"/>
  </bookViews>
  <sheets>
    <sheet name="Quiz 1" sheetId="1" r:id="rId1"/>
    <sheet name="Correcciones generales" sheetId="2" r:id="rId2"/>
    <sheet name="Solucion" sheetId="3" r:id="rId3"/>
  </sheets>
  <definedNames>
    <definedName name="_xlnm._FilterDatabase" localSheetId="0" hidden="1">'Quiz 1'!$A$1:$N$30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K4" i="1"/>
  <c r="K5" i="1"/>
  <c r="M5" i="1" s="1"/>
  <c r="K6" i="1"/>
  <c r="M6" i="1" s="1"/>
  <c r="K7" i="1"/>
  <c r="M7" i="1" s="1"/>
  <c r="K8" i="1"/>
  <c r="M8" i="1" s="1"/>
  <c r="K9" i="1"/>
  <c r="M9" i="1" s="1"/>
  <c r="K10" i="1"/>
  <c r="K11" i="1"/>
  <c r="K12" i="1"/>
  <c r="K13" i="1"/>
  <c r="K14" i="1"/>
  <c r="K15" i="1"/>
  <c r="M15" i="1" s="1"/>
  <c r="K16" i="1"/>
  <c r="K17" i="1"/>
  <c r="M17" i="1" s="1"/>
  <c r="K18" i="1"/>
  <c r="M18" i="1" s="1"/>
  <c r="K19" i="1"/>
  <c r="M19" i="1" s="1"/>
  <c r="K20" i="1"/>
  <c r="M20" i="1" s="1"/>
  <c r="K21" i="1"/>
  <c r="K22" i="1"/>
  <c r="K23" i="1"/>
  <c r="K24" i="1"/>
  <c r="K25" i="1"/>
  <c r="M25" i="1" s="1"/>
  <c r="K26" i="1"/>
  <c r="M26" i="1" s="1"/>
  <c r="K27" i="1"/>
  <c r="M27" i="1" s="1"/>
  <c r="K28" i="1"/>
  <c r="M28" i="1" s="1"/>
  <c r="K29" i="1"/>
  <c r="K30" i="1"/>
  <c r="M30" i="1"/>
  <c r="M29" i="1"/>
  <c r="M24" i="1"/>
  <c r="M23" i="1"/>
  <c r="M22" i="1"/>
  <c r="M16" i="1"/>
  <c r="M12" i="1"/>
  <c r="M14" i="1"/>
  <c r="M13" i="1"/>
  <c r="M11" i="1"/>
  <c r="M10" i="1"/>
  <c r="M4" i="1"/>
  <c r="K2" i="1"/>
  <c r="M2" i="1" s="1"/>
  <c r="E29" i="1" l="1"/>
  <c r="E27" i="1"/>
  <c r="E9" i="1"/>
  <c r="E11" i="1"/>
  <c r="E3" i="1"/>
  <c r="E13" i="1"/>
  <c r="E25" i="1"/>
  <c r="E17" i="1"/>
  <c r="E21" i="1"/>
  <c r="E18" i="1"/>
  <c r="E16" i="1"/>
  <c r="E4" i="1"/>
  <c r="E23" i="1"/>
  <c r="E10" i="1"/>
  <c r="E30" i="1"/>
  <c r="E5" i="1"/>
  <c r="E7" i="1"/>
  <c r="E22" i="1"/>
  <c r="E8" i="1"/>
  <c r="E14" i="1"/>
  <c r="E26" i="1"/>
  <c r="E20" i="1"/>
  <c r="E28" i="1"/>
  <c r="E15" i="1"/>
  <c r="E6" i="1"/>
  <c r="E2" i="1"/>
  <c r="E24" i="1"/>
  <c r="E12" i="1"/>
  <c r="E19" i="1"/>
</calcChain>
</file>

<file path=xl/sharedStrings.xml><?xml version="1.0" encoding="utf-8"?>
<sst xmlns="http://schemas.openxmlformats.org/spreadsheetml/2006/main" count="254" uniqueCount="175">
  <si>
    <t>ID</t>
  </si>
  <si>
    <t>Documento Id</t>
  </si>
  <si>
    <t>Nombre</t>
  </si>
  <si>
    <t>Apellidos</t>
  </si>
  <si>
    <t>A00411472</t>
  </si>
  <si>
    <t>JUAN SEBASTIAN</t>
  </si>
  <si>
    <t>ACOSTA MONCADA</t>
  </si>
  <si>
    <t>S</t>
  </si>
  <si>
    <t>A00411411</t>
  </si>
  <si>
    <t>JEAN PAUL</t>
  </si>
  <si>
    <t>ADAMEZ MEJIA</t>
  </si>
  <si>
    <t>A00404837</t>
  </si>
  <si>
    <t>MIGUEL ANGEL</t>
  </si>
  <si>
    <t>ARANGO ANZOLA</t>
  </si>
  <si>
    <t>A00410650</t>
  </si>
  <si>
    <t xml:space="preserve">ALEJANDRO </t>
  </si>
  <si>
    <t>ARANGO LOPEZ</t>
  </si>
  <si>
    <t>A00409763</t>
  </si>
  <si>
    <t xml:space="preserve">DANIEL </t>
  </si>
  <si>
    <t>ARBELAEZ FERNANDEZ</t>
  </si>
  <si>
    <t>A00411424</t>
  </si>
  <si>
    <t>JUAN ANDRES</t>
  </si>
  <si>
    <t>ARIZA LOPEZ</t>
  </si>
  <si>
    <t>A00412508</t>
  </si>
  <si>
    <t xml:space="preserve">SANTIAGO </t>
  </si>
  <si>
    <t>CABAL RIVERA</t>
  </si>
  <si>
    <t>A00411072</t>
  </si>
  <si>
    <t>LAURA ANDREA</t>
  </si>
  <si>
    <t>CARDENAS ZULETA</t>
  </si>
  <si>
    <t>A00410894</t>
  </si>
  <si>
    <t xml:space="preserve">SAMUEL </t>
  </si>
  <si>
    <t>CARDOSO MARTINEZ</t>
  </si>
  <si>
    <t>A00411095</t>
  </si>
  <si>
    <t>JONATHAN DAVID</t>
  </si>
  <si>
    <t>CORTES CASTAÑO</t>
  </si>
  <si>
    <t>A00410604</t>
  </si>
  <si>
    <t xml:space="preserve">FELIPE </t>
  </si>
  <si>
    <t>CUADROS MUÑOZ</t>
  </si>
  <si>
    <t>A00410648</t>
  </si>
  <si>
    <t xml:space="preserve">MATEO </t>
  </si>
  <si>
    <t>CUENCA MEJIA</t>
  </si>
  <si>
    <t>A00411278</t>
  </si>
  <si>
    <t xml:space="preserve">ESTEBAN </t>
  </si>
  <si>
    <t>DOMINGUEZ CASTRO</t>
  </si>
  <si>
    <t>A00411298</t>
  </si>
  <si>
    <t>ANDRES FELIPE</t>
  </si>
  <si>
    <t>FAJARDO ALBAN</t>
  </si>
  <si>
    <t>A00411667</t>
  </si>
  <si>
    <t xml:space="preserve">VERONICA </t>
  </si>
  <si>
    <t>FLOR ESCOBAR</t>
  </si>
  <si>
    <t>A00411108</t>
  </si>
  <si>
    <t xml:space="preserve">ISABELLA </t>
  </si>
  <si>
    <t>GONZALEZ MARIN</t>
  </si>
  <si>
    <t>A00411042</t>
  </si>
  <si>
    <t xml:space="preserve">MAURICIO </t>
  </si>
  <si>
    <t>MARIN ESTRELLA</t>
  </si>
  <si>
    <t>A00411070</t>
  </si>
  <si>
    <t xml:space="preserve">ANDRES </t>
  </si>
  <si>
    <t>MARTINEZ MARTINEZ</t>
  </si>
  <si>
    <t>A00410954</t>
  </si>
  <si>
    <t>JUAN DAVID</t>
  </si>
  <si>
    <t>MEZA CASTRO</t>
  </si>
  <si>
    <t>A00411045</t>
  </si>
  <si>
    <t>JUAN JOSE</t>
  </si>
  <si>
    <t>MONSALVE ALZATE</t>
  </si>
  <si>
    <t>A00412715</t>
  </si>
  <si>
    <t>MARIA ALEJANDRA</t>
  </si>
  <si>
    <t>MUÑOZ RUIZ</t>
  </si>
  <si>
    <t>N</t>
  </si>
  <si>
    <t>A00410672</t>
  </si>
  <si>
    <t>OROZCO LIBREROS</t>
  </si>
  <si>
    <t>A00412206</t>
  </si>
  <si>
    <t>MIGUEL SANTIAGO</t>
  </si>
  <si>
    <t>PEÑA GARZON</t>
  </si>
  <si>
    <t>A00412281</t>
  </si>
  <si>
    <t>JEANFER STIVEN</t>
  </si>
  <si>
    <t>RIVERA FERNANDEZ</t>
  </si>
  <si>
    <t>A00412341</t>
  </si>
  <si>
    <t>ALVARO JOSE</t>
  </si>
  <si>
    <t>ROA ALVAREZ</t>
  </si>
  <si>
    <t>A00411190</t>
  </si>
  <si>
    <t>SANDOVAL MONTAÑO</t>
  </si>
  <si>
    <t>A00411720</t>
  </si>
  <si>
    <t xml:space="preserve">GABRIEL </t>
  </si>
  <si>
    <t>URIBE VARGAS</t>
  </si>
  <si>
    <t>A00410055</t>
  </si>
  <si>
    <t>VELA CARVAJAL</t>
  </si>
  <si>
    <t>A00410365</t>
  </si>
  <si>
    <t>VINAZCO ORTEGON</t>
  </si>
  <si>
    <t>funciones</t>
  </si>
  <si>
    <t>manejo if</t>
  </si>
  <si>
    <t>Resuelve ejerc</t>
  </si>
  <si>
    <t>Clase Mayuscula y subrut minuscula</t>
  </si>
  <si>
    <t>Bonus Classroom</t>
  </si>
  <si>
    <t>Nota Quiz 1</t>
  </si>
  <si>
    <t>Nota Final</t>
  </si>
  <si>
    <t>sube pero no abre</t>
  </si>
  <si>
    <t>N y no ha creado repositorio</t>
  </si>
  <si>
    <t>Asiste a Quiz</t>
  </si>
  <si>
    <t>*</t>
  </si>
  <si>
    <t xml:space="preserve">Nombre Clase </t>
  </si>
  <si>
    <t>Primera letra en mayuscula</t>
  </si>
  <si>
    <t>Nombre metodos</t>
  </si>
  <si>
    <t>En minuscula y primer letra de segundo nombre en mayuscula</t>
  </si>
  <si>
    <t xml:space="preserve">El metodo main </t>
  </si>
  <si>
    <t>No debe tener return</t>
  </si>
  <si>
    <t>public static void main(String[] args) {</t>
  </si>
  <si>
    <t xml:space="preserve">        Scanner lector = new Scanner(System.in);</t>
  </si>
  <si>
    <t xml:space="preserve">        System.out.print("Peso actual en kg: ");</t>
  </si>
  <si>
    <t xml:space="preserve">        double pesoActual = lector.nextDouble();</t>
  </si>
  <si>
    <t xml:space="preserve">        System.out.print("Estatura en metros: ");</t>
  </si>
  <si>
    <t xml:space="preserve">        double estatura = lector.nextDouble(); </t>
  </si>
  <si>
    <t xml:space="preserve">        System.out.print("Número de sesiones de aeróbicos por semana: ");</t>
  </si>
  <si>
    <t xml:space="preserve">        int sesionesPorSemana = lector.nextInt();</t>
  </si>
  <si>
    <t xml:space="preserve">        int pesoIdeal = calcularPesoIdeal(estatura);</t>
  </si>
  <si>
    <t xml:space="preserve">        if (pesoIdeal == -1) {</t>
  </si>
  <si>
    <t xml:space="preserve">            System.out.println("Los datos no son suficientes para realizar el análisis.");</t>
  </si>
  <si>
    <t xml:space="preserve">            return;</t>
  </si>
  <si>
    <t xml:space="preserve">        }</t>
  </si>
  <si>
    <t xml:space="preserve">        int sobrepeso = calcularSobrepeso(estatura, pesoActual);</t>
  </si>
  <si>
    <t xml:space="preserve">        if (sobrepeso == -1) {</t>
  </si>
  <si>
    <t xml:space="preserve">            System.out.println("Los datos ingresados no permiten calcular el sobrepeso.");</t>
  </si>
  <si>
    <t xml:space="preserve">        if (sobrepeso == 0) {</t>
  </si>
  <si>
    <t xml:space="preserve">            System.out.println("¡Felicitaciones! No tiene sobrepeso.");</t>
  </si>
  <si>
    <t xml:space="preserve">        int caloriasQuemar = calcularCaloriasQuemar(sobrepeso);</t>
  </si>
  <si>
    <t xml:space="preserve">        int semanas = calcularSemanasParaBajar(caloriasQuemar, sesionesPorSemana);</t>
  </si>
  <si>
    <t xml:space="preserve">        if (semanas == -1) {</t>
  </si>
  <si>
    <t xml:space="preserve">            System.out.println("Debe realizar al menos una sesión de aeróbicos por semana.");</t>
  </si>
  <si>
    <t xml:space="preserve">        } else {</t>
  </si>
  <si>
    <t xml:space="preserve">            System.out.println("Para alcanzar su peso ideal de "+pesoIdeal+" kg, demorará aproximadamente "+semanas+" semanas.");</t>
  </si>
  <si>
    <t xml:space="preserve">    }</t>
  </si>
  <si>
    <t>No compila</t>
  </si>
  <si>
    <t>nombres variables</t>
  </si>
  <si>
    <t xml:space="preserve">No se pueden en mayuscula. Ejemplo: double IMC </t>
  </si>
  <si>
    <t>operador ? Y el if?</t>
  </si>
  <si>
    <t>nombre de carpetas</t>
  </si>
  <si>
    <t>import java.util.Scanner;</t>
  </si>
  <si>
    <t>public class Main {</t>
  </si>
  <si>
    <t xml:space="preserve">    public static double calcularSobrepeso(double e, double pesoA){</t>
  </si>
  <si>
    <t xml:space="preserve">        double pesoIdeal= calcularPesoIdeal(e);</t>
  </si>
  <si>
    <t xml:space="preserve">        double total= pesoA-pesoIdeal;</t>
  </si>
  <si>
    <t xml:space="preserve">        return total;</t>
  </si>
  <si>
    <t xml:space="preserve">    </t>
  </si>
  <si>
    <t xml:space="preserve">    public static double calcularPesoIdeal(double e){</t>
  </si>
  <si>
    <t xml:space="preserve">        double peso= ((e-0.10)*100)-100;</t>
  </si>
  <si>
    <t xml:space="preserve">        return peso;</t>
  </si>
  <si>
    <t xml:space="preserve">    public static double calcularCaloriasQuemar(double sobreP){</t>
  </si>
  <si>
    <t xml:space="preserve">        double total= 3500*sobreP;</t>
  </si>
  <si>
    <t xml:space="preserve">    public static void main(String[] args) {</t>
  </si>
  <si>
    <t xml:space="preserve">        System.out.println("Gimnasio Adelgacemos");</t>
  </si>
  <si>
    <t xml:space="preserve">        Scanner lector=new Scanner(System.in);</t>
  </si>
  <si>
    <t xml:space="preserve">        System.out.println("Peso actual:");</t>
  </si>
  <si>
    <t xml:space="preserve">        double pesoActual= lector.nextDouble();</t>
  </si>
  <si>
    <t xml:space="preserve">        System.out.println("Estatura:");</t>
  </si>
  <si>
    <t xml:space="preserve">        double estatura= lector.nextDouble();</t>
  </si>
  <si>
    <t xml:space="preserve">        System.out.println("Número sesiones a la semana:");</t>
  </si>
  <si>
    <t xml:space="preserve">        int numSes= lector.nextInt();</t>
  </si>
  <si>
    <t xml:space="preserve">        </t>
  </si>
  <si>
    <t xml:space="preserve">        if (estatura&lt;1){</t>
  </si>
  <si>
    <t xml:space="preserve">            System.out.println("Error acuda a su medico");</t>
  </si>
  <si>
    <t xml:space="preserve">        else{</t>
  </si>
  <si>
    <t xml:space="preserve">              double sobrePeso= calcularSobrepeso(estatura, pesoActual);</t>
  </si>
  <si>
    <t xml:space="preserve">              if (sobrePeso&lt;=0){</t>
  </si>
  <si>
    <t xml:space="preserve">                System.out.println("Felicitaciones");  </t>
  </si>
  <si>
    <t xml:space="preserve">              }</t>
  </si>
  <si>
    <t xml:space="preserve">              else {</t>
  </si>
  <si>
    <t xml:space="preserve">                  System.out.println("Calculando");</t>
  </si>
  <si>
    <t xml:space="preserve">                  double calQuemar= calcularCaloriasQuemar(sobrePeso);</t>
  </si>
  <si>
    <t xml:space="preserve">                  double numHoras= calQuemar/450;</t>
  </si>
  <si>
    <t xml:space="preserve">                  double numHorasSemana=(45/60.0)*numSes;</t>
  </si>
  <si>
    <t xml:space="preserve">                  double numSemanas= numHoras/numHorasSemana;</t>
  </si>
  <si>
    <t xml:space="preserve">                  System.out.println("cantidad de semanas:"+ numSemanas);</t>
  </si>
  <si>
    <t xml:space="preserve">              </t>
  </si>
  <si>
    <t xml:space="preserve">           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</si>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</sst>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/>
    <xf numFmtId="164" fontId="0" fillId="0" borderId="10" xfId="0" applyNumberFormat="1" applyBorder="1"/>
    <xf numFmtId="0" fontId="0" fillId="0" borderId="10" xfId="0" applyFill="1" applyBorder="1" applyAlignment="1">
      <alignment wrapText="1"/>
    </xf>
    <xf numFmtId="0" fontId="14" fillId="0" borderId="0" xfId="0" applyFont="1"/>
    <xf numFmtId="0" fontId="0" fillId="0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5</xdr:col>
      <xdr:colOff>49011</xdr:colOff>
      <xdr:row>29</xdr:row>
      <xdr:rowOff>59794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1AC778-1BE8-415D-8FE1-7A388BF4F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1714500"/>
          <a:ext cx="5411586" cy="3869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D35" sqref="D35"/>
    </sheetView>
  </sheetViews>
  <sheetFormatPr baseColWidth="10" defaultColWidth="11.42578125" defaultRowHeight="15" x14ac:dyDescent="0.25"/>
  <cols>
    <col min="2" max="4" width="11.42578125" customWidth="1"/>
    <col min="5" max="5" width="37.42578125" customWidth="1"/>
    <col min="6" max="6" width="13" customWidth="1"/>
    <col min="9" max="9" width="9.42578125" customWidth="1"/>
    <col min="10" max="11" width="17.5703125" customWidth="1"/>
    <col min="12" max="12" width="24.85546875" customWidth="1"/>
  </cols>
  <sheetData>
    <row r="1" spans="1:14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98</v>
      </c>
      <c r="G1" s="1" t="s">
        <v>89</v>
      </c>
      <c r="H1" s="1" t="s">
        <v>90</v>
      </c>
      <c r="I1" s="2" t="s">
        <v>91</v>
      </c>
      <c r="J1" s="2" t="s">
        <v>92</v>
      </c>
      <c r="K1" s="2" t="s">
        <v>94</v>
      </c>
      <c r="L1" s="2" t="s">
        <v>93</v>
      </c>
      <c r="M1" s="5" t="s">
        <v>95</v>
      </c>
    </row>
    <row r="2" spans="1:14" x14ac:dyDescent="0.25">
      <c r="A2" s="1" t="s">
        <v>14</v>
      </c>
      <c r="B2" s="1">
        <v>1109921152</v>
      </c>
      <c r="C2" s="1" t="s">
        <v>15</v>
      </c>
      <c r="D2" s="1" t="s">
        <v>16</v>
      </c>
      <c r="E2" s="1" t="str">
        <f t="shared" ref="E2:E30" si="0">CONCATENATE(C2," ",D2)</f>
        <v>ALEJANDRO  ARANGO LOPEZ</v>
      </c>
      <c r="F2" s="1" t="s">
        <v>7</v>
      </c>
      <c r="G2" s="1">
        <v>0</v>
      </c>
      <c r="H2" s="1">
        <v>0</v>
      </c>
      <c r="I2" s="1">
        <v>5</v>
      </c>
      <c r="J2" s="1">
        <v>5</v>
      </c>
      <c r="K2" s="4">
        <f>AVERAGE(G2:J2)</f>
        <v>2.5</v>
      </c>
      <c r="L2" s="1" t="s">
        <v>7</v>
      </c>
      <c r="M2" s="4">
        <f>K2+0.5</f>
        <v>3</v>
      </c>
    </row>
    <row r="3" spans="1:14" x14ac:dyDescent="0.25">
      <c r="A3" s="1" t="s">
        <v>77</v>
      </c>
      <c r="B3" s="1">
        <v>1107846732</v>
      </c>
      <c r="C3" s="1" t="s">
        <v>78</v>
      </c>
      <c r="D3" s="1" t="s">
        <v>79</v>
      </c>
      <c r="E3" s="1" t="str">
        <f t="shared" si="0"/>
        <v>ALVARO JOSE ROA ALVAREZ</v>
      </c>
      <c r="F3" s="1" t="s">
        <v>7</v>
      </c>
      <c r="G3" s="1">
        <v>5</v>
      </c>
      <c r="H3" s="1">
        <v>5</v>
      </c>
      <c r="I3" s="1">
        <v>2</v>
      </c>
      <c r="J3" s="1">
        <v>2.5</v>
      </c>
      <c r="K3" s="4">
        <f t="shared" ref="K3:K30" si="1">AVERAGE(G3:J3)</f>
        <v>3.625</v>
      </c>
      <c r="L3" s="1" t="s">
        <v>68</v>
      </c>
      <c r="M3" s="4">
        <f>K3</f>
        <v>3.625</v>
      </c>
    </row>
    <row r="4" spans="1:14" x14ac:dyDescent="0.25">
      <c r="A4" s="1" t="s">
        <v>56</v>
      </c>
      <c r="B4" s="1">
        <v>1110041913</v>
      </c>
      <c r="C4" s="1" t="s">
        <v>57</v>
      </c>
      <c r="D4" s="1" t="s">
        <v>58</v>
      </c>
      <c r="E4" s="1" t="str">
        <f t="shared" si="0"/>
        <v>ANDRES  MARTINEZ MARTINEZ</v>
      </c>
      <c r="F4" s="1" t="s">
        <v>7</v>
      </c>
      <c r="G4" s="1">
        <v>5</v>
      </c>
      <c r="H4" s="1">
        <v>5</v>
      </c>
      <c r="I4" s="1">
        <v>5</v>
      </c>
      <c r="J4" s="1">
        <v>5</v>
      </c>
      <c r="K4" s="4">
        <f t="shared" si="1"/>
        <v>5</v>
      </c>
      <c r="L4" s="1" t="s">
        <v>7</v>
      </c>
      <c r="M4" s="4">
        <f>K4+0.5</f>
        <v>5.5</v>
      </c>
    </row>
    <row r="5" spans="1:14" x14ac:dyDescent="0.25">
      <c r="A5" s="1" t="s">
        <v>44</v>
      </c>
      <c r="B5" s="1">
        <v>1110043142</v>
      </c>
      <c r="C5" s="1" t="s">
        <v>45</v>
      </c>
      <c r="D5" s="1" t="s">
        <v>46</v>
      </c>
      <c r="E5" s="1" t="str">
        <f t="shared" si="0"/>
        <v>ANDRES FELIPE FAJARDO ALBAN</v>
      </c>
      <c r="F5" s="1" t="s">
        <v>7</v>
      </c>
      <c r="G5" s="1">
        <v>5</v>
      </c>
      <c r="H5" s="1">
        <v>5</v>
      </c>
      <c r="I5" s="1">
        <v>0</v>
      </c>
      <c r="J5" s="1">
        <v>2.5</v>
      </c>
      <c r="K5" s="4">
        <f t="shared" si="1"/>
        <v>3.125</v>
      </c>
      <c r="L5" s="1" t="s">
        <v>68</v>
      </c>
      <c r="M5" s="4">
        <f>K5</f>
        <v>3.125</v>
      </c>
      <c r="N5" t="s">
        <v>131</v>
      </c>
    </row>
    <row r="6" spans="1:14" x14ac:dyDescent="0.25">
      <c r="A6" s="1" t="s">
        <v>17</v>
      </c>
      <c r="B6" s="1">
        <v>1107840014</v>
      </c>
      <c r="C6" s="1" t="s">
        <v>18</v>
      </c>
      <c r="D6" s="1" t="s">
        <v>19</v>
      </c>
      <c r="E6" s="1" t="str">
        <f t="shared" si="0"/>
        <v>DANIEL  ARBELAEZ FERNANDEZ</v>
      </c>
      <c r="F6" s="1" t="s">
        <v>7</v>
      </c>
      <c r="G6" s="1">
        <v>5</v>
      </c>
      <c r="H6" s="1">
        <v>5</v>
      </c>
      <c r="I6" s="1">
        <v>4.5</v>
      </c>
      <c r="J6" s="1">
        <v>2.5</v>
      </c>
      <c r="K6" s="4">
        <f t="shared" si="1"/>
        <v>4.25</v>
      </c>
      <c r="L6" s="1" t="s">
        <v>7</v>
      </c>
      <c r="M6" s="4">
        <f>K6+0.5</f>
        <v>4.75</v>
      </c>
    </row>
    <row r="7" spans="1:14" x14ac:dyDescent="0.25">
      <c r="A7" s="1" t="s">
        <v>41</v>
      </c>
      <c r="B7" s="1">
        <v>1107844128</v>
      </c>
      <c r="C7" s="1" t="s">
        <v>42</v>
      </c>
      <c r="D7" s="1" t="s">
        <v>43</v>
      </c>
      <c r="E7" s="1" t="str">
        <f t="shared" si="0"/>
        <v>ESTEBAN  DOMINGUEZ CASTRO</v>
      </c>
      <c r="F7" s="1" t="s">
        <v>7</v>
      </c>
      <c r="G7" s="1">
        <v>5</v>
      </c>
      <c r="H7" s="1">
        <v>5</v>
      </c>
      <c r="I7" s="1">
        <v>0</v>
      </c>
      <c r="J7" s="1">
        <v>5</v>
      </c>
      <c r="K7" s="4">
        <f t="shared" si="1"/>
        <v>3.75</v>
      </c>
      <c r="L7" s="1" t="s">
        <v>96</v>
      </c>
      <c r="M7" s="4">
        <f>K7</f>
        <v>3.75</v>
      </c>
      <c r="N7" t="s">
        <v>131</v>
      </c>
    </row>
    <row r="8" spans="1:14" x14ac:dyDescent="0.25">
      <c r="A8" s="1" t="s">
        <v>35</v>
      </c>
      <c r="B8" s="1">
        <v>1107846332</v>
      </c>
      <c r="C8" s="1" t="s">
        <v>36</v>
      </c>
      <c r="D8" s="1" t="s">
        <v>37</v>
      </c>
      <c r="E8" s="1" t="str">
        <f t="shared" si="0"/>
        <v>FELIPE  CUADROS MUÑOZ</v>
      </c>
      <c r="F8" s="1" t="s">
        <v>7</v>
      </c>
      <c r="G8" s="1">
        <v>5</v>
      </c>
      <c r="H8" s="1">
        <v>5</v>
      </c>
      <c r="I8" s="1">
        <v>5</v>
      </c>
      <c r="J8" s="1">
        <v>5</v>
      </c>
      <c r="K8" s="4">
        <f t="shared" si="1"/>
        <v>5</v>
      </c>
      <c r="L8" s="1" t="s">
        <v>7</v>
      </c>
      <c r="M8" s="4">
        <f>K8+0.5</f>
        <v>5.5</v>
      </c>
    </row>
    <row r="9" spans="1:14" x14ac:dyDescent="0.25">
      <c r="A9" s="3" t="s">
        <v>82</v>
      </c>
      <c r="B9" s="1">
        <v>1114310714</v>
      </c>
      <c r="C9" s="1" t="s">
        <v>83</v>
      </c>
      <c r="D9" s="1" t="s">
        <v>84</v>
      </c>
      <c r="E9" s="3" t="str">
        <f t="shared" si="0"/>
        <v>GABRIEL  URIBE VARGAS</v>
      </c>
      <c r="F9" s="1" t="s">
        <v>7</v>
      </c>
      <c r="G9" s="1">
        <v>0</v>
      </c>
      <c r="H9" s="1">
        <v>0</v>
      </c>
      <c r="I9" s="1">
        <v>0</v>
      </c>
      <c r="J9" s="1">
        <v>0</v>
      </c>
      <c r="K9" s="4">
        <f t="shared" si="1"/>
        <v>0</v>
      </c>
      <c r="L9" s="1" t="s">
        <v>97</v>
      </c>
      <c r="M9" s="4">
        <f>K9</f>
        <v>0</v>
      </c>
      <c r="N9" t="s">
        <v>99</v>
      </c>
    </row>
    <row r="10" spans="1:14" x14ac:dyDescent="0.25">
      <c r="A10" s="1" t="s">
        <v>50</v>
      </c>
      <c r="B10" s="1">
        <v>1109663079</v>
      </c>
      <c r="C10" s="1" t="s">
        <v>51</v>
      </c>
      <c r="D10" s="1" t="s">
        <v>52</v>
      </c>
      <c r="E10" s="1" t="str">
        <f t="shared" si="0"/>
        <v>ISABELLA  GONZALEZ MARIN</v>
      </c>
      <c r="F10" s="1" t="s">
        <v>7</v>
      </c>
      <c r="G10" s="1">
        <v>5</v>
      </c>
      <c r="H10" s="1">
        <v>5</v>
      </c>
      <c r="I10" s="1">
        <v>4.5</v>
      </c>
      <c r="J10" s="1">
        <v>2.5</v>
      </c>
      <c r="K10" s="4">
        <f t="shared" si="1"/>
        <v>4.25</v>
      </c>
      <c r="L10" s="1" t="s">
        <v>7</v>
      </c>
      <c r="M10" s="4">
        <f>K10+0.5</f>
        <v>4.75</v>
      </c>
    </row>
    <row r="11" spans="1:14" x14ac:dyDescent="0.25">
      <c r="A11" s="1" t="s">
        <v>80</v>
      </c>
      <c r="B11" s="1">
        <v>1110041856</v>
      </c>
      <c r="C11" s="1" t="s">
        <v>51</v>
      </c>
      <c r="D11" s="1" t="s">
        <v>81</v>
      </c>
      <c r="E11" s="1" t="str">
        <f t="shared" si="0"/>
        <v>ISABELLA  SANDOVAL MONTAÑO</v>
      </c>
      <c r="F11" s="1" t="s">
        <v>7</v>
      </c>
      <c r="G11" s="1">
        <v>5</v>
      </c>
      <c r="H11" s="1">
        <v>5</v>
      </c>
      <c r="I11" s="1">
        <v>2</v>
      </c>
      <c r="J11" s="1">
        <v>5</v>
      </c>
      <c r="K11" s="4">
        <f t="shared" si="1"/>
        <v>4.25</v>
      </c>
      <c r="L11" s="1" t="s">
        <v>7</v>
      </c>
      <c r="M11" s="4">
        <f>K11+0.5</f>
        <v>4.75</v>
      </c>
    </row>
    <row r="12" spans="1:14" x14ac:dyDescent="0.25">
      <c r="A12" s="1" t="s">
        <v>8</v>
      </c>
      <c r="B12" s="1">
        <v>1034303687</v>
      </c>
      <c r="C12" s="1" t="s">
        <v>9</v>
      </c>
      <c r="D12" s="1" t="s">
        <v>10</v>
      </c>
      <c r="E12" s="1" t="str">
        <f t="shared" si="0"/>
        <v>JEAN PAUL ADAMEZ MEJIA</v>
      </c>
      <c r="F12" s="1" t="s">
        <v>7</v>
      </c>
      <c r="G12" s="1">
        <v>5</v>
      </c>
      <c r="H12" s="1">
        <v>5</v>
      </c>
      <c r="I12" s="1">
        <v>2</v>
      </c>
      <c r="J12" s="1">
        <v>5</v>
      </c>
      <c r="K12" s="4">
        <f t="shared" si="1"/>
        <v>4.25</v>
      </c>
      <c r="L12" s="1" t="s">
        <v>68</v>
      </c>
      <c r="M12" s="4">
        <f>K12</f>
        <v>4.25</v>
      </c>
      <c r="N12" t="s">
        <v>134</v>
      </c>
    </row>
    <row r="13" spans="1:14" x14ac:dyDescent="0.25">
      <c r="A13" s="1" t="s">
        <v>74</v>
      </c>
      <c r="B13" s="1">
        <v>1114543536</v>
      </c>
      <c r="C13" s="1" t="s">
        <v>75</v>
      </c>
      <c r="D13" s="1" t="s">
        <v>76</v>
      </c>
      <c r="E13" s="1" t="str">
        <f t="shared" si="0"/>
        <v>JEANFER STIVEN RIVERA FERNANDEZ</v>
      </c>
      <c r="F13" s="1" t="s">
        <v>7</v>
      </c>
      <c r="G13" s="1">
        <v>5</v>
      </c>
      <c r="H13" s="1">
        <v>5</v>
      </c>
      <c r="I13" s="1">
        <v>5</v>
      </c>
      <c r="J13" s="1">
        <v>2.5</v>
      </c>
      <c r="K13" s="4">
        <f t="shared" si="1"/>
        <v>4.375</v>
      </c>
      <c r="L13" s="1" t="s">
        <v>7</v>
      </c>
      <c r="M13" s="4">
        <f>K13+0.5</f>
        <v>4.875</v>
      </c>
    </row>
    <row r="14" spans="1:14" x14ac:dyDescent="0.25">
      <c r="A14" s="1" t="s">
        <v>32</v>
      </c>
      <c r="B14" s="1">
        <v>1109544344</v>
      </c>
      <c r="C14" s="1" t="s">
        <v>33</v>
      </c>
      <c r="D14" s="1" t="s">
        <v>34</v>
      </c>
      <c r="E14" s="1" t="str">
        <f t="shared" si="0"/>
        <v>JONATHAN DAVID CORTES CASTAÑO</v>
      </c>
      <c r="F14" s="1" t="s">
        <v>7</v>
      </c>
      <c r="G14" s="1">
        <v>5</v>
      </c>
      <c r="H14" s="1">
        <v>5</v>
      </c>
      <c r="I14" s="1">
        <v>5</v>
      </c>
      <c r="J14" s="1">
        <v>5</v>
      </c>
      <c r="K14" s="4">
        <f t="shared" si="1"/>
        <v>5</v>
      </c>
      <c r="L14" s="1" t="s">
        <v>7</v>
      </c>
      <c r="M14" s="4">
        <f>K14+0.5</f>
        <v>5.5</v>
      </c>
    </row>
    <row r="15" spans="1:14" x14ac:dyDescent="0.25">
      <c r="A15" s="1" t="s">
        <v>20</v>
      </c>
      <c r="B15" s="1">
        <v>1109668192</v>
      </c>
      <c r="C15" s="1" t="s">
        <v>21</v>
      </c>
      <c r="D15" s="1" t="s">
        <v>22</v>
      </c>
      <c r="E15" s="1" t="str">
        <f t="shared" si="0"/>
        <v>JUAN ANDRES ARIZA LOPEZ</v>
      </c>
      <c r="F15" s="1" t="s">
        <v>7</v>
      </c>
      <c r="G15" s="1">
        <v>5</v>
      </c>
      <c r="H15" s="1">
        <v>5</v>
      </c>
      <c r="I15" s="1">
        <v>2</v>
      </c>
      <c r="J15" s="1">
        <v>2.5</v>
      </c>
      <c r="K15" s="4">
        <f t="shared" si="1"/>
        <v>3.625</v>
      </c>
      <c r="L15" s="1" t="s">
        <v>7</v>
      </c>
      <c r="M15" s="4">
        <f>K15+0.5</f>
        <v>4.125</v>
      </c>
    </row>
    <row r="16" spans="1:14" x14ac:dyDescent="0.25">
      <c r="A16" s="1" t="s">
        <v>59</v>
      </c>
      <c r="B16" s="1">
        <v>1061716418</v>
      </c>
      <c r="C16" s="1" t="s">
        <v>60</v>
      </c>
      <c r="D16" s="1" t="s">
        <v>61</v>
      </c>
      <c r="E16" s="1" t="str">
        <f t="shared" si="0"/>
        <v>JUAN DAVID MEZA CASTRO</v>
      </c>
      <c r="F16" s="1" t="s">
        <v>7</v>
      </c>
      <c r="G16" s="1">
        <v>5</v>
      </c>
      <c r="H16" s="1">
        <v>5</v>
      </c>
      <c r="I16" s="1">
        <v>5</v>
      </c>
      <c r="J16" s="1">
        <v>5</v>
      </c>
      <c r="K16" s="4">
        <f t="shared" si="1"/>
        <v>5</v>
      </c>
      <c r="L16" s="1" t="s">
        <v>97</v>
      </c>
      <c r="M16" s="4">
        <f t="shared" ref="M16:M17" si="2">K16</f>
        <v>5</v>
      </c>
      <c r="N16" t="s">
        <v>99</v>
      </c>
    </row>
    <row r="17" spans="1:14" x14ac:dyDescent="0.25">
      <c r="A17" s="1" t="s">
        <v>69</v>
      </c>
      <c r="B17" s="1">
        <v>1113783294</v>
      </c>
      <c r="C17" s="1" t="s">
        <v>60</v>
      </c>
      <c r="D17" s="1" t="s">
        <v>70</v>
      </c>
      <c r="E17" s="1" t="str">
        <f t="shared" si="0"/>
        <v>JUAN DAVID OROZCO LIBREROS</v>
      </c>
      <c r="F17" s="1" t="s">
        <v>7</v>
      </c>
      <c r="G17" s="1">
        <v>5</v>
      </c>
      <c r="H17" s="1">
        <v>5</v>
      </c>
      <c r="I17" s="1">
        <v>2</v>
      </c>
      <c r="J17" s="1">
        <v>5</v>
      </c>
      <c r="K17" s="4">
        <f t="shared" si="1"/>
        <v>4.25</v>
      </c>
      <c r="L17" s="1" t="s">
        <v>97</v>
      </c>
      <c r="M17" s="4">
        <f t="shared" si="2"/>
        <v>4.25</v>
      </c>
    </row>
    <row r="18" spans="1:14" x14ac:dyDescent="0.25">
      <c r="A18" s="1" t="s">
        <v>62</v>
      </c>
      <c r="B18" s="1">
        <v>1107845376</v>
      </c>
      <c r="C18" s="1" t="s">
        <v>63</v>
      </c>
      <c r="D18" s="1" t="s">
        <v>64</v>
      </c>
      <c r="E18" s="1" t="str">
        <f t="shared" si="0"/>
        <v>JUAN JOSE MONSALVE ALZATE</v>
      </c>
      <c r="F18" s="1" t="s">
        <v>7</v>
      </c>
      <c r="G18" s="1">
        <v>0</v>
      </c>
      <c r="H18" s="1">
        <v>0</v>
      </c>
      <c r="I18" s="1">
        <v>5</v>
      </c>
      <c r="J18" s="1">
        <v>5</v>
      </c>
      <c r="K18" s="4">
        <f t="shared" si="1"/>
        <v>2.5</v>
      </c>
      <c r="L18" s="1" t="s">
        <v>7</v>
      </c>
      <c r="M18" s="4">
        <f>K18+0.5</f>
        <v>3</v>
      </c>
    </row>
    <row r="19" spans="1:14" x14ac:dyDescent="0.25">
      <c r="A19" s="1" t="s">
        <v>4</v>
      </c>
      <c r="B19" s="1">
        <v>1014980833</v>
      </c>
      <c r="C19" s="1" t="s">
        <v>5</v>
      </c>
      <c r="D19" s="1" t="s">
        <v>6</v>
      </c>
      <c r="E19" s="1" t="str">
        <f t="shared" si="0"/>
        <v>JUAN SEBASTIAN ACOSTA MONCADA</v>
      </c>
      <c r="F19" s="1" t="s">
        <v>7</v>
      </c>
      <c r="G19" s="1">
        <v>5</v>
      </c>
      <c r="H19" s="1">
        <v>5</v>
      </c>
      <c r="I19" s="1">
        <v>4.5</v>
      </c>
      <c r="J19" s="1">
        <v>5</v>
      </c>
      <c r="K19" s="4">
        <f t="shared" si="1"/>
        <v>4.875</v>
      </c>
      <c r="L19" s="1" t="s">
        <v>7</v>
      </c>
      <c r="M19" s="4">
        <f>K19+0.5</f>
        <v>5.375</v>
      </c>
    </row>
    <row r="20" spans="1:14" x14ac:dyDescent="0.25">
      <c r="A20" s="1" t="s">
        <v>26</v>
      </c>
      <c r="B20" s="1">
        <v>1108563475</v>
      </c>
      <c r="C20" s="1" t="s">
        <v>27</v>
      </c>
      <c r="D20" s="1" t="s">
        <v>28</v>
      </c>
      <c r="E20" s="1" t="str">
        <f t="shared" si="0"/>
        <v>LAURA ANDREA CARDENAS ZULETA</v>
      </c>
      <c r="F20" s="1" t="s">
        <v>7</v>
      </c>
      <c r="G20" s="1">
        <v>5</v>
      </c>
      <c r="H20" s="1">
        <v>5</v>
      </c>
      <c r="I20" s="1">
        <v>4.5</v>
      </c>
      <c r="J20" s="1">
        <v>5</v>
      </c>
      <c r="K20" s="4">
        <f t="shared" si="1"/>
        <v>4.875</v>
      </c>
      <c r="L20" s="1" t="s">
        <v>7</v>
      </c>
      <c r="M20" s="4">
        <f>K20+0.5</f>
        <v>5.375</v>
      </c>
    </row>
    <row r="21" spans="1:14" x14ac:dyDescent="0.25">
      <c r="A21" s="3" t="s">
        <v>65</v>
      </c>
      <c r="B21" s="1">
        <v>1061709518</v>
      </c>
      <c r="C21" s="1" t="s">
        <v>66</v>
      </c>
      <c r="D21" s="1" t="s">
        <v>67</v>
      </c>
      <c r="E21" s="3" t="str">
        <f t="shared" si="0"/>
        <v>MARIA ALEJANDRA MUÑOZ RUIZ</v>
      </c>
      <c r="F21" s="3" t="s">
        <v>68</v>
      </c>
      <c r="G21" s="1">
        <v>0</v>
      </c>
      <c r="H21" s="1">
        <v>0</v>
      </c>
      <c r="I21" s="1">
        <v>0</v>
      </c>
      <c r="J21" s="1">
        <v>0</v>
      </c>
      <c r="K21" s="4">
        <f t="shared" si="1"/>
        <v>0</v>
      </c>
      <c r="L21" s="1" t="s">
        <v>97</v>
      </c>
      <c r="M21" s="1">
        <v>0</v>
      </c>
      <c r="N21" t="s">
        <v>99</v>
      </c>
    </row>
    <row r="22" spans="1:14" x14ac:dyDescent="0.25">
      <c r="A22" s="1" t="s">
        <v>38</v>
      </c>
      <c r="B22" s="1">
        <v>1105367355</v>
      </c>
      <c r="C22" s="1" t="s">
        <v>39</v>
      </c>
      <c r="D22" s="1" t="s">
        <v>40</v>
      </c>
      <c r="E22" s="1" t="str">
        <f t="shared" si="0"/>
        <v>MATEO  CUENCA MEJIA</v>
      </c>
      <c r="F22" s="1" t="s">
        <v>7</v>
      </c>
      <c r="G22" s="1">
        <v>5</v>
      </c>
      <c r="H22" s="1">
        <v>5</v>
      </c>
      <c r="I22" s="1">
        <v>5</v>
      </c>
      <c r="J22" s="1">
        <v>2.5</v>
      </c>
      <c r="K22" s="4">
        <f t="shared" si="1"/>
        <v>4.375</v>
      </c>
      <c r="L22" s="1" t="s">
        <v>7</v>
      </c>
      <c r="M22" s="4">
        <f>K22+0.5</f>
        <v>4.875</v>
      </c>
    </row>
    <row r="23" spans="1:14" x14ac:dyDescent="0.25">
      <c r="A23" s="1" t="s">
        <v>53</v>
      </c>
      <c r="B23" s="1">
        <v>1127227394</v>
      </c>
      <c r="C23" s="1" t="s">
        <v>54</v>
      </c>
      <c r="D23" s="1" t="s">
        <v>55</v>
      </c>
      <c r="E23" s="1" t="str">
        <f t="shared" si="0"/>
        <v>MAURICIO  MARIN ESTRELLA</v>
      </c>
      <c r="F23" s="1" t="s">
        <v>7</v>
      </c>
      <c r="G23" s="1">
        <v>5</v>
      </c>
      <c r="H23" s="1">
        <v>0</v>
      </c>
      <c r="I23" s="1">
        <v>2</v>
      </c>
      <c r="J23" s="1">
        <v>5</v>
      </c>
      <c r="K23" s="4">
        <f t="shared" si="1"/>
        <v>3</v>
      </c>
      <c r="L23" s="1" t="s">
        <v>7</v>
      </c>
      <c r="M23" s="4">
        <f>K23+0.5</f>
        <v>3.5</v>
      </c>
    </row>
    <row r="24" spans="1:14" x14ac:dyDescent="0.25">
      <c r="A24" s="1" t="s">
        <v>11</v>
      </c>
      <c r="B24" s="1">
        <v>1107843270</v>
      </c>
      <c r="C24" s="1" t="s">
        <v>12</v>
      </c>
      <c r="D24" s="1" t="s">
        <v>13</v>
      </c>
      <c r="E24" s="1" t="str">
        <f t="shared" si="0"/>
        <v>MIGUEL ANGEL ARANGO ANZOLA</v>
      </c>
      <c r="F24" s="1" t="s">
        <v>7</v>
      </c>
      <c r="G24" s="1">
        <v>5</v>
      </c>
      <c r="H24" s="1">
        <v>0</v>
      </c>
      <c r="I24" s="1">
        <v>4.5</v>
      </c>
      <c r="J24" s="1">
        <v>5</v>
      </c>
      <c r="K24" s="4">
        <f t="shared" si="1"/>
        <v>3.625</v>
      </c>
      <c r="L24" s="1" t="s">
        <v>7</v>
      </c>
      <c r="M24" s="4">
        <f t="shared" ref="M24:M26" si="3">K24+0.5</f>
        <v>4.125</v>
      </c>
    </row>
    <row r="25" spans="1:14" x14ac:dyDescent="0.25">
      <c r="A25" s="1" t="s">
        <v>71</v>
      </c>
      <c r="B25" s="1">
        <v>1110294246</v>
      </c>
      <c r="C25" s="1" t="s">
        <v>72</v>
      </c>
      <c r="D25" s="1" t="s">
        <v>73</v>
      </c>
      <c r="E25" s="7" t="str">
        <f t="shared" si="0"/>
        <v>MIGUEL SANTIAGO PEÑA GARZON</v>
      </c>
      <c r="F25" s="7" t="s">
        <v>68</v>
      </c>
      <c r="G25" s="1">
        <v>5</v>
      </c>
      <c r="H25" s="1">
        <v>5</v>
      </c>
      <c r="I25" s="1">
        <v>4.5</v>
      </c>
      <c r="J25" s="1">
        <v>2.5</v>
      </c>
      <c r="K25" s="4">
        <f t="shared" si="1"/>
        <v>4.25</v>
      </c>
      <c r="L25" s="1" t="s">
        <v>7</v>
      </c>
      <c r="M25" s="4">
        <f t="shared" si="3"/>
        <v>4.75</v>
      </c>
    </row>
    <row r="26" spans="1:14" x14ac:dyDescent="0.25">
      <c r="A26" s="1" t="s">
        <v>29</v>
      </c>
      <c r="B26" s="1">
        <v>1112045324</v>
      </c>
      <c r="C26" s="1" t="s">
        <v>30</v>
      </c>
      <c r="D26" s="1" t="s">
        <v>31</v>
      </c>
      <c r="E26" s="1" t="str">
        <f t="shared" si="0"/>
        <v>SAMUEL  CARDOSO MARTINEZ</v>
      </c>
      <c r="F26" s="1" t="s">
        <v>7</v>
      </c>
      <c r="G26" s="1">
        <v>5</v>
      </c>
      <c r="H26" s="1">
        <v>5</v>
      </c>
      <c r="I26" s="1">
        <v>4.5</v>
      </c>
      <c r="J26" s="1">
        <v>5</v>
      </c>
      <c r="K26" s="4">
        <f t="shared" si="1"/>
        <v>4.875</v>
      </c>
      <c r="L26" s="1" t="s">
        <v>7</v>
      </c>
      <c r="M26" s="4">
        <f t="shared" si="3"/>
        <v>5.375</v>
      </c>
    </row>
    <row r="27" spans="1:14" x14ac:dyDescent="0.25">
      <c r="A27" s="1" t="s">
        <v>85</v>
      </c>
      <c r="B27" s="1">
        <v>1094890081</v>
      </c>
      <c r="C27" s="1" t="s">
        <v>30</v>
      </c>
      <c r="D27" s="1" t="s">
        <v>86</v>
      </c>
      <c r="E27" s="1" t="str">
        <f t="shared" si="0"/>
        <v>SAMUEL  VELA CARVAJAL</v>
      </c>
      <c r="F27" s="1" t="s">
        <v>7</v>
      </c>
      <c r="G27" s="1">
        <v>5</v>
      </c>
      <c r="H27" s="1">
        <v>5</v>
      </c>
      <c r="I27" s="1">
        <v>2</v>
      </c>
      <c r="J27" s="1">
        <v>2.5</v>
      </c>
      <c r="K27" s="4">
        <f t="shared" si="1"/>
        <v>3.625</v>
      </c>
      <c r="L27" s="1" t="s">
        <v>68</v>
      </c>
      <c r="M27" s="4">
        <f>K27</f>
        <v>3.625</v>
      </c>
    </row>
    <row r="28" spans="1:14" x14ac:dyDescent="0.25">
      <c r="A28" s="1" t="s">
        <v>23</v>
      </c>
      <c r="B28" s="1">
        <v>1105369061</v>
      </c>
      <c r="C28" s="1" t="s">
        <v>24</v>
      </c>
      <c r="D28" s="1" t="s">
        <v>25</v>
      </c>
      <c r="E28" s="1" t="str">
        <f t="shared" si="0"/>
        <v>SANTIAGO  CABAL RIVERA</v>
      </c>
      <c r="F28" s="1" t="s">
        <v>7</v>
      </c>
      <c r="G28" s="1">
        <v>5</v>
      </c>
      <c r="H28" s="1">
        <v>5</v>
      </c>
      <c r="I28" s="1">
        <v>4.5</v>
      </c>
      <c r="J28" s="1">
        <v>5</v>
      </c>
      <c r="K28" s="4">
        <f t="shared" si="1"/>
        <v>4.875</v>
      </c>
      <c r="L28" s="1" t="s">
        <v>7</v>
      </c>
      <c r="M28" s="4">
        <f t="shared" ref="M28:M30" si="4">K28+0.5</f>
        <v>5.375</v>
      </c>
    </row>
    <row r="29" spans="1:14" x14ac:dyDescent="0.25">
      <c r="A29" s="1" t="s">
        <v>87</v>
      </c>
      <c r="B29" s="1">
        <v>1116072178</v>
      </c>
      <c r="C29" s="1" t="s">
        <v>24</v>
      </c>
      <c r="D29" s="1" t="s">
        <v>88</v>
      </c>
      <c r="E29" s="1" t="str">
        <f t="shared" si="0"/>
        <v>SANTIAGO  VINAZCO ORTEGON</v>
      </c>
      <c r="F29" s="1" t="s">
        <v>7</v>
      </c>
      <c r="G29" s="1">
        <v>4</v>
      </c>
      <c r="H29" s="1">
        <v>5</v>
      </c>
      <c r="I29" s="1">
        <v>0</v>
      </c>
      <c r="J29" s="1">
        <v>2.5</v>
      </c>
      <c r="K29" s="4">
        <f t="shared" si="1"/>
        <v>2.875</v>
      </c>
      <c r="L29" s="1" t="s">
        <v>7</v>
      </c>
      <c r="M29" s="4">
        <f t="shared" si="4"/>
        <v>3.375</v>
      </c>
      <c r="N29" t="s">
        <v>131</v>
      </c>
    </row>
    <row r="30" spans="1:14" x14ac:dyDescent="0.25">
      <c r="A30" s="1" t="s">
        <v>47</v>
      </c>
      <c r="B30" s="1">
        <v>1107848814</v>
      </c>
      <c r="C30" s="1" t="s">
        <v>48</v>
      </c>
      <c r="D30" s="1" t="s">
        <v>49</v>
      </c>
      <c r="E30" s="1" t="str">
        <f t="shared" si="0"/>
        <v>VERONICA  FLOR ESCOBAR</v>
      </c>
      <c r="F30" s="1" t="s">
        <v>7</v>
      </c>
      <c r="G30" s="1">
        <v>5</v>
      </c>
      <c r="H30" s="1">
        <v>5</v>
      </c>
      <c r="I30" s="1">
        <v>2</v>
      </c>
      <c r="J30" s="1">
        <v>5</v>
      </c>
      <c r="K30" s="4">
        <f t="shared" si="1"/>
        <v>4.25</v>
      </c>
      <c r="L30" s="1" t="s">
        <v>7</v>
      </c>
      <c r="M30" s="4">
        <f t="shared" si="4"/>
        <v>4.75</v>
      </c>
    </row>
  </sheetData>
  <autoFilter ref="A1:N30" xr:uid="{00000000-0001-0000-0000-000000000000}"/>
  <sortState xmlns:xlrd2="http://schemas.microsoft.com/office/spreadsheetml/2017/richdata2" ref="A2:G30">
    <sortCondition ref="C2:C3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E229-D25D-492C-9D27-253726E4E2C5}">
  <dimension ref="B3:H34"/>
  <sheetViews>
    <sheetView topLeftCell="A10" workbookViewId="0">
      <selection activeCell="C10" sqref="C10"/>
    </sheetView>
  </sheetViews>
  <sheetFormatPr baseColWidth="10" defaultRowHeight="15" x14ac:dyDescent="0.25"/>
  <cols>
    <col min="2" max="2" width="20.5703125" customWidth="1"/>
    <col min="3" max="3" width="57.5703125" customWidth="1"/>
  </cols>
  <sheetData>
    <row r="3" spans="2:8" x14ac:dyDescent="0.25">
      <c r="B3" t="s">
        <v>100</v>
      </c>
      <c r="C3" t="s">
        <v>101</v>
      </c>
    </row>
    <row r="4" spans="2:8" x14ac:dyDescent="0.25">
      <c r="B4" t="s">
        <v>102</v>
      </c>
      <c r="C4" t="s">
        <v>103</v>
      </c>
      <c r="H4" t="s">
        <v>106</v>
      </c>
    </row>
    <row r="5" spans="2:8" x14ac:dyDescent="0.25">
      <c r="B5" t="s">
        <v>104</v>
      </c>
      <c r="C5" t="s">
        <v>105</v>
      </c>
      <c r="H5" t="s">
        <v>107</v>
      </c>
    </row>
    <row r="6" spans="2:8" x14ac:dyDescent="0.25">
      <c r="B6" t="s">
        <v>132</v>
      </c>
      <c r="C6" t="s">
        <v>133</v>
      </c>
      <c r="H6" t="s">
        <v>108</v>
      </c>
    </row>
    <row r="7" spans="2:8" x14ac:dyDescent="0.25">
      <c r="B7" t="s">
        <v>135</v>
      </c>
      <c r="H7" t="s">
        <v>109</v>
      </c>
    </row>
    <row r="8" spans="2:8" x14ac:dyDescent="0.25">
      <c r="H8" t="s">
        <v>110</v>
      </c>
    </row>
    <row r="9" spans="2:8" x14ac:dyDescent="0.25">
      <c r="H9" t="s">
        <v>111</v>
      </c>
    </row>
    <row r="10" spans="2:8" x14ac:dyDescent="0.25">
      <c r="H10" t="s">
        <v>112</v>
      </c>
    </row>
    <row r="11" spans="2:8" x14ac:dyDescent="0.25">
      <c r="H11" t="s">
        <v>113</v>
      </c>
    </row>
    <row r="13" spans="2:8" x14ac:dyDescent="0.25">
      <c r="H13" t="s">
        <v>114</v>
      </c>
    </row>
    <row r="14" spans="2:8" x14ac:dyDescent="0.25">
      <c r="H14" t="s">
        <v>115</v>
      </c>
    </row>
    <row r="15" spans="2:8" x14ac:dyDescent="0.25">
      <c r="H15" t="s">
        <v>116</v>
      </c>
    </row>
    <row r="16" spans="2:8" x14ac:dyDescent="0.25">
      <c r="H16" s="6" t="s">
        <v>117</v>
      </c>
    </row>
    <row r="17" spans="8:8" x14ac:dyDescent="0.25">
      <c r="H17" t="s">
        <v>118</v>
      </c>
    </row>
    <row r="18" spans="8:8" x14ac:dyDescent="0.25">
      <c r="H18" t="s">
        <v>119</v>
      </c>
    </row>
    <row r="19" spans="8:8" x14ac:dyDescent="0.25">
      <c r="H19" t="s">
        <v>120</v>
      </c>
    </row>
    <row r="20" spans="8:8" x14ac:dyDescent="0.25">
      <c r="H20" t="s">
        <v>121</v>
      </c>
    </row>
    <row r="21" spans="8:8" x14ac:dyDescent="0.25">
      <c r="H21" s="6" t="s">
        <v>117</v>
      </c>
    </row>
    <row r="22" spans="8:8" x14ac:dyDescent="0.25">
      <c r="H22" t="s">
        <v>118</v>
      </c>
    </row>
    <row r="23" spans="8:8" x14ac:dyDescent="0.25">
      <c r="H23" t="s">
        <v>122</v>
      </c>
    </row>
    <row r="24" spans="8:8" x14ac:dyDescent="0.25">
      <c r="H24" t="s">
        <v>123</v>
      </c>
    </row>
    <row r="25" spans="8:8" x14ac:dyDescent="0.25">
      <c r="H25" s="6" t="s">
        <v>117</v>
      </c>
    </row>
    <row r="26" spans="8:8" x14ac:dyDescent="0.25">
      <c r="H26" t="s">
        <v>118</v>
      </c>
    </row>
    <row r="27" spans="8:8" x14ac:dyDescent="0.25">
      <c r="H27" t="s">
        <v>124</v>
      </c>
    </row>
    <row r="28" spans="8:8" x14ac:dyDescent="0.25">
      <c r="H28" t="s">
        <v>125</v>
      </c>
    </row>
    <row r="29" spans="8:8" x14ac:dyDescent="0.25">
      <c r="H29" t="s">
        <v>126</v>
      </c>
    </row>
    <row r="30" spans="8:8" x14ac:dyDescent="0.25">
      <c r="H30" t="s">
        <v>127</v>
      </c>
    </row>
    <row r="31" spans="8:8" x14ac:dyDescent="0.25">
      <c r="H31" t="s">
        <v>128</v>
      </c>
    </row>
    <row r="32" spans="8:8" x14ac:dyDescent="0.25">
      <c r="H32" t="s">
        <v>129</v>
      </c>
    </row>
    <row r="33" spans="8:8" x14ac:dyDescent="0.25">
      <c r="H33" t="s">
        <v>118</v>
      </c>
    </row>
    <row r="34" spans="8:8" x14ac:dyDescent="0.25">
      <c r="H34" t="s">
        <v>130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32CD-105B-4212-9C57-A08768496630}">
  <dimension ref="B2:B54"/>
  <sheetViews>
    <sheetView workbookViewId="0">
      <selection activeCell="F3" sqref="F3"/>
    </sheetView>
  </sheetViews>
  <sheetFormatPr baseColWidth="10" defaultRowHeight="15" x14ac:dyDescent="0.25"/>
  <sheetData>
    <row r="2" spans="2:2" x14ac:dyDescent="0.25">
      <c r="B2" t="s">
        <v>136</v>
      </c>
    </row>
    <row r="4" spans="2:2" x14ac:dyDescent="0.25">
      <c r="B4" t="s">
        <v>137</v>
      </c>
    </row>
    <row r="5" spans="2:2" x14ac:dyDescent="0.25">
      <c r="B5" t="s">
        <v>138</v>
      </c>
    </row>
    <row r="6" spans="2:2" x14ac:dyDescent="0.25">
      <c r="B6" t="s">
        <v>139</v>
      </c>
    </row>
    <row r="7" spans="2:2" x14ac:dyDescent="0.25">
      <c r="B7" t="s">
        <v>140</v>
      </c>
    </row>
    <row r="8" spans="2:2" x14ac:dyDescent="0.25">
      <c r="B8" t="s">
        <v>141</v>
      </c>
    </row>
    <row r="9" spans="2:2" x14ac:dyDescent="0.25">
      <c r="B9" t="s">
        <v>130</v>
      </c>
    </row>
    <row r="10" spans="2:2" x14ac:dyDescent="0.25">
      <c r="B10" t="s">
        <v>142</v>
      </c>
    </row>
    <row r="11" spans="2:2" x14ac:dyDescent="0.25">
      <c r="B11" t="s">
        <v>143</v>
      </c>
    </row>
    <row r="12" spans="2:2" x14ac:dyDescent="0.25">
      <c r="B12" t="s">
        <v>144</v>
      </c>
    </row>
    <row r="13" spans="2:2" x14ac:dyDescent="0.25">
      <c r="B13" t="s">
        <v>145</v>
      </c>
    </row>
    <row r="14" spans="2:2" x14ac:dyDescent="0.25">
      <c r="B14" t="s">
        <v>130</v>
      </c>
    </row>
    <row r="15" spans="2:2" x14ac:dyDescent="0.25">
      <c r="B15" t="s">
        <v>142</v>
      </c>
    </row>
    <row r="16" spans="2:2" x14ac:dyDescent="0.25">
      <c r="B16" t="s">
        <v>146</v>
      </c>
    </row>
    <row r="17" spans="2:2" x14ac:dyDescent="0.25">
      <c r="B17" t="s">
        <v>147</v>
      </c>
    </row>
    <row r="18" spans="2:2" x14ac:dyDescent="0.25">
      <c r="B18" t="s">
        <v>141</v>
      </c>
    </row>
    <row r="19" spans="2:2" x14ac:dyDescent="0.25">
      <c r="B19" t="s">
        <v>130</v>
      </c>
    </row>
    <row r="20" spans="2:2" x14ac:dyDescent="0.25">
      <c r="B20" t="s">
        <v>142</v>
      </c>
    </row>
    <row r="21" spans="2:2" x14ac:dyDescent="0.25">
      <c r="B21" t="s">
        <v>148</v>
      </c>
    </row>
    <row r="22" spans="2:2" x14ac:dyDescent="0.25">
      <c r="B22" t="s">
        <v>149</v>
      </c>
    </row>
    <row r="23" spans="2:2" x14ac:dyDescent="0.25">
      <c r="B23" t="s">
        <v>150</v>
      </c>
    </row>
    <row r="24" spans="2:2" x14ac:dyDescent="0.25">
      <c r="B24" t="s">
        <v>151</v>
      </c>
    </row>
    <row r="25" spans="2:2" x14ac:dyDescent="0.25">
      <c r="B25" t="s">
        <v>152</v>
      </c>
    </row>
    <row r="26" spans="2:2" x14ac:dyDescent="0.25">
      <c r="B26" t="s">
        <v>153</v>
      </c>
    </row>
    <row r="27" spans="2:2" x14ac:dyDescent="0.25">
      <c r="B27" t="s">
        <v>154</v>
      </c>
    </row>
    <row r="28" spans="2:2" x14ac:dyDescent="0.25">
      <c r="B28" t="s">
        <v>155</v>
      </c>
    </row>
    <row r="29" spans="2:2" x14ac:dyDescent="0.25">
      <c r="B29" t="s">
        <v>156</v>
      </c>
    </row>
    <row r="30" spans="2:2" x14ac:dyDescent="0.25">
      <c r="B30" t="s">
        <v>157</v>
      </c>
    </row>
    <row r="31" spans="2:2" x14ac:dyDescent="0.25">
      <c r="B31" t="s">
        <v>158</v>
      </c>
    </row>
    <row r="32" spans="2:2" x14ac:dyDescent="0.25">
      <c r="B32" t="s">
        <v>159</v>
      </c>
    </row>
    <row r="33" spans="2:2" x14ac:dyDescent="0.25">
      <c r="B33" t="s">
        <v>118</v>
      </c>
    </row>
    <row r="34" spans="2:2" x14ac:dyDescent="0.25">
      <c r="B34" t="s">
        <v>160</v>
      </c>
    </row>
    <row r="35" spans="2:2" x14ac:dyDescent="0.25">
      <c r="B35" t="s">
        <v>161</v>
      </c>
    </row>
    <row r="36" spans="2:2" x14ac:dyDescent="0.25">
      <c r="B36" t="s">
        <v>162</v>
      </c>
    </row>
    <row r="37" spans="2:2" x14ac:dyDescent="0.25">
      <c r="B37" t="s">
        <v>163</v>
      </c>
    </row>
    <row r="38" spans="2:2" x14ac:dyDescent="0.25">
      <c r="B38" t="s">
        <v>164</v>
      </c>
    </row>
    <row r="39" spans="2:2" x14ac:dyDescent="0.25">
      <c r="B39" t="s">
        <v>165</v>
      </c>
    </row>
    <row r="40" spans="2:2" x14ac:dyDescent="0.25">
      <c r="B40" t="s">
        <v>166</v>
      </c>
    </row>
    <row r="41" spans="2:2" x14ac:dyDescent="0.25">
      <c r="B41" t="s">
        <v>167</v>
      </c>
    </row>
    <row r="42" spans="2:2" x14ac:dyDescent="0.25">
      <c r="B42" t="s">
        <v>168</v>
      </c>
    </row>
    <row r="43" spans="2:2" x14ac:dyDescent="0.25">
      <c r="B43" t="s">
        <v>169</v>
      </c>
    </row>
    <row r="44" spans="2:2" x14ac:dyDescent="0.25">
      <c r="B44" t="s">
        <v>170</v>
      </c>
    </row>
    <row r="45" spans="2:2" x14ac:dyDescent="0.25">
      <c r="B45" t="s">
        <v>171</v>
      </c>
    </row>
    <row r="46" spans="2:2" x14ac:dyDescent="0.25">
      <c r="B46" t="s">
        <v>164</v>
      </c>
    </row>
    <row r="47" spans="2:2" x14ac:dyDescent="0.25">
      <c r="B47" t="s">
        <v>172</v>
      </c>
    </row>
    <row r="48" spans="2:2" x14ac:dyDescent="0.25">
      <c r="B48" t="s">
        <v>173</v>
      </c>
    </row>
    <row r="49" spans="2:2" x14ac:dyDescent="0.25">
      <c r="B49" t="s">
        <v>118</v>
      </c>
    </row>
    <row r="51" spans="2:2" x14ac:dyDescent="0.25">
      <c r="B51" t="s">
        <v>130</v>
      </c>
    </row>
    <row r="52" spans="2:2" x14ac:dyDescent="0.25">
      <c r="B52" t="s">
        <v>142</v>
      </c>
    </row>
    <row r="53" spans="2:2" x14ac:dyDescent="0.25">
      <c r="B53" t="s">
        <v>142</v>
      </c>
    </row>
    <row r="54" spans="2:2" x14ac:dyDescent="0.25">
      <c r="B54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Quiz 1</vt:lpstr>
      <vt:lpstr>Correcciones generales</vt:lpstr>
      <vt:lpstr>Solucion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Liliana Franco Marulanda</dc:creator>
  <cp:keywords/>
  <dc:description/>
  <cp:lastModifiedBy>Liliana Franco Marulanda</cp:lastModifiedBy>
  <cp:revision/>
  <dcterms:created xsi:type="dcterms:W3CDTF">2025-02-13T00:14:32Z</dcterms:created>
  <dcterms:modified xsi:type="dcterms:W3CDTF">2025-02-18T00:29:42Z</dcterms:modified>
  <cp:category/>
  <cp:contentStatus/>
</cp:coreProperties>
</file>