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ma.ayua\Desktop\"/>
    </mc:Choice>
  </mc:AlternateContent>
  <xr:revisionPtr revIDLastSave="0" documentId="13_ncr:1_{A7ADFFBF-2D8C-4930-BCBE-07F23B5E6C53}" xr6:coauthVersionLast="47" xr6:coauthVersionMax="47" xr10:uidLastSave="{00000000-0000-0000-0000-000000000000}"/>
  <bookViews>
    <workbookView xWindow="-120" yWindow="-120" windowWidth="15600" windowHeight="1116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E7" i="2" l="1"/>
  <c r="E8" i="2"/>
  <c r="E2" i="2"/>
  <c r="F2" i="2"/>
  <c r="F3" i="2"/>
  <c r="F4" i="2"/>
  <c r="F5" i="2"/>
  <c r="F6" i="2"/>
  <c r="F9" i="2"/>
  <c r="F10" i="2"/>
  <c r="F11" i="2"/>
  <c r="F12" i="2"/>
  <c r="F13" i="2"/>
  <c r="F16" i="2"/>
  <c r="F18" i="2"/>
  <c r="E3" i="2"/>
  <c r="E4" i="2"/>
  <c r="E5" i="2"/>
  <c r="E6" i="2"/>
  <c r="E9" i="2"/>
  <c r="E10" i="2"/>
  <c r="E11" i="2"/>
  <c r="E12" i="2"/>
  <c r="E13" i="2"/>
  <c r="E16" i="2"/>
  <c r="E18" i="2"/>
  <c r="D9" i="1"/>
  <c r="F24" i="1"/>
  <c r="L21" i="1"/>
  <c r="L18" i="1"/>
  <c r="L23" i="1" s="1"/>
  <c r="E23" i="1"/>
  <c r="F23" i="1"/>
  <c r="G23" i="1"/>
  <c r="H23" i="1"/>
  <c r="I23" i="1"/>
  <c r="J23" i="1"/>
  <c r="K23" i="1"/>
  <c r="D23" i="1"/>
  <c r="E9" i="1"/>
  <c r="F9" i="1"/>
  <c r="G9" i="1"/>
  <c r="H9" i="1"/>
  <c r="I9" i="1"/>
  <c r="J9" i="1"/>
  <c r="K9" i="1"/>
  <c r="E16" i="1"/>
  <c r="F16" i="1"/>
  <c r="G16" i="1"/>
  <c r="H16" i="1"/>
  <c r="I16" i="1"/>
  <c r="J16" i="1"/>
  <c r="K16" i="1"/>
  <c r="D16" i="1"/>
</calcChain>
</file>

<file path=xl/sharedStrings.xml><?xml version="1.0" encoding="utf-8"?>
<sst xmlns="http://schemas.openxmlformats.org/spreadsheetml/2006/main" count="67" uniqueCount="39">
  <si>
    <t>PROPOSED DISTRIBUTION OF 2023 BUDGET BY BRANCHES/BUSINESS UNITS</t>
  </si>
  <si>
    <t>Head Office</t>
  </si>
  <si>
    <t xml:space="preserve">Mararaba Branch </t>
  </si>
  <si>
    <t xml:space="preserve">SunCity </t>
  </si>
  <si>
    <t>Ilupeju Branch</t>
  </si>
  <si>
    <t>Ilupeju SBU</t>
  </si>
  <si>
    <t>Kaduna</t>
  </si>
  <si>
    <t>Total</t>
  </si>
  <si>
    <t>DEPOSITS</t>
  </si>
  <si>
    <t>Current Account</t>
  </si>
  <si>
    <t>Savings Account</t>
  </si>
  <si>
    <t>Fixed deposit</t>
  </si>
  <si>
    <t>Infinity Products</t>
  </si>
  <si>
    <t xml:space="preserve">     </t>
  </si>
  <si>
    <t>LOAN</t>
  </si>
  <si>
    <t>Mortgage Loan</t>
  </si>
  <si>
    <t>NHF Loans</t>
  </si>
  <si>
    <t>Construction</t>
  </si>
  <si>
    <t xml:space="preserve">Sale of Houses/Advisory Fees  </t>
  </si>
  <si>
    <t>Others</t>
  </si>
  <si>
    <t>PBT</t>
  </si>
  <si>
    <t>SBU 1 (ABUJA)</t>
  </si>
  <si>
    <t>SBU 2 (ABUJA)</t>
  </si>
  <si>
    <t>Mr Eric and Omo</t>
  </si>
  <si>
    <t>WOLE AND SLYVESTER</t>
  </si>
  <si>
    <t>LOVELYN AND EFEOSA</t>
  </si>
  <si>
    <t>CHIGOZIE AND FUNMI</t>
  </si>
  <si>
    <t>GLORIA AND OKPE</t>
  </si>
  <si>
    <t>Branch</t>
  </si>
  <si>
    <t xml:space="preserve">FULL YR TARGET(OMO) </t>
  </si>
  <si>
    <t>HALF YR TARGET OMO</t>
  </si>
  <si>
    <t>Estate Construction</t>
  </si>
  <si>
    <t>SALE OF HOUSES/ADVISORY FEES</t>
  </si>
  <si>
    <t xml:space="preserve"> </t>
  </si>
  <si>
    <t xml:space="preserve">                              -   </t>
  </si>
  <si>
    <t xml:space="preserve">                                            -   </t>
  </si>
  <si>
    <t xml:space="preserve">                             -   </t>
  </si>
  <si>
    <t>FULL YR MR ERIC</t>
  </si>
  <si>
    <t>HALF YEAR MR 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</si>
</sst>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3" fillId="0" borderId="0" xfId="0" applyFont="1"/>
    <xf numFmtId="43" fontId="3" fillId="0" borderId="0" xfId="1" applyFont="1"/>
    <xf numFmtId="0" fontId="4" fillId="0" borderId="0" xfId="0" applyFont="1"/>
    <xf numFmtId="0" fontId="3" fillId="2" borderId="0" xfId="0" applyFont="1" applyFill="1"/>
    <xf numFmtId="0" fontId="2" fillId="0" borderId="0" xfId="0" applyFont="1"/>
    <xf numFmtId="0" fontId="4" fillId="0" borderId="1" xfId="0" applyFont="1" applyBorder="1"/>
    <xf numFmtId="43" fontId="3" fillId="0" borderId="2" xfId="1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7" xfId="0" applyFont="1" applyBorder="1"/>
    <xf numFmtId="43" fontId="2" fillId="0" borderId="0" xfId="1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8" xfId="0" applyFont="1" applyBorder="1"/>
    <xf numFmtId="0" fontId="2" fillId="0" borderId="8" xfId="0" applyFont="1" applyBorder="1"/>
    <xf numFmtId="0" fontId="4" fillId="0" borderId="9" xfId="0" applyFont="1" applyBorder="1"/>
    <xf numFmtId="43" fontId="3" fillId="0" borderId="0" xfId="1" applyFont="1" applyBorder="1"/>
    <xf numFmtId="164" fontId="6" fillId="0" borderId="10" xfId="1" applyNumberFormat="1" applyFont="1" applyBorder="1"/>
    <xf numFmtId="165" fontId="6" fillId="0" borderId="10" xfId="1" applyNumberFormat="1" applyFont="1" applyBorder="1"/>
    <xf numFmtId="165" fontId="6" fillId="0" borderId="11" xfId="1" applyNumberFormat="1" applyFont="1" applyBorder="1"/>
    <xf numFmtId="164" fontId="6" fillId="0" borderId="12" xfId="0" applyNumberFormat="1" applyFont="1" applyBorder="1"/>
    <xf numFmtId="164" fontId="6" fillId="0" borderId="13" xfId="1" applyNumberFormat="1" applyFont="1" applyBorder="1"/>
    <xf numFmtId="165" fontId="6" fillId="0" borderId="13" xfId="1" applyNumberFormat="1" applyFont="1" applyBorder="1"/>
    <xf numFmtId="165" fontId="6" fillId="0" borderId="14" xfId="1" applyNumberFormat="1" applyFont="1" applyBorder="1"/>
    <xf numFmtId="164" fontId="6" fillId="0" borderId="15" xfId="0" applyNumberFormat="1" applyFont="1" applyBorder="1"/>
    <xf numFmtId="164" fontId="6" fillId="0" borderId="16" xfId="1" applyNumberFormat="1" applyFont="1" applyBorder="1"/>
    <xf numFmtId="165" fontId="6" fillId="0" borderId="16" xfId="1" applyNumberFormat="1" applyFont="1" applyBorder="1"/>
    <xf numFmtId="165" fontId="6" fillId="0" borderId="17" xfId="1" applyNumberFormat="1" applyFont="1" applyBorder="1"/>
    <xf numFmtId="164" fontId="6" fillId="0" borderId="18" xfId="0" applyNumberFormat="1" applyFont="1" applyBorder="1"/>
    <xf numFmtId="0" fontId="4" fillId="0" borderId="19" xfId="0" applyFont="1" applyBorder="1"/>
    <xf numFmtId="43" fontId="3" fillId="0" borderId="20" xfId="1" applyFont="1" applyBorder="1"/>
    <xf numFmtId="164" fontId="6" fillId="0" borderId="21" xfId="1" applyNumberFormat="1" applyFont="1" applyBorder="1"/>
    <xf numFmtId="164" fontId="6" fillId="0" borderId="22" xfId="1" applyNumberFormat="1" applyFont="1" applyBorder="1"/>
    <xf numFmtId="164" fontId="6" fillId="0" borderId="22" xfId="0" applyNumberFormat="1" applyFont="1" applyBorder="1"/>
    <xf numFmtId="0" fontId="6" fillId="0" borderId="0" xfId="0" applyFont="1" applyBorder="1"/>
    <xf numFmtId="0" fontId="6" fillId="0" borderId="8" xfId="0" applyFont="1" applyBorder="1"/>
    <xf numFmtId="164" fontId="6" fillId="0" borderId="0" xfId="0" applyNumberFormat="1" applyFont="1" applyBorder="1"/>
    <xf numFmtId="164" fontId="6" fillId="0" borderId="18" xfId="1" applyNumberFormat="1" applyFont="1" applyBorder="1"/>
    <xf numFmtId="9" fontId="3" fillId="0" borderId="0" xfId="2" applyFont="1"/>
    <xf numFmtId="164" fontId="3" fillId="0" borderId="0" xfId="1" applyNumberFormat="1" applyFont="1"/>
    <xf numFmtId="0" fontId="4" fillId="0" borderId="9" xfId="0" applyFont="1" applyBorder="1" applyAlignment="1">
      <alignment wrapText="1"/>
    </xf>
    <xf numFmtId="9" fontId="3" fillId="0" borderId="0" xfId="0" applyNumberFormat="1" applyFont="1"/>
    <xf numFmtId="43" fontId="6" fillId="0" borderId="8" xfId="1" applyFont="1" applyBorder="1"/>
    <xf numFmtId="43" fontId="3" fillId="0" borderId="26" xfId="1" applyFont="1" applyBorder="1"/>
    <xf numFmtId="164" fontId="6" fillId="0" borderId="27" xfId="1" applyNumberFormat="1" applyFont="1" applyBorder="1"/>
    <xf numFmtId="164" fontId="6" fillId="0" borderId="28" xfId="1" applyNumberFormat="1" applyFont="1" applyBorder="1"/>
    <xf numFmtId="164" fontId="3" fillId="0" borderId="0" xfId="0" applyNumberFormat="1" applyFont="1"/>
    <xf numFmtId="164" fontId="6" fillId="0" borderId="26" xfId="1" applyNumberFormat="1" applyFont="1" applyBorder="1"/>
    <xf numFmtId="0" fontId="7" fillId="0" borderId="0" xfId="0" applyFont="1"/>
    <xf numFmtId="43" fontId="8" fillId="0" borderId="0" xfId="1" applyFont="1"/>
    <xf numFmtId="43" fontId="8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4" xfId="0" applyFont="1" applyBorder="1" applyAlignment="1">
      <alignment horizontal="center"/>
    </xf>
    <xf numFmtId="0" fontId="10" fillId="0" borderId="0" xfId="0" applyFont="1" applyBorder="1"/>
    <xf numFmtId="164" fontId="12" fillId="0" borderId="10" xfId="1" applyNumberFormat="1" applyFont="1" applyBorder="1"/>
    <xf numFmtId="164" fontId="12" fillId="0" borderId="13" xfId="1" applyNumberFormat="1" applyFont="1" applyBorder="1"/>
    <xf numFmtId="164" fontId="12" fillId="0" borderId="16" xfId="1" applyNumberFormat="1" applyFont="1" applyBorder="1"/>
    <xf numFmtId="164" fontId="12" fillId="0" borderId="21" xfId="1" applyNumberFormat="1" applyFont="1" applyBorder="1"/>
    <xf numFmtId="0" fontId="12" fillId="0" borderId="0" xfId="0" applyFont="1" applyBorder="1"/>
    <xf numFmtId="164" fontId="12" fillId="0" borderId="0" xfId="0" applyNumberFormat="1" applyFont="1" applyBorder="1"/>
    <xf numFmtId="164" fontId="12" fillId="0" borderId="27" xfId="1" applyNumberFormat="1" applyFont="1" applyBorder="1"/>
    <xf numFmtId="164" fontId="12" fillId="0" borderId="26" xfId="1" applyNumberFormat="1" applyFont="1" applyBorder="1"/>
    <xf numFmtId="164" fontId="10" fillId="0" borderId="0" xfId="0" applyNumberFormat="1" applyFont="1"/>
    <xf numFmtId="0" fontId="2" fillId="0" borderId="0" xfId="0" applyFont="1" applyAlignment="1">
      <alignment horizontal="center"/>
    </xf>
    <xf numFmtId="0" fontId="5" fillId="0" borderId="23" xfId="0" applyFont="1" applyBorder="1" applyAlignment="1">
      <alignment horizontal="center" wrapText="1"/>
    </xf>
    <xf numFmtId="0" fontId="5" fillId="0" borderId="24" xfId="0" applyFont="1" applyBorder="1" applyAlignment="1">
      <alignment horizontal="center" wrapText="1"/>
    </xf>
    <xf numFmtId="0" fontId="5" fillId="0" borderId="25" xfId="0" applyFont="1" applyBorder="1" applyAlignment="1">
      <alignment horizontal="center" wrapText="1"/>
    </xf>
    <xf numFmtId="3" fontId="0" fillId="0" borderId="0" xfId="0" applyNumberFormat="1"/>
    <xf numFmtId="4" fontId="0" fillId="0" borderId="0" xfId="0" applyNumberFormat="1"/>
    <xf numFmtId="0" fontId="13" fillId="0" borderId="0" xfId="0" applyFont="1"/>
    <xf numFmtId="43" fontId="0" fillId="0" borderId="0" xfId="1" applyFont="1"/>
    <xf numFmtId="3" fontId="13" fillId="0" borderId="0" xfId="0" applyNumberFormat="1" applyFont="1"/>
    <xf numFmtId="4" fontId="13" fillId="0" borderId="0" xfId="0" applyNumberFormat="1" applyFont="1"/>
    <xf numFmtId="43" fontId="13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8"/>
  <sheetViews>
    <sheetView topLeftCell="A10" zoomScale="85" zoomScaleNormal="85" workbookViewId="0">
      <selection activeCell="A21" sqref="A21:XFD21"/>
    </sheetView>
  </sheetViews>
  <sheetFormatPr defaultRowHeight="21" x14ac:dyDescent="0.35"/>
  <cols>
    <col min="1" max="1" width="21.7109375" style="3" bestFit="1" customWidth="1"/>
    <col min="2" max="2" width="8.7109375" style="2" hidden="1" customWidth="1"/>
    <col min="3" max="3" width="1.5703125" style="2" customWidth="1"/>
    <col min="4" max="4" width="23.140625" style="1" bestFit="1" customWidth="1"/>
    <col min="5" max="5" width="23" style="1" bestFit="1" customWidth="1"/>
    <col min="6" max="6" width="19.7109375" style="56" bestFit="1" customWidth="1"/>
    <col min="7" max="7" width="23.140625" style="1" bestFit="1" customWidth="1"/>
    <col min="8" max="8" width="21.5703125" style="4" customWidth="1"/>
    <col min="9" max="9" width="20.7109375" style="1" customWidth="1"/>
    <col min="10" max="10" width="19.7109375" style="1" bestFit="1" customWidth="1"/>
    <col min="11" max="11" width="17.5703125" style="1" bestFit="1" customWidth="1"/>
    <col min="12" max="12" width="20.5703125" style="5" customWidth="1"/>
    <col min="13" max="13" width="9.28515625" style="1" hidden="1" customWidth="1"/>
    <col min="14" max="14" width="7.5703125" style="2" hidden="1" customWidth="1"/>
    <col min="15" max="16" width="16.5703125" style="1" hidden="1" customWidth="1"/>
    <col min="17" max="17" width="9.140625" style="1" hidden="1" customWidth="1"/>
    <col min="18" max="18" width="3.140625" style="1" hidden="1" customWidth="1"/>
    <col min="19" max="19" width="17.140625" style="2" hidden="1" customWidth="1"/>
    <col min="20" max="20" width="11.7109375" style="1" hidden="1" customWidth="1"/>
    <col min="21" max="16384" width="9.140625" style="1"/>
  </cols>
  <sheetData>
    <row r="1" spans="1:19" ht="15.75" x14ac:dyDescent="0.2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9" ht="21.75" thickBot="1" x14ac:dyDescent="0.4">
      <c r="D2" s="1" t="s">
        <v>24</v>
      </c>
      <c r="E2" s="1" t="s">
        <v>25</v>
      </c>
      <c r="F2" s="56" t="s">
        <v>23</v>
      </c>
      <c r="G2" s="1" t="s">
        <v>26</v>
      </c>
      <c r="H2" s="1" t="s">
        <v>27</v>
      </c>
    </row>
    <row r="3" spans="1:19" ht="21.75" thickBot="1" x14ac:dyDescent="0.4">
      <c r="A3" s="6"/>
      <c r="B3" s="7"/>
      <c r="C3" s="7"/>
      <c r="D3" s="8" t="s">
        <v>1</v>
      </c>
      <c r="E3" s="9" t="s">
        <v>22</v>
      </c>
      <c r="F3" s="57" t="s">
        <v>21</v>
      </c>
      <c r="G3" s="9" t="s">
        <v>2</v>
      </c>
      <c r="H3" s="9" t="s">
        <v>3</v>
      </c>
      <c r="I3" s="9" t="s">
        <v>4</v>
      </c>
      <c r="J3" s="9" t="s">
        <v>5</v>
      </c>
      <c r="K3" s="10" t="s">
        <v>6</v>
      </c>
      <c r="L3" s="11" t="s">
        <v>7</v>
      </c>
    </row>
    <row r="4" spans="1:19" ht="21.75" thickBot="1" x14ac:dyDescent="0.4">
      <c r="A4" s="12" t="s">
        <v>8</v>
      </c>
      <c r="B4" s="13"/>
      <c r="C4" s="13"/>
      <c r="D4" s="14"/>
      <c r="E4" s="15"/>
      <c r="F4" s="58"/>
      <c r="G4" s="15"/>
      <c r="H4" s="15"/>
      <c r="I4" s="15"/>
      <c r="J4" s="15"/>
      <c r="K4" s="16"/>
      <c r="L4" s="17"/>
      <c r="N4" s="2">
        <v>12</v>
      </c>
    </row>
    <row r="5" spans="1:19" ht="21.75" thickBot="1" x14ac:dyDescent="0.4">
      <c r="A5" s="18" t="s">
        <v>9</v>
      </c>
      <c r="B5" s="19">
        <v>30</v>
      </c>
      <c r="C5" s="19"/>
      <c r="D5" s="20">
        <v>635196924.60000002</v>
      </c>
      <c r="E5" s="20">
        <v>542242200</v>
      </c>
      <c r="F5" s="59">
        <v>433500000</v>
      </c>
      <c r="G5" s="20">
        <v>292822968.59999996</v>
      </c>
      <c r="H5" s="21">
        <v>558194766.89999998</v>
      </c>
      <c r="I5" s="21">
        <v>343180392.89999998</v>
      </c>
      <c r="J5" s="21">
        <v>309628418.39999998</v>
      </c>
      <c r="K5" s="22">
        <v>102692653.8</v>
      </c>
      <c r="L5" s="23">
        <v>3217458325.2000003</v>
      </c>
      <c r="M5" s="1">
        <v>30</v>
      </c>
    </row>
    <row r="6" spans="1:19" x14ac:dyDescent="0.35">
      <c r="A6" s="6" t="s">
        <v>10</v>
      </c>
      <c r="B6" s="7">
        <v>16.29700994340034</v>
      </c>
      <c r="C6" s="7"/>
      <c r="D6" s="24">
        <v>846929232.80000007</v>
      </c>
      <c r="E6" s="24">
        <v>722989600</v>
      </c>
      <c r="F6" s="60">
        <v>578000000</v>
      </c>
      <c r="G6" s="24">
        <v>390430624.80000001</v>
      </c>
      <c r="H6" s="24">
        <v>744259689.20000005</v>
      </c>
      <c r="I6" s="24">
        <v>457573857.20000005</v>
      </c>
      <c r="J6" s="25">
        <v>412837891.20000005</v>
      </c>
      <c r="K6" s="26">
        <v>136923538.40000001</v>
      </c>
      <c r="L6" s="27">
        <v>4289944433.5999999</v>
      </c>
      <c r="M6" s="1">
        <v>40</v>
      </c>
    </row>
    <row r="7" spans="1:19" x14ac:dyDescent="0.35">
      <c r="A7" s="18" t="s">
        <v>11</v>
      </c>
      <c r="B7" s="19">
        <v>19.972109935633476</v>
      </c>
      <c r="C7" s="19"/>
      <c r="D7" s="28">
        <v>423464616.40000004</v>
      </c>
      <c r="E7" s="28">
        <v>361494800</v>
      </c>
      <c r="F7" s="61">
        <v>289000000</v>
      </c>
      <c r="G7" s="28">
        <v>195215312.40000001</v>
      </c>
      <c r="H7" s="28">
        <v>372129844.60000002</v>
      </c>
      <c r="I7" s="28">
        <v>228786928.60000002</v>
      </c>
      <c r="J7" s="29">
        <v>206418945.60000002</v>
      </c>
      <c r="K7" s="30">
        <v>68461769.200000003</v>
      </c>
      <c r="L7" s="31">
        <v>2144972216.8</v>
      </c>
      <c r="M7" s="1">
        <v>20</v>
      </c>
    </row>
    <row r="8" spans="1:19" x14ac:dyDescent="0.35">
      <c r="A8" s="18" t="s">
        <v>12</v>
      </c>
      <c r="B8" s="19">
        <v>10</v>
      </c>
      <c r="C8" s="19"/>
      <c r="D8" s="28">
        <v>211732308.20000002</v>
      </c>
      <c r="E8" s="28">
        <v>180747400</v>
      </c>
      <c r="F8" s="61">
        <v>144500000</v>
      </c>
      <c r="G8" s="28">
        <v>97607656.200000003</v>
      </c>
      <c r="H8" s="28">
        <v>186064922.30000001</v>
      </c>
      <c r="I8" s="28">
        <v>114393464.30000001</v>
      </c>
      <c r="J8" s="29">
        <v>103209472.80000001</v>
      </c>
      <c r="K8" s="30">
        <v>34230884.600000001</v>
      </c>
      <c r="L8" s="31">
        <v>1072486108.4</v>
      </c>
      <c r="M8" s="1">
        <v>10</v>
      </c>
    </row>
    <row r="9" spans="1:19" ht="21.75" thickBot="1" x14ac:dyDescent="0.4">
      <c r="A9" s="32"/>
      <c r="B9" s="33">
        <v>76.269119879033809</v>
      </c>
      <c r="C9" s="33"/>
      <c r="D9" s="34">
        <f>SUM(D5:D8)</f>
        <v>2117323082.0000002</v>
      </c>
      <c r="E9" s="34">
        <f t="shared" ref="E9:K9" si="0">SUM(E5:E8)</f>
        <v>1807474000</v>
      </c>
      <c r="F9" s="62">
        <f t="shared" si="0"/>
        <v>1445000000</v>
      </c>
      <c r="G9" s="34">
        <f t="shared" si="0"/>
        <v>976076562</v>
      </c>
      <c r="H9" s="34">
        <f t="shared" si="0"/>
        <v>1860649222.9999998</v>
      </c>
      <c r="I9" s="34">
        <f t="shared" si="0"/>
        <v>1143934643</v>
      </c>
      <c r="J9" s="34">
        <f t="shared" si="0"/>
        <v>1032094728</v>
      </c>
      <c r="K9" s="34">
        <f t="shared" si="0"/>
        <v>342308846</v>
      </c>
      <c r="L9" s="36">
        <v>10724861084</v>
      </c>
      <c r="M9" s="1">
        <v>100</v>
      </c>
    </row>
    <row r="10" spans="1:19" ht="22.5" thickTop="1" thickBot="1" x14ac:dyDescent="0.4">
      <c r="A10" s="18"/>
      <c r="B10" s="19"/>
      <c r="C10" s="19"/>
      <c r="D10" s="37"/>
      <c r="E10" s="37"/>
      <c r="F10" s="63"/>
      <c r="G10" s="37"/>
      <c r="H10" s="37"/>
      <c r="I10" s="37"/>
      <c r="J10" s="37"/>
      <c r="K10" s="38"/>
      <c r="L10" s="38"/>
      <c r="M10" s="1" t="s">
        <v>13</v>
      </c>
    </row>
    <row r="11" spans="1:19" ht="21.75" thickBot="1" x14ac:dyDescent="0.4">
      <c r="A11" s="12" t="s">
        <v>14</v>
      </c>
      <c r="B11" s="13"/>
      <c r="C11" s="13"/>
      <c r="D11" s="37"/>
      <c r="E11" s="37"/>
      <c r="F11" s="63"/>
      <c r="G11" s="39"/>
      <c r="H11" s="37"/>
      <c r="I11" s="37"/>
      <c r="J11" s="37"/>
      <c r="K11" s="38"/>
      <c r="L11" s="38"/>
    </row>
    <row r="12" spans="1:19" x14ac:dyDescent="0.35">
      <c r="A12" s="18" t="s">
        <v>15</v>
      </c>
      <c r="B12" s="19" t="e">
        <v>#REF!</v>
      </c>
      <c r="C12" s="19"/>
      <c r="D12" s="28">
        <v>1453500000.0000002</v>
      </c>
      <c r="E12" s="28">
        <v>1453500000.0000002</v>
      </c>
      <c r="F12" s="61">
        <v>1453500000.0000002</v>
      </c>
      <c r="G12" s="28">
        <v>961875000</v>
      </c>
      <c r="H12" s="28">
        <v>1453500000</v>
      </c>
      <c r="I12" s="28">
        <v>961875000</v>
      </c>
      <c r="J12" s="28">
        <v>961875000</v>
      </c>
      <c r="K12" s="28">
        <v>342000000</v>
      </c>
      <c r="L12" s="40">
        <v>9041625000</v>
      </c>
      <c r="M12" s="41">
        <v>0.71250000000000002</v>
      </c>
      <c r="S12" s="42">
        <v>5700000000</v>
      </c>
    </row>
    <row r="13" spans="1:19" x14ac:dyDescent="0.35">
      <c r="A13" s="18" t="s">
        <v>16</v>
      </c>
      <c r="B13" s="19" t="e">
        <v>#REF!</v>
      </c>
      <c r="C13" s="19"/>
      <c r="D13" s="28">
        <v>178500000</v>
      </c>
      <c r="E13" s="28">
        <v>178500000</v>
      </c>
      <c r="F13" s="61">
        <v>178500000</v>
      </c>
      <c r="G13" s="28">
        <v>118124999.99999999</v>
      </c>
      <c r="H13" s="28">
        <v>178500000</v>
      </c>
      <c r="I13" s="28">
        <v>118124999.99999999</v>
      </c>
      <c r="J13" s="28">
        <v>118124999.99999999</v>
      </c>
      <c r="K13" s="28">
        <v>42000000</v>
      </c>
      <c r="L13" s="40">
        <v>1110375000</v>
      </c>
      <c r="M13" s="41">
        <v>8.7499999999999994E-2</v>
      </c>
      <c r="S13" s="42">
        <v>700000000</v>
      </c>
    </row>
    <row r="14" spans="1:19" x14ac:dyDescent="0.35">
      <c r="A14" s="43" t="s">
        <v>17</v>
      </c>
      <c r="B14" s="19" t="e">
        <v>#REF!</v>
      </c>
      <c r="C14" s="19"/>
      <c r="D14" s="28">
        <v>204000000.00000003</v>
      </c>
      <c r="E14" s="28">
        <v>204000000.00000003</v>
      </c>
      <c r="F14" s="61">
        <v>204000000.00000003</v>
      </c>
      <c r="G14" s="28">
        <v>135000000</v>
      </c>
      <c r="H14" s="28">
        <v>204000000</v>
      </c>
      <c r="I14" s="28">
        <v>135000000</v>
      </c>
      <c r="J14" s="28">
        <v>135000000</v>
      </c>
      <c r="K14" s="28">
        <v>48000000</v>
      </c>
      <c r="L14" s="40">
        <v>1269000000</v>
      </c>
      <c r="M14" s="41">
        <v>0.1</v>
      </c>
      <c r="S14" s="42">
        <v>800000000</v>
      </c>
    </row>
    <row r="15" spans="1:19" x14ac:dyDescent="0.35">
      <c r="A15" s="18" t="s">
        <v>12</v>
      </c>
      <c r="B15" s="19" t="e">
        <v>#REF!</v>
      </c>
      <c r="C15" s="19"/>
      <c r="D15" s="28">
        <v>204000000.00000003</v>
      </c>
      <c r="E15" s="28">
        <v>204000000.00000003</v>
      </c>
      <c r="F15" s="61">
        <v>204000000.00000003</v>
      </c>
      <c r="G15" s="28">
        <v>135000000</v>
      </c>
      <c r="H15" s="28">
        <v>204000000</v>
      </c>
      <c r="I15" s="28">
        <v>135000000</v>
      </c>
      <c r="J15" s="28">
        <v>135000000</v>
      </c>
      <c r="K15" s="28">
        <v>48000000</v>
      </c>
      <c r="L15" s="40">
        <v>1269000000</v>
      </c>
      <c r="M15" s="41">
        <v>0.1</v>
      </c>
      <c r="S15" s="42">
        <v>800000000</v>
      </c>
    </row>
    <row r="16" spans="1:19" ht="21.75" thickBot="1" x14ac:dyDescent="0.4">
      <c r="A16" s="32"/>
      <c r="B16" s="33" t="e">
        <v>#REF!</v>
      </c>
      <c r="C16" s="33"/>
      <c r="D16" s="34">
        <f>SUM(D12:D15)</f>
        <v>2040000000.0000002</v>
      </c>
      <c r="E16" s="34">
        <f t="shared" ref="E16:K16" si="1">SUM(E12:E15)</f>
        <v>2040000000.0000002</v>
      </c>
      <c r="F16" s="62">
        <f t="shared" si="1"/>
        <v>2040000000.0000002</v>
      </c>
      <c r="G16" s="34">
        <f t="shared" si="1"/>
        <v>1350000000</v>
      </c>
      <c r="H16" s="34">
        <f t="shared" si="1"/>
        <v>2040000000</v>
      </c>
      <c r="I16" s="34">
        <f t="shared" si="1"/>
        <v>1350000000</v>
      </c>
      <c r="J16" s="34">
        <f t="shared" si="1"/>
        <v>1350000000</v>
      </c>
      <c r="K16" s="34">
        <f t="shared" si="1"/>
        <v>480000000</v>
      </c>
      <c r="L16" s="35">
        <v>12690000000</v>
      </c>
      <c r="M16" s="44">
        <v>1</v>
      </c>
      <c r="S16" s="42">
        <v>8000000000</v>
      </c>
    </row>
    <row r="17" spans="1:15" s="1" customFormat="1" ht="7.5" customHeight="1" thickTop="1" thickBot="1" x14ac:dyDescent="0.4">
      <c r="A17" s="18"/>
      <c r="B17" s="19"/>
      <c r="C17" s="19"/>
      <c r="D17" s="37"/>
      <c r="E17" s="37"/>
      <c r="F17" s="63"/>
      <c r="G17" s="37"/>
      <c r="H17" s="37"/>
      <c r="I17" s="37"/>
      <c r="J17" s="37"/>
      <c r="K17" s="38"/>
      <c r="L17" s="38"/>
      <c r="N17" s="2"/>
    </row>
    <row r="18" spans="1:15" s="1" customFormat="1" ht="19.5" thickBot="1" x14ac:dyDescent="0.35">
      <c r="A18" s="69" t="s">
        <v>18</v>
      </c>
      <c r="B18" s="19"/>
      <c r="C18" s="19"/>
      <c r="D18" s="34">
        <v>57091666.610000007</v>
      </c>
      <c r="E18" s="34">
        <v>57091666.610000007</v>
      </c>
      <c r="F18" s="62">
        <v>57091666.610000007</v>
      </c>
      <c r="G18" s="34">
        <v>37781249.962499999</v>
      </c>
      <c r="H18" s="34">
        <v>57091666.610000007</v>
      </c>
      <c r="I18" s="34">
        <v>37781249.962499999</v>
      </c>
      <c r="J18" s="34">
        <v>37781249.962499999</v>
      </c>
      <c r="K18" s="35">
        <v>13433333.32</v>
      </c>
      <c r="L18" s="35">
        <f>D18+E18+F18+G18+H18+I18+J18+K18</f>
        <v>355143749.64749998</v>
      </c>
      <c r="N18" s="2"/>
    </row>
    <row r="19" spans="1:15" s="1" customFormat="1" ht="19.5" thickTop="1" x14ac:dyDescent="0.3">
      <c r="A19" s="70"/>
      <c r="B19" s="19"/>
      <c r="C19" s="19"/>
      <c r="D19" s="37"/>
      <c r="E19" s="37"/>
      <c r="F19" s="64"/>
      <c r="G19" s="37"/>
      <c r="H19" s="37"/>
      <c r="I19" s="37"/>
      <c r="J19" s="37"/>
      <c r="K19" s="38"/>
      <c r="L19" s="45"/>
      <c r="N19" s="2"/>
    </row>
    <row r="20" spans="1:15" s="1" customFormat="1" ht="19.5" thickBot="1" x14ac:dyDescent="0.35">
      <c r="A20" s="71"/>
      <c r="B20" s="19"/>
      <c r="C20" s="19"/>
      <c r="D20" s="37"/>
      <c r="E20" s="37"/>
      <c r="F20" s="63"/>
      <c r="G20" s="37"/>
      <c r="H20" s="37"/>
      <c r="I20" s="37"/>
      <c r="J20" s="37"/>
      <c r="K20" s="38"/>
      <c r="L20" s="38"/>
      <c r="N20" s="2"/>
    </row>
    <row r="21" spans="1:15" s="1" customFormat="1" ht="21.75" thickBot="1" x14ac:dyDescent="0.4">
      <c r="A21" s="12" t="s">
        <v>19</v>
      </c>
      <c r="B21" s="46"/>
      <c r="C21" s="46"/>
      <c r="D21" s="47">
        <v>174420000</v>
      </c>
      <c r="E21" s="47">
        <v>174420000</v>
      </c>
      <c r="F21" s="65">
        <v>174420000</v>
      </c>
      <c r="G21" s="47">
        <v>115425000</v>
      </c>
      <c r="H21" s="47">
        <v>174420000</v>
      </c>
      <c r="I21" s="47">
        <v>115425000</v>
      </c>
      <c r="J21" s="47">
        <v>115425000</v>
      </c>
      <c r="K21" s="48">
        <v>41040000</v>
      </c>
      <c r="L21" s="35">
        <f>D21+E21+F21+G21+H21+I21+J21+K21</f>
        <v>1084995000</v>
      </c>
      <c r="N21" s="2"/>
      <c r="O21" s="49">
        <v>1361833333</v>
      </c>
    </row>
    <row r="22" spans="1:15" s="1" customFormat="1" ht="21.75" thickBot="1" x14ac:dyDescent="0.4">
      <c r="A22" s="12"/>
      <c r="B22" s="46"/>
      <c r="C22" s="46"/>
      <c r="D22" s="50"/>
      <c r="E22" s="50"/>
      <c r="F22" s="66"/>
      <c r="G22" s="50"/>
      <c r="H22" s="50"/>
      <c r="I22" s="50"/>
      <c r="J22" s="50"/>
      <c r="K22" s="50"/>
      <c r="L22" s="35"/>
      <c r="N22" s="2"/>
      <c r="O22" s="49"/>
    </row>
    <row r="23" spans="1:15" s="1" customFormat="1" ht="21.75" thickBot="1" x14ac:dyDescent="0.4">
      <c r="A23" s="12" t="s">
        <v>20</v>
      </c>
      <c r="B23" s="46"/>
      <c r="C23" s="46"/>
      <c r="D23" s="47">
        <f>D18+D21</f>
        <v>231511666.61000001</v>
      </c>
      <c r="E23" s="47">
        <f t="shared" ref="E23:K23" si="2">E18+E21</f>
        <v>231511666.61000001</v>
      </c>
      <c r="F23" s="65">
        <f t="shared" si="2"/>
        <v>231511666.61000001</v>
      </c>
      <c r="G23" s="47">
        <f t="shared" si="2"/>
        <v>153206249.96250001</v>
      </c>
      <c r="H23" s="47">
        <f t="shared" si="2"/>
        <v>231511666.61000001</v>
      </c>
      <c r="I23" s="47">
        <f t="shared" si="2"/>
        <v>153206249.96250001</v>
      </c>
      <c r="J23" s="47">
        <f t="shared" si="2"/>
        <v>153206249.96250001</v>
      </c>
      <c r="K23" s="47">
        <f t="shared" si="2"/>
        <v>54473333.32</v>
      </c>
      <c r="L23" s="35">
        <f>L18+L21</f>
        <v>1440138749.6475</v>
      </c>
      <c r="N23" s="2"/>
      <c r="O23" s="49"/>
    </row>
    <row r="24" spans="1:15" s="54" customFormat="1" x14ac:dyDescent="0.35">
      <c r="A24" s="51"/>
      <c r="B24" s="52"/>
      <c r="C24" s="52"/>
      <c r="D24" s="53"/>
      <c r="F24" s="67">
        <f>SUM(F5:F23)</f>
        <v>7433023333.2199993</v>
      </c>
      <c r="L24" s="55"/>
      <c r="N24" s="52"/>
    </row>
    <row r="25" spans="1:15" s="1" customFormat="1" x14ac:dyDescent="0.35">
      <c r="A25" s="3"/>
      <c r="B25" s="2"/>
      <c r="C25" s="2"/>
      <c r="F25" s="56"/>
      <c r="H25" s="49"/>
      <c r="L25" s="5"/>
      <c r="N25" s="2"/>
    </row>
    <row r="26" spans="1:15" s="1" customFormat="1" x14ac:dyDescent="0.35">
      <c r="A26" s="3"/>
      <c r="B26" s="2"/>
      <c r="C26" s="2"/>
      <c r="F26" s="56"/>
      <c r="L26" s="5"/>
      <c r="N26" s="2"/>
    </row>
    <row r="27" spans="1:15" s="1" customFormat="1" x14ac:dyDescent="0.35">
      <c r="A27" s="3"/>
      <c r="B27" s="2"/>
      <c r="C27" s="2"/>
      <c r="F27" s="56"/>
      <c r="L27" s="5"/>
      <c r="N27" s="2"/>
    </row>
    <row r="28" spans="1:15" s="1" customFormat="1" x14ac:dyDescent="0.35">
      <c r="A28" s="3"/>
      <c r="B28" s="2"/>
      <c r="C28" s="2"/>
      <c r="F28" s="56"/>
      <c r="L28" s="5"/>
      <c r="N28" s="2"/>
    </row>
    <row r="29" spans="1:15" s="1" customFormat="1" x14ac:dyDescent="0.35">
      <c r="A29" s="3"/>
      <c r="B29" s="2"/>
      <c r="C29" s="2"/>
      <c r="F29" s="56"/>
      <c r="L29" s="5"/>
      <c r="N29" s="2"/>
    </row>
    <row r="30" spans="1:15" s="1" customFormat="1" x14ac:dyDescent="0.35">
      <c r="A30" s="3"/>
      <c r="B30" s="2"/>
      <c r="C30" s="2"/>
      <c r="F30" s="56"/>
      <c r="L30" s="5"/>
      <c r="N30" s="2"/>
    </row>
    <row r="31" spans="1:15" s="1" customFormat="1" x14ac:dyDescent="0.35">
      <c r="A31" s="3"/>
      <c r="B31" s="2"/>
      <c r="C31" s="2"/>
      <c r="F31" s="56"/>
      <c r="L31" s="5"/>
      <c r="N31" s="2"/>
    </row>
    <row r="32" spans="1:15" s="1" customFormat="1" x14ac:dyDescent="0.35">
      <c r="A32" s="3"/>
      <c r="B32" s="2"/>
      <c r="C32" s="2"/>
      <c r="F32" s="56"/>
      <c r="L32" s="5"/>
      <c r="N32" s="2"/>
    </row>
    <row r="33" spans="6:6" s="1" customFormat="1" ht="15.75" x14ac:dyDescent="0.25">
      <c r="F33" s="56"/>
    </row>
    <row r="34" spans="6:6" s="1" customFormat="1" ht="15.75" x14ac:dyDescent="0.25">
      <c r="F34" s="56"/>
    </row>
    <row r="35" spans="6:6" s="1" customFormat="1" ht="15.75" x14ac:dyDescent="0.25">
      <c r="F35" s="56"/>
    </row>
    <row r="36" spans="6:6" s="1" customFormat="1" ht="15.75" x14ac:dyDescent="0.25">
      <c r="F36" s="56"/>
    </row>
    <row r="37" spans="6:6" s="1" customFormat="1" ht="15.75" x14ac:dyDescent="0.25">
      <c r="F37" s="56"/>
    </row>
    <row r="38" spans="6:6" s="1" customFormat="1" ht="15.75" x14ac:dyDescent="0.25">
      <c r="F38" s="56"/>
    </row>
    <row r="39" spans="6:6" s="1" customFormat="1" ht="15.75" x14ac:dyDescent="0.25">
      <c r="F39" s="56"/>
    </row>
    <row r="40" spans="6:6" s="1" customFormat="1" ht="15.75" x14ac:dyDescent="0.25">
      <c r="F40" s="56"/>
    </row>
    <row r="41" spans="6:6" s="1" customFormat="1" ht="15.75" x14ac:dyDescent="0.25">
      <c r="F41" s="56"/>
    </row>
    <row r="42" spans="6:6" s="1" customFormat="1" ht="15.75" x14ac:dyDescent="0.25">
      <c r="F42" s="56"/>
    </row>
    <row r="43" spans="6:6" s="1" customFormat="1" ht="15.75" x14ac:dyDescent="0.25">
      <c r="F43" s="56"/>
    </row>
    <row r="44" spans="6:6" s="1" customFormat="1" ht="15.75" x14ac:dyDescent="0.25">
      <c r="F44" s="56"/>
    </row>
    <row r="45" spans="6:6" s="1" customFormat="1" ht="15.75" x14ac:dyDescent="0.25">
      <c r="F45" s="56"/>
    </row>
    <row r="46" spans="6:6" s="1" customFormat="1" ht="15.75" x14ac:dyDescent="0.25">
      <c r="F46" s="56"/>
    </row>
    <row r="47" spans="6:6" s="1" customFormat="1" ht="15.75" x14ac:dyDescent="0.25">
      <c r="F47" s="56"/>
    </row>
    <row r="48" spans="6:6" s="1" customFormat="1" ht="15.75" x14ac:dyDescent="0.25">
      <c r="F48" s="56"/>
    </row>
    <row r="49" spans="6:6" s="1" customFormat="1" ht="15.75" x14ac:dyDescent="0.25">
      <c r="F49" s="56"/>
    </row>
    <row r="50" spans="6:6" s="1" customFormat="1" ht="15.75" x14ac:dyDescent="0.25">
      <c r="F50" s="56"/>
    </row>
    <row r="51" spans="6:6" s="1" customFormat="1" ht="15.75" x14ac:dyDescent="0.25">
      <c r="F51" s="56"/>
    </row>
    <row r="52" spans="6:6" s="1" customFormat="1" ht="15.75" x14ac:dyDescent="0.25">
      <c r="F52" s="56"/>
    </row>
    <row r="53" spans="6:6" s="1" customFormat="1" ht="15.75" x14ac:dyDescent="0.25">
      <c r="F53" s="56"/>
    </row>
    <row r="54" spans="6:6" s="1" customFormat="1" ht="15.75" x14ac:dyDescent="0.25">
      <c r="F54" s="56"/>
    </row>
    <row r="55" spans="6:6" s="1" customFormat="1" ht="15.75" x14ac:dyDescent="0.25">
      <c r="F55" s="56"/>
    </row>
    <row r="56" spans="6:6" s="1" customFormat="1" ht="15.75" x14ac:dyDescent="0.25">
      <c r="F56" s="56"/>
    </row>
    <row r="57" spans="6:6" s="1" customFormat="1" ht="15.75" x14ac:dyDescent="0.25">
      <c r="F57" s="56"/>
    </row>
    <row r="58" spans="6:6" s="1" customFormat="1" ht="15.75" x14ac:dyDescent="0.25">
      <c r="F58" s="56"/>
    </row>
    <row r="59" spans="6:6" s="1" customFormat="1" ht="15.75" x14ac:dyDescent="0.25">
      <c r="F59" s="56"/>
    </row>
    <row r="60" spans="6:6" s="1" customFormat="1" ht="15.75" x14ac:dyDescent="0.25">
      <c r="F60" s="56"/>
    </row>
    <row r="61" spans="6:6" s="1" customFormat="1" ht="15.75" x14ac:dyDescent="0.25">
      <c r="F61" s="56"/>
    </row>
    <row r="62" spans="6:6" s="1" customFormat="1" ht="15.75" x14ac:dyDescent="0.25">
      <c r="F62" s="56"/>
    </row>
    <row r="63" spans="6:6" s="1" customFormat="1" ht="15.75" x14ac:dyDescent="0.25">
      <c r="F63" s="56"/>
    </row>
    <row r="64" spans="6:6" s="1" customFormat="1" ht="15.75" x14ac:dyDescent="0.25">
      <c r="F64" s="56"/>
    </row>
    <row r="65" spans="6:6" s="1" customFormat="1" ht="15.75" x14ac:dyDescent="0.25">
      <c r="F65" s="56"/>
    </row>
    <row r="66" spans="6:6" s="1" customFormat="1" ht="15.75" x14ac:dyDescent="0.25">
      <c r="F66" s="56"/>
    </row>
    <row r="67" spans="6:6" s="1" customFormat="1" ht="15.75" x14ac:dyDescent="0.25">
      <c r="F67" s="56"/>
    </row>
    <row r="68" spans="6:6" s="1" customFormat="1" ht="15.75" x14ac:dyDescent="0.25">
      <c r="F68" s="56"/>
    </row>
    <row r="69" spans="6:6" s="1" customFormat="1" ht="15.75" x14ac:dyDescent="0.25">
      <c r="F69" s="56"/>
    </row>
    <row r="70" spans="6:6" s="1" customFormat="1" ht="15.75" x14ac:dyDescent="0.25">
      <c r="F70" s="56"/>
    </row>
    <row r="71" spans="6:6" s="1" customFormat="1" ht="15.75" x14ac:dyDescent="0.25">
      <c r="F71" s="56"/>
    </row>
    <row r="72" spans="6:6" s="1" customFormat="1" ht="15.75" x14ac:dyDescent="0.25">
      <c r="F72" s="56"/>
    </row>
    <row r="73" spans="6:6" s="1" customFormat="1" ht="15.75" x14ac:dyDescent="0.25">
      <c r="F73" s="56"/>
    </row>
    <row r="74" spans="6:6" s="1" customFormat="1" ht="15.75" x14ac:dyDescent="0.25">
      <c r="F74" s="56"/>
    </row>
    <row r="75" spans="6:6" s="1" customFormat="1" ht="15.75" x14ac:dyDescent="0.25">
      <c r="F75" s="56"/>
    </row>
    <row r="76" spans="6:6" s="1" customFormat="1" ht="15.75" x14ac:dyDescent="0.25">
      <c r="F76" s="56"/>
    </row>
    <row r="77" spans="6:6" s="1" customFormat="1" ht="15.75" x14ac:dyDescent="0.25">
      <c r="F77" s="56"/>
    </row>
    <row r="78" spans="6:6" s="1" customFormat="1" ht="15.75" x14ac:dyDescent="0.25">
      <c r="F78" s="56"/>
    </row>
    <row r="79" spans="6:6" s="1" customFormat="1" ht="15.75" x14ac:dyDescent="0.25">
      <c r="F79" s="56"/>
    </row>
    <row r="80" spans="6:6" s="1" customFormat="1" ht="15.75" x14ac:dyDescent="0.25">
      <c r="F80" s="56"/>
    </row>
    <row r="81" spans="6:6" s="1" customFormat="1" ht="15.75" x14ac:dyDescent="0.25">
      <c r="F81" s="56"/>
    </row>
    <row r="82" spans="6:6" s="1" customFormat="1" ht="15.75" x14ac:dyDescent="0.25">
      <c r="F82" s="56"/>
    </row>
    <row r="83" spans="6:6" s="1" customFormat="1" ht="15.75" x14ac:dyDescent="0.25">
      <c r="F83" s="56"/>
    </row>
    <row r="84" spans="6:6" s="1" customFormat="1" ht="15.75" x14ac:dyDescent="0.25">
      <c r="F84" s="56"/>
    </row>
    <row r="85" spans="6:6" s="1" customFormat="1" ht="15.75" x14ac:dyDescent="0.25">
      <c r="F85" s="56"/>
    </row>
    <row r="86" spans="6:6" s="1" customFormat="1" ht="15.75" x14ac:dyDescent="0.25">
      <c r="F86" s="56"/>
    </row>
    <row r="87" spans="6:6" s="1" customFormat="1" ht="15.75" x14ac:dyDescent="0.25">
      <c r="F87" s="56"/>
    </row>
    <row r="88" spans="6:6" s="1" customFormat="1" ht="15.75" x14ac:dyDescent="0.25">
      <c r="F88" s="56"/>
    </row>
    <row r="89" spans="6:6" s="1" customFormat="1" ht="15.75" x14ac:dyDescent="0.25">
      <c r="F89" s="56"/>
    </row>
    <row r="90" spans="6:6" s="1" customFormat="1" ht="15.75" x14ac:dyDescent="0.25">
      <c r="F90" s="56"/>
    </row>
    <row r="91" spans="6:6" s="1" customFormat="1" ht="15.75" x14ac:dyDescent="0.25">
      <c r="F91" s="56"/>
    </row>
    <row r="92" spans="6:6" s="1" customFormat="1" ht="15.75" x14ac:dyDescent="0.25">
      <c r="F92" s="56"/>
    </row>
    <row r="93" spans="6:6" s="1" customFormat="1" ht="15.75" x14ac:dyDescent="0.25">
      <c r="F93" s="56"/>
    </row>
    <row r="94" spans="6:6" s="1" customFormat="1" ht="15.75" x14ac:dyDescent="0.25">
      <c r="F94" s="56"/>
    </row>
    <row r="95" spans="6:6" s="1" customFormat="1" ht="15.75" x14ac:dyDescent="0.25">
      <c r="F95" s="56"/>
    </row>
    <row r="96" spans="6:6" s="1" customFormat="1" ht="15.75" x14ac:dyDescent="0.25">
      <c r="F96" s="56"/>
    </row>
    <row r="97" spans="6:6" s="1" customFormat="1" ht="15.75" x14ac:dyDescent="0.25">
      <c r="F97" s="56"/>
    </row>
    <row r="98" spans="6:6" s="1" customFormat="1" ht="15.75" x14ac:dyDescent="0.25">
      <c r="F98" s="56"/>
    </row>
    <row r="99" spans="6:6" s="1" customFormat="1" ht="15.75" x14ac:dyDescent="0.25">
      <c r="F99" s="56"/>
    </row>
    <row r="100" spans="6:6" s="1" customFormat="1" ht="15.75" x14ac:dyDescent="0.25">
      <c r="F100" s="56"/>
    </row>
    <row r="101" spans="6:6" s="1" customFormat="1" ht="15.75" x14ac:dyDescent="0.25">
      <c r="F101" s="56"/>
    </row>
    <row r="102" spans="6:6" s="1" customFormat="1" ht="15.75" x14ac:dyDescent="0.25">
      <c r="F102" s="56"/>
    </row>
    <row r="103" spans="6:6" s="1" customFormat="1" ht="15.75" x14ac:dyDescent="0.25">
      <c r="F103" s="56"/>
    </row>
    <row r="104" spans="6:6" s="1" customFormat="1" ht="15.75" x14ac:dyDescent="0.25">
      <c r="F104" s="56"/>
    </row>
    <row r="105" spans="6:6" s="1" customFormat="1" ht="15.75" x14ac:dyDescent="0.25">
      <c r="F105" s="56"/>
    </row>
    <row r="106" spans="6:6" s="1" customFormat="1" ht="15.75" x14ac:dyDescent="0.25">
      <c r="F106" s="56"/>
    </row>
    <row r="107" spans="6:6" s="1" customFormat="1" ht="15.75" x14ac:dyDescent="0.25">
      <c r="F107" s="56"/>
    </row>
    <row r="108" spans="6:6" s="1" customFormat="1" ht="15.75" x14ac:dyDescent="0.25">
      <c r="F108" s="56"/>
    </row>
    <row r="109" spans="6:6" s="1" customFormat="1" ht="15.75" x14ac:dyDescent="0.25">
      <c r="F109" s="56"/>
    </row>
    <row r="110" spans="6:6" s="1" customFormat="1" ht="15.75" x14ac:dyDescent="0.25">
      <c r="F110" s="56"/>
    </row>
    <row r="111" spans="6:6" s="1" customFormat="1" ht="15.75" x14ac:dyDescent="0.25">
      <c r="F111" s="56"/>
    </row>
    <row r="112" spans="6:6" s="1" customFormat="1" ht="15.75" x14ac:dyDescent="0.25">
      <c r="F112" s="56"/>
    </row>
    <row r="113" spans="6:6" s="1" customFormat="1" ht="15.75" x14ac:dyDescent="0.25">
      <c r="F113" s="56"/>
    </row>
    <row r="114" spans="6:6" s="1" customFormat="1" ht="15.75" x14ac:dyDescent="0.25">
      <c r="F114" s="56"/>
    </row>
    <row r="115" spans="6:6" s="1" customFormat="1" ht="15.75" x14ac:dyDescent="0.25">
      <c r="F115" s="56"/>
    </row>
    <row r="116" spans="6:6" s="1" customFormat="1" ht="15.75" x14ac:dyDescent="0.25">
      <c r="F116" s="56"/>
    </row>
    <row r="117" spans="6:6" s="1" customFormat="1" ht="15.75" x14ac:dyDescent="0.25">
      <c r="F117" s="56"/>
    </row>
    <row r="118" spans="6:6" s="1" customFormat="1" ht="15.75" x14ac:dyDescent="0.25">
      <c r="F118" s="56"/>
    </row>
    <row r="119" spans="6:6" s="1" customFormat="1" ht="15.75" x14ac:dyDescent="0.25">
      <c r="F119" s="56"/>
    </row>
    <row r="120" spans="6:6" s="1" customFormat="1" ht="15.75" x14ac:dyDescent="0.25">
      <c r="F120" s="56"/>
    </row>
    <row r="121" spans="6:6" s="1" customFormat="1" ht="15.75" x14ac:dyDescent="0.25">
      <c r="F121" s="56"/>
    </row>
    <row r="122" spans="6:6" s="1" customFormat="1" ht="15.75" x14ac:dyDescent="0.25">
      <c r="F122" s="56"/>
    </row>
    <row r="123" spans="6:6" s="1" customFormat="1" ht="15.75" x14ac:dyDescent="0.25">
      <c r="F123" s="56"/>
    </row>
    <row r="124" spans="6:6" s="1" customFormat="1" ht="15.75" x14ac:dyDescent="0.25">
      <c r="F124" s="56"/>
    </row>
    <row r="125" spans="6:6" s="1" customFormat="1" ht="15.75" x14ac:dyDescent="0.25">
      <c r="F125" s="56"/>
    </row>
    <row r="126" spans="6:6" s="1" customFormat="1" ht="15.75" x14ac:dyDescent="0.25">
      <c r="F126" s="56"/>
    </row>
    <row r="127" spans="6:6" s="1" customFormat="1" ht="15.75" x14ac:dyDescent="0.25">
      <c r="F127" s="56"/>
    </row>
    <row r="128" spans="6:6" s="1" customFormat="1" ht="15.75" x14ac:dyDescent="0.25">
      <c r="F128" s="56"/>
    </row>
    <row r="129" spans="6:6" s="1" customFormat="1" ht="15.75" x14ac:dyDescent="0.25">
      <c r="F129" s="56"/>
    </row>
    <row r="130" spans="6:6" s="1" customFormat="1" ht="15.75" x14ac:dyDescent="0.25">
      <c r="F130" s="56"/>
    </row>
    <row r="131" spans="6:6" s="1" customFormat="1" ht="15.75" x14ac:dyDescent="0.25">
      <c r="F131" s="56"/>
    </row>
    <row r="132" spans="6:6" s="1" customFormat="1" ht="15.75" x14ac:dyDescent="0.25">
      <c r="F132" s="56"/>
    </row>
    <row r="133" spans="6:6" s="1" customFormat="1" ht="15.75" x14ac:dyDescent="0.25">
      <c r="F133" s="56"/>
    </row>
    <row r="134" spans="6:6" s="1" customFormat="1" ht="15.75" x14ac:dyDescent="0.25">
      <c r="F134" s="56"/>
    </row>
    <row r="135" spans="6:6" s="1" customFormat="1" ht="15.75" x14ac:dyDescent="0.25">
      <c r="F135" s="56"/>
    </row>
    <row r="136" spans="6:6" s="1" customFormat="1" ht="15.75" x14ac:dyDescent="0.25">
      <c r="F136" s="56"/>
    </row>
    <row r="137" spans="6:6" s="1" customFormat="1" ht="15.75" x14ac:dyDescent="0.25">
      <c r="F137" s="56"/>
    </row>
    <row r="138" spans="6:6" s="1" customFormat="1" ht="15.75" x14ac:dyDescent="0.25">
      <c r="F138" s="56"/>
    </row>
    <row r="139" spans="6:6" s="1" customFormat="1" ht="15.75" x14ac:dyDescent="0.25">
      <c r="F139" s="56"/>
    </row>
    <row r="140" spans="6:6" s="1" customFormat="1" ht="15.75" x14ac:dyDescent="0.25">
      <c r="F140" s="56"/>
    </row>
    <row r="141" spans="6:6" s="1" customFormat="1" ht="15.75" x14ac:dyDescent="0.25">
      <c r="F141" s="56"/>
    </row>
    <row r="142" spans="6:6" s="1" customFormat="1" ht="15.75" x14ac:dyDescent="0.25">
      <c r="F142" s="56"/>
    </row>
    <row r="143" spans="6:6" s="1" customFormat="1" ht="15.75" x14ac:dyDescent="0.25">
      <c r="F143" s="56"/>
    </row>
    <row r="144" spans="6:6" s="1" customFormat="1" ht="15.75" x14ac:dyDescent="0.25">
      <c r="F144" s="56"/>
    </row>
    <row r="145" spans="6:6" s="1" customFormat="1" ht="15.75" x14ac:dyDescent="0.25">
      <c r="F145" s="56"/>
    </row>
    <row r="146" spans="6:6" s="1" customFormat="1" ht="15.75" x14ac:dyDescent="0.25">
      <c r="F146" s="56"/>
    </row>
    <row r="147" spans="6:6" s="1" customFormat="1" ht="15.75" x14ac:dyDescent="0.25">
      <c r="F147" s="56"/>
    </row>
    <row r="148" spans="6:6" s="1" customFormat="1" ht="15.75" x14ac:dyDescent="0.25">
      <c r="F148" s="56"/>
    </row>
    <row r="149" spans="6:6" s="1" customFormat="1" ht="15.75" x14ac:dyDescent="0.25">
      <c r="F149" s="56"/>
    </row>
    <row r="150" spans="6:6" s="1" customFormat="1" ht="15.75" x14ac:dyDescent="0.25">
      <c r="F150" s="56"/>
    </row>
    <row r="151" spans="6:6" s="1" customFormat="1" ht="15.75" x14ac:dyDescent="0.25">
      <c r="F151" s="56"/>
    </row>
    <row r="152" spans="6:6" s="1" customFormat="1" ht="15.75" x14ac:dyDescent="0.25">
      <c r="F152" s="56"/>
    </row>
    <row r="153" spans="6:6" s="1" customFormat="1" ht="15.75" x14ac:dyDescent="0.25">
      <c r="F153" s="56"/>
    </row>
    <row r="154" spans="6:6" s="1" customFormat="1" ht="15.75" x14ac:dyDescent="0.25">
      <c r="F154" s="56"/>
    </row>
    <row r="155" spans="6:6" s="1" customFormat="1" ht="15.75" x14ac:dyDescent="0.25">
      <c r="F155" s="56"/>
    </row>
    <row r="156" spans="6:6" s="1" customFormat="1" ht="15.75" x14ac:dyDescent="0.25">
      <c r="F156" s="56"/>
    </row>
    <row r="157" spans="6:6" s="1" customFormat="1" ht="15.75" x14ac:dyDescent="0.25">
      <c r="F157" s="56"/>
    </row>
    <row r="158" spans="6:6" s="1" customFormat="1" ht="15.75" x14ac:dyDescent="0.25">
      <c r="F158" s="56"/>
    </row>
    <row r="159" spans="6:6" s="1" customFormat="1" ht="15.75" x14ac:dyDescent="0.25">
      <c r="F159" s="56"/>
    </row>
    <row r="160" spans="6:6" s="1" customFormat="1" ht="15.75" x14ac:dyDescent="0.25">
      <c r="F160" s="56"/>
    </row>
    <row r="161" spans="6:6" s="1" customFormat="1" ht="15.75" x14ac:dyDescent="0.25">
      <c r="F161" s="56"/>
    </row>
    <row r="162" spans="6:6" s="1" customFormat="1" ht="15.75" x14ac:dyDescent="0.25">
      <c r="F162" s="56"/>
    </row>
    <row r="163" spans="6:6" s="1" customFormat="1" ht="15.75" x14ac:dyDescent="0.25">
      <c r="F163" s="56"/>
    </row>
    <row r="164" spans="6:6" s="1" customFormat="1" ht="15.75" x14ac:dyDescent="0.25">
      <c r="F164" s="56"/>
    </row>
    <row r="165" spans="6:6" s="1" customFormat="1" ht="15.75" x14ac:dyDescent="0.25">
      <c r="F165" s="56"/>
    </row>
    <row r="166" spans="6:6" s="1" customFormat="1" ht="15.75" x14ac:dyDescent="0.25">
      <c r="F166" s="56"/>
    </row>
    <row r="167" spans="6:6" s="1" customFormat="1" ht="15.75" x14ac:dyDescent="0.25">
      <c r="F167" s="56"/>
    </row>
    <row r="168" spans="6:6" s="1" customFormat="1" ht="15.75" x14ac:dyDescent="0.25">
      <c r="F168" s="56"/>
    </row>
    <row r="169" spans="6:6" s="1" customFormat="1" ht="15.75" x14ac:dyDescent="0.25">
      <c r="F169" s="56"/>
    </row>
    <row r="170" spans="6:6" s="1" customFormat="1" ht="15.75" x14ac:dyDescent="0.25">
      <c r="F170" s="56"/>
    </row>
    <row r="171" spans="6:6" s="1" customFormat="1" ht="15.75" x14ac:dyDescent="0.25">
      <c r="F171" s="56"/>
    </row>
    <row r="172" spans="6:6" s="1" customFormat="1" ht="15.75" x14ac:dyDescent="0.25">
      <c r="F172" s="56"/>
    </row>
    <row r="173" spans="6:6" s="1" customFormat="1" ht="15.75" x14ac:dyDescent="0.25">
      <c r="F173" s="56"/>
    </row>
    <row r="174" spans="6:6" s="1" customFormat="1" ht="15.75" x14ac:dyDescent="0.25">
      <c r="F174" s="56"/>
    </row>
    <row r="175" spans="6:6" s="1" customFormat="1" ht="15.75" x14ac:dyDescent="0.25">
      <c r="F175" s="56"/>
    </row>
    <row r="176" spans="6:6" s="1" customFormat="1" ht="15.75" x14ac:dyDescent="0.25">
      <c r="F176" s="56"/>
    </row>
    <row r="177" spans="6:6" s="1" customFormat="1" ht="15.75" x14ac:dyDescent="0.25">
      <c r="F177" s="56"/>
    </row>
    <row r="178" spans="6:6" s="1" customFormat="1" ht="15.75" x14ac:dyDescent="0.25">
      <c r="F178" s="56"/>
    </row>
    <row r="179" spans="6:6" s="1" customFormat="1" ht="15.75" x14ac:dyDescent="0.25">
      <c r="F179" s="56"/>
    </row>
    <row r="180" spans="6:6" s="1" customFormat="1" ht="15.75" x14ac:dyDescent="0.25">
      <c r="F180" s="56"/>
    </row>
    <row r="181" spans="6:6" s="1" customFormat="1" ht="15.75" x14ac:dyDescent="0.25">
      <c r="F181" s="56"/>
    </row>
    <row r="182" spans="6:6" s="1" customFormat="1" ht="15.75" x14ac:dyDescent="0.25">
      <c r="F182" s="56"/>
    </row>
    <row r="183" spans="6:6" s="1" customFormat="1" ht="15.75" x14ac:dyDescent="0.25">
      <c r="F183" s="56"/>
    </row>
    <row r="184" spans="6:6" s="1" customFormat="1" ht="15.75" x14ac:dyDescent="0.25">
      <c r="F184" s="56"/>
    </row>
    <row r="185" spans="6:6" s="1" customFormat="1" ht="15.75" x14ac:dyDescent="0.25">
      <c r="F185" s="56"/>
    </row>
    <row r="186" spans="6:6" s="1" customFormat="1" ht="15.75" x14ac:dyDescent="0.25">
      <c r="F186" s="56"/>
    </row>
    <row r="187" spans="6:6" s="1" customFormat="1" ht="15.75" x14ac:dyDescent="0.25">
      <c r="F187" s="56"/>
    </row>
    <row r="188" spans="6:6" s="1" customFormat="1" ht="15.75" x14ac:dyDescent="0.25">
      <c r="F188" s="56"/>
    </row>
    <row r="189" spans="6:6" s="1" customFormat="1" ht="15.75" x14ac:dyDescent="0.25">
      <c r="F189" s="56"/>
    </row>
    <row r="190" spans="6:6" s="1" customFormat="1" ht="15.75" x14ac:dyDescent="0.25">
      <c r="F190" s="56"/>
    </row>
    <row r="191" spans="6:6" s="1" customFormat="1" ht="15.75" x14ac:dyDescent="0.25">
      <c r="F191" s="56"/>
    </row>
    <row r="192" spans="6:6" s="1" customFormat="1" ht="15.75" x14ac:dyDescent="0.25">
      <c r="F192" s="56"/>
    </row>
    <row r="193" spans="6:6" s="1" customFormat="1" ht="15.75" x14ac:dyDescent="0.25">
      <c r="F193" s="56"/>
    </row>
    <row r="194" spans="6:6" s="1" customFormat="1" ht="15.75" x14ac:dyDescent="0.25">
      <c r="F194" s="56"/>
    </row>
    <row r="195" spans="6:6" s="1" customFormat="1" ht="15.75" x14ac:dyDescent="0.25">
      <c r="F195" s="56"/>
    </row>
    <row r="196" spans="6:6" s="1" customFormat="1" ht="15.75" x14ac:dyDescent="0.25">
      <c r="F196" s="56"/>
    </row>
    <row r="197" spans="6:6" s="1" customFormat="1" ht="15.75" x14ac:dyDescent="0.25">
      <c r="F197" s="56"/>
    </row>
    <row r="198" spans="6:6" s="1" customFormat="1" ht="15.75" x14ac:dyDescent="0.25">
      <c r="F198" s="56"/>
    </row>
    <row r="199" spans="6:6" s="1" customFormat="1" ht="15.75" x14ac:dyDescent="0.25">
      <c r="F199" s="56"/>
    </row>
    <row r="200" spans="6:6" s="1" customFormat="1" ht="15.75" x14ac:dyDescent="0.25">
      <c r="F200" s="56"/>
    </row>
    <row r="201" spans="6:6" s="1" customFormat="1" ht="15.75" x14ac:dyDescent="0.25">
      <c r="F201" s="56"/>
    </row>
    <row r="202" spans="6:6" s="1" customFormat="1" ht="15.75" x14ac:dyDescent="0.25">
      <c r="F202" s="56"/>
    </row>
    <row r="203" spans="6:6" s="1" customFormat="1" ht="15.75" x14ac:dyDescent="0.25">
      <c r="F203" s="56"/>
    </row>
    <row r="204" spans="6:6" s="1" customFormat="1" ht="15.75" x14ac:dyDescent="0.25">
      <c r="F204" s="56"/>
    </row>
    <row r="205" spans="6:6" s="1" customFormat="1" ht="15.75" x14ac:dyDescent="0.25">
      <c r="F205" s="56"/>
    </row>
    <row r="206" spans="6:6" s="1" customFormat="1" ht="15.75" x14ac:dyDescent="0.25">
      <c r="F206" s="56"/>
    </row>
    <row r="207" spans="6:6" s="1" customFormat="1" ht="15.75" x14ac:dyDescent="0.25">
      <c r="F207" s="56"/>
    </row>
    <row r="208" spans="6:6" s="1" customFormat="1" ht="15.75" x14ac:dyDescent="0.25">
      <c r="F208" s="56"/>
    </row>
    <row r="209" spans="6:6" s="1" customFormat="1" ht="15.75" x14ac:dyDescent="0.25">
      <c r="F209" s="56"/>
    </row>
    <row r="210" spans="6:6" s="1" customFormat="1" ht="15.75" x14ac:dyDescent="0.25">
      <c r="F210" s="56"/>
    </row>
    <row r="211" spans="6:6" s="1" customFormat="1" ht="15.75" x14ac:dyDescent="0.25">
      <c r="F211" s="56"/>
    </row>
    <row r="212" spans="6:6" s="1" customFormat="1" ht="15.75" x14ac:dyDescent="0.25">
      <c r="F212" s="56"/>
    </row>
    <row r="213" spans="6:6" s="1" customFormat="1" ht="15.75" x14ac:dyDescent="0.25">
      <c r="F213" s="56"/>
    </row>
    <row r="214" spans="6:6" s="1" customFormat="1" ht="15.75" x14ac:dyDescent="0.25">
      <c r="F214" s="56"/>
    </row>
    <row r="215" spans="6:6" s="1" customFormat="1" ht="15.75" x14ac:dyDescent="0.25">
      <c r="F215" s="56"/>
    </row>
    <row r="216" spans="6:6" s="1" customFormat="1" ht="15.75" x14ac:dyDescent="0.25">
      <c r="F216" s="56"/>
    </row>
    <row r="217" spans="6:6" s="1" customFormat="1" ht="15.75" x14ac:dyDescent="0.25">
      <c r="F217" s="56"/>
    </row>
    <row r="218" spans="6:6" s="1" customFormat="1" ht="15.75" x14ac:dyDescent="0.25">
      <c r="F218" s="56"/>
    </row>
    <row r="219" spans="6:6" s="1" customFormat="1" ht="15.75" x14ac:dyDescent="0.25">
      <c r="F219" s="56"/>
    </row>
    <row r="220" spans="6:6" s="1" customFormat="1" ht="15.75" x14ac:dyDescent="0.25">
      <c r="F220" s="56"/>
    </row>
    <row r="221" spans="6:6" s="1" customFormat="1" ht="15.75" x14ac:dyDescent="0.25">
      <c r="F221" s="56"/>
    </row>
    <row r="222" spans="6:6" s="1" customFormat="1" ht="15.75" x14ac:dyDescent="0.25">
      <c r="F222" s="56"/>
    </row>
    <row r="223" spans="6:6" s="1" customFormat="1" ht="15.75" x14ac:dyDescent="0.25">
      <c r="F223" s="56"/>
    </row>
    <row r="224" spans="6:6" s="1" customFormat="1" ht="15.75" x14ac:dyDescent="0.25">
      <c r="F224" s="56"/>
    </row>
    <row r="225" spans="6:6" s="1" customFormat="1" ht="15.75" x14ac:dyDescent="0.25">
      <c r="F225" s="56"/>
    </row>
    <row r="226" spans="6:6" s="1" customFormat="1" ht="15.75" x14ac:dyDescent="0.25">
      <c r="F226" s="56"/>
    </row>
    <row r="227" spans="6:6" s="1" customFormat="1" ht="15.75" x14ac:dyDescent="0.25">
      <c r="F227" s="56"/>
    </row>
    <row r="228" spans="6:6" s="1" customFormat="1" ht="15.75" x14ac:dyDescent="0.25">
      <c r="F228" s="56"/>
    </row>
    <row r="229" spans="6:6" s="1" customFormat="1" ht="15.75" x14ac:dyDescent="0.25">
      <c r="F229" s="56"/>
    </row>
    <row r="230" spans="6:6" s="1" customFormat="1" ht="15.75" x14ac:dyDescent="0.25">
      <c r="F230" s="56"/>
    </row>
    <row r="231" spans="6:6" s="1" customFormat="1" ht="15.75" x14ac:dyDescent="0.25">
      <c r="F231" s="56"/>
    </row>
    <row r="232" spans="6:6" s="1" customFormat="1" ht="15.75" x14ac:dyDescent="0.25">
      <c r="F232" s="56"/>
    </row>
    <row r="233" spans="6:6" s="1" customFormat="1" ht="15.75" x14ac:dyDescent="0.25">
      <c r="F233" s="56"/>
    </row>
    <row r="234" spans="6:6" s="1" customFormat="1" ht="15.75" x14ac:dyDescent="0.25">
      <c r="F234" s="56"/>
    </row>
    <row r="235" spans="6:6" s="1" customFormat="1" ht="15.75" x14ac:dyDescent="0.25">
      <c r="F235" s="56"/>
    </row>
    <row r="236" spans="6:6" s="1" customFormat="1" ht="15.75" x14ac:dyDescent="0.25">
      <c r="F236" s="56"/>
    </row>
    <row r="237" spans="6:6" s="1" customFormat="1" ht="15.75" x14ac:dyDescent="0.25">
      <c r="F237" s="56"/>
    </row>
    <row r="238" spans="6:6" s="1" customFormat="1" ht="15.75" x14ac:dyDescent="0.25">
      <c r="F238" s="56"/>
    </row>
    <row r="239" spans="6:6" s="1" customFormat="1" ht="15.75" x14ac:dyDescent="0.25">
      <c r="F239" s="56"/>
    </row>
    <row r="240" spans="6:6" s="1" customFormat="1" ht="15.75" x14ac:dyDescent="0.25">
      <c r="F240" s="56"/>
    </row>
    <row r="241" spans="6:6" s="1" customFormat="1" ht="15.75" x14ac:dyDescent="0.25">
      <c r="F241" s="56"/>
    </row>
    <row r="242" spans="6:6" s="1" customFormat="1" ht="15.75" x14ac:dyDescent="0.25">
      <c r="F242" s="56"/>
    </row>
    <row r="243" spans="6:6" s="1" customFormat="1" ht="15.75" x14ac:dyDescent="0.25">
      <c r="F243" s="56"/>
    </row>
    <row r="244" spans="6:6" s="1" customFormat="1" ht="15.75" x14ac:dyDescent="0.25">
      <c r="F244" s="56"/>
    </row>
    <row r="245" spans="6:6" s="1" customFormat="1" ht="15.75" x14ac:dyDescent="0.25">
      <c r="F245" s="56"/>
    </row>
    <row r="246" spans="6:6" s="1" customFormat="1" ht="15.75" x14ac:dyDescent="0.25">
      <c r="F246" s="56"/>
    </row>
    <row r="247" spans="6:6" s="1" customFormat="1" ht="15.75" x14ac:dyDescent="0.25">
      <c r="F247" s="56"/>
    </row>
    <row r="248" spans="6:6" s="1" customFormat="1" ht="15.75" x14ac:dyDescent="0.25">
      <c r="F248" s="56"/>
    </row>
  </sheetData>
  <mergeCells count="2">
    <mergeCell ref="A1:L1"/>
    <mergeCell ref="A18:A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BFDF6-F876-4790-8ADF-01F427FE4D91}">
  <dimension ref="A1:G18"/>
  <sheetViews>
    <sheetView tabSelected="1" workbookViewId="0">
      <selection activeCell="E6" sqref="E6"/>
    </sheetView>
  </sheetViews>
  <sheetFormatPr defaultRowHeight="15" x14ac:dyDescent="0.25"/>
  <cols>
    <col min="1" max="1" width="30.42578125" bestFit="1" customWidth="1"/>
    <col min="2" max="2" width="12.7109375" bestFit="1" customWidth="1"/>
    <col min="3" max="3" width="21.5703125" bestFit="1" customWidth="1"/>
    <col min="4" max="4" width="22.28515625" bestFit="1" customWidth="1"/>
    <col min="5" max="5" width="17.28515625" style="75" bestFit="1" customWidth="1"/>
    <col min="6" max="6" width="21.7109375" style="75" customWidth="1"/>
    <col min="7" max="7" width="15.42578125" bestFit="1" customWidth="1"/>
  </cols>
  <sheetData>
    <row r="1" spans="1:7" s="74" customFormat="1" x14ac:dyDescent="0.25">
      <c r="A1" s="74" t="s">
        <v>8</v>
      </c>
      <c r="B1" s="74" t="s">
        <v>28</v>
      </c>
      <c r="C1" s="74" t="s">
        <v>29</v>
      </c>
      <c r="D1" s="74" t="s">
        <v>30</v>
      </c>
      <c r="E1" s="78" t="s">
        <v>37</v>
      </c>
      <c r="F1" s="78" t="s">
        <v>38</v>
      </c>
    </row>
    <row r="2" spans="1:7" x14ac:dyDescent="0.25">
      <c r="A2" t="s">
        <v>9</v>
      </c>
      <c r="B2" s="72">
        <v>433500000</v>
      </c>
      <c r="C2" s="73">
        <v>151725000</v>
      </c>
      <c r="D2" s="73">
        <v>75862500</v>
      </c>
      <c r="E2" s="75">
        <f>B2-C2</f>
        <v>281775000</v>
      </c>
      <c r="F2" s="75">
        <f>E2/2</f>
        <v>140887500</v>
      </c>
      <c r="G2" s="75"/>
    </row>
    <row r="3" spans="1:7" x14ac:dyDescent="0.25">
      <c r="A3" t="s">
        <v>10</v>
      </c>
      <c r="B3" s="72">
        <v>578000000</v>
      </c>
      <c r="C3" s="73">
        <v>202300000</v>
      </c>
      <c r="D3" s="73">
        <v>101150000</v>
      </c>
      <c r="E3" s="75">
        <f t="shared" ref="E3:E18" si="0">B3-C3</f>
        <v>375700000</v>
      </c>
      <c r="F3" s="75">
        <f t="shared" ref="F3:F18" si="1">E3/2</f>
        <v>187850000</v>
      </c>
    </row>
    <row r="4" spans="1:7" x14ac:dyDescent="0.25">
      <c r="A4" t="s">
        <v>11</v>
      </c>
      <c r="B4" s="72">
        <v>289000000</v>
      </c>
      <c r="C4" s="73">
        <v>101150000</v>
      </c>
      <c r="D4" s="73">
        <v>50575000</v>
      </c>
      <c r="E4" s="75">
        <f t="shared" si="0"/>
        <v>187850000</v>
      </c>
      <c r="F4" s="75">
        <f t="shared" si="1"/>
        <v>93925000</v>
      </c>
    </row>
    <row r="5" spans="1:7" x14ac:dyDescent="0.25">
      <c r="A5" t="s">
        <v>12</v>
      </c>
      <c r="B5" s="72">
        <v>144500000</v>
      </c>
      <c r="C5" s="73">
        <v>50575000</v>
      </c>
      <c r="D5" s="73">
        <v>25287500</v>
      </c>
      <c r="E5" s="75">
        <f t="shared" si="0"/>
        <v>93925000</v>
      </c>
      <c r="F5" s="75">
        <f t="shared" si="1"/>
        <v>46962500</v>
      </c>
    </row>
    <row r="6" spans="1:7" s="74" customFormat="1" x14ac:dyDescent="0.25">
      <c r="A6" s="74" t="s">
        <v>33</v>
      </c>
      <c r="B6" s="76">
        <v>1445000000</v>
      </c>
      <c r="C6" s="77">
        <v>505750000</v>
      </c>
      <c r="D6" s="77">
        <v>252875000</v>
      </c>
      <c r="E6" s="78">
        <f t="shared" si="0"/>
        <v>939250000</v>
      </c>
      <c r="F6" s="78">
        <f t="shared" si="1"/>
        <v>469625000</v>
      </c>
      <c r="G6" s="77"/>
    </row>
    <row r="7" spans="1:7" x14ac:dyDescent="0.25">
      <c r="A7" t="s">
        <v>33</v>
      </c>
      <c r="B7" t="s">
        <v>33</v>
      </c>
      <c r="C7" t="s">
        <v>34</v>
      </c>
      <c r="D7" t="s">
        <v>35</v>
      </c>
      <c r="E7" s="75">
        <f>-G10</f>
        <v>0</v>
      </c>
    </row>
    <row r="8" spans="1:7" s="74" customFormat="1" x14ac:dyDescent="0.25">
      <c r="A8" s="74" t="s">
        <v>14</v>
      </c>
      <c r="B8" s="74" t="s">
        <v>33</v>
      </c>
      <c r="C8" s="74" t="s">
        <v>36</v>
      </c>
      <c r="D8" s="74" t="s">
        <v>35</v>
      </c>
      <c r="E8" s="78">
        <f>-G10</f>
        <v>0</v>
      </c>
      <c r="F8" s="78"/>
    </row>
    <row r="9" spans="1:7" x14ac:dyDescent="0.25">
      <c r="A9" t="s">
        <v>15</v>
      </c>
      <c r="B9" s="72">
        <v>1453500000</v>
      </c>
      <c r="C9" s="73">
        <v>508725000</v>
      </c>
      <c r="D9" s="73">
        <v>254362500</v>
      </c>
      <c r="E9" s="75">
        <f t="shared" si="0"/>
        <v>944775000</v>
      </c>
      <c r="F9" s="75">
        <f t="shared" si="1"/>
        <v>472387500</v>
      </c>
    </row>
    <row r="10" spans="1:7" x14ac:dyDescent="0.25">
      <c r="A10" t="s">
        <v>16</v>
      </c>
      <c r="B10" s="72">
        <v>178500000</v>
      </c>
      <c r="C10" s="73">
        <v>62475000</v>
      </c>
      <c r="D10" s="73">
        <v>31237500</v>
      </c>
      <c r="E10" s="75">
        <f t="shared" si="0"/>
        <v>116025000</v>
      </c>
      <c r="F10" s="75">
        <f t="shared" si="1"/>
        <v>58012500</v>
      </c>
    </row>
    <row r="11" spans="1:7" x14ac:dyDescent="0.25">
      <c r="A11" t="s">
        <v>31</v>
      </c>
      <c r="B11" s="72">
        <v>204000000</v>
      </c>
      <c r="C11" s="73">
        <v>71400000</v>
      </c>
      <c r="D11" s="73">
        <v>35700000</v>
      </c>
      <c r="E11" s="75">
        <f t="shared" si="0"/>
        <v>132600000</v>
      </c>
      <c r="F11" s="75">
        <f t="shared" si="1"/>
        <v>66300000</v>
      </c>
    </row>
    <row r="12" spans="1:7" x14ac:dyDescent="0.25">
      <c r="A12" t="s">
        <v>12</v>
      </c>
      <c r="B12" s="72">
        <v>204000000</v>
      </c>
      <c r="C12" s="73">
        <v>71400000</v>
      </c>
      <c r="D12" s="73">
        <v>35700000</v>
      </c>
      <c r="E12" s="75">
        <f t="shared" si="0"/>
        <v>132600000</v>
      </c>
      <c r="F12" s="75">
        <f t="shared" si="1"/>
        <v>66300000</v>
      </c>
    </row>
    <row r="13" spans="1:7" s="74" customFormat="1" x14ac:dyDescent="0.25">
      <c r="A13" s="74" t="s">
        <v>33</v>
      </c>
      <c r="B13" s="76">
        <v>2040000000</v>
      </c>
      <c r="C13" s="77">
        <v>714000000</v>
      </c>
      <c r="D13" s="77">
        <v>357000000</v>
      </c>
      <c r="E13" s="78">
        <f t="shared" si="0"/>
        <v>1326000000</v>
      </c>
      <c r="F13" s="78">
        <f t="shared" si="1"/>
        <v>663000000</v>
      </c>
    </row>
    <row r="14" spans="1:7" x14ac:dyDescent="0.25">
      <c r="A14" t="s">
        <v>33</v>
      </c>
      <c r="B14" t="s">
        <v>33</v>
      </c>
      <c r="C14" t="s">
        <v>34</v>
      </c>
      <c r="D14" t="s">
        <v>35</v>
      </c>
    </row>
    <row r="15" spans="1:7" x14ac:dyDescent="0.25">
      <c r="A15" t="s">
        <v>33</v>
      </c>
      <c r="B15" t="s">
        <v>33</v>
      </c>
      <c r="C15" t="s">
        <v>34</v>
      </c>
      <c r="D15" t="s">
        <v>35</v>
      </c>
    </row>
    <row r="16" spans="1:7" s="74" customFormat="1" x14ac:dyDescent="0.25">
      <c r="A16" s="74" t="s">
        <v>32</v>
      </c>
      <c r="B16" s="76">
        <v>57091667</v>
      </c>
      <c r="C16" s="77">
        <v>19982083.449999999</v>
      </c>
      <c r="D16" s="77">
        <v>9991041.7300000004</v>
      </c>
      <c r="E16" s="78">
        <f t="shared" si="0"/>
        <v>37109583.549999997</v>
      </c>
      <c r="F16" s="78">
        <f t="shared" si="1"/>
        <v>18554791.774999999</v>
      </c>
    </row>
    <row r="17" spans="1:6" x14ac:dyDescent="0.25">
      <c r="A17" t="s">
        <v>33</v>
      </c>
      <c r="B17" t="s">
        <v>33</v>
      </c>
      <c r="C17" t="s">
        <v>34</v>
      </c>
      <c r="D17" t="s">
        <v>35</v>
      </c>
    </row>
    <row r="18" spans="1:6" s="74" customFormat="1" x14ac:dyDescent="0.25">
      <c r="A18" s="74" t="s">
        <v>20</v>
      </c>
      <c r="B18" s="76">
        <v>174420000</v>
      </c>
      <c r="C18" s="77">
        <v>61047000</v>
      </c>
      <c r="D18" s="77">
        <v>30523500</v>
      </c>
      <c r="E18" s="78">
        <f t="shared" si="0"/>
        <v>113373000</v>
      </c>
      <c r="F18" s="78">
        <f t="shared" si="1"/>
        <v>56686500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bukola.afariogun</dc:creator>
  <cp:lastModifiedBy>kuma ayua</cp:lastModifiedBy>
  <dcterms:created xsi:type="dcterms:W3CDTF">2023-04-19T08:46:43Z</dcterms:created>
  <dcterms:modified xsi:type="dcterms:W3CDTF">2023-04-27T16:51:17Z</dcterms:modified>
</cp:coreProperties>
</file>