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<sst xmlns="http://schemas.openxmlformats.org/spreadsheetml/2006/main" count="15" uniqueCount="15">
  <si>
    <t>FOV GSD CALCULATOR</t>
  </si>
  <si>
    <t>Lens MM</t>
  </si>
  <si>
    <t>Width FOV of Lens (º)</t>
  </si>
  <si>
    <t>Length FOV of Lens (º)</t>
  </si>
  <si>
    <t>Width in Radians (half)</t>
  </si>
  <si>
    <t>Observable Width (km)</t>
  </si>
  <si>
    <t>GSD (m/px)</t>
  </si>
  <si>
    <t>CONSTANTS</t>
  </si>
  <si>
    <t>SENSOR SIZE:</t>
  </si>
  <si>
    <t>Width (mm)</t>
  </si>
  <si>
    <t>Length (mm)</t>
  </si>
  <si>
    <t>RESOLUTION:</t>
  </si>
  <si>
    <t>Width (px)</t>
  </si>
  <si>
    <t>Length (px)</t>
  </si>
  <si>
    <t>ORBIT (km)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</si>
</sst>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GSD vs Lens Focal length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Sheet1!$A$4:$A$11</c:f>
            </c:strRef>
          </c:cat>
          <c:val>
            <c:numRef>
              <c:f>Sheet1!$H$18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Sheet1!$A$4:$A$11</c:f>
            </c:strRef>
          </c:cat>
          <c:val>
            <c:numRef>
              <c:f>Sheet1!$F$4:$F$11</c:f>
            </c:numRef>
          </c:val>
          <c:smooth val="0"/>
        </c:ser>
        <c:axId val="2066931211"/>
        <c:axId val="431298307"/>
      </c:lineChart>
      <c:catAx>
        <c:axId val="20669312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Focal Length (mm)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431298307"/>
      </c:catAx>
      <c:valAx>
        <c:axId val="4312983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GSD (m/Pixel)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66931211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1200150</xdr:colOff>
      <xdr:row>11</xdr:row>
      <xdr:rowOff>76200</xdr:rowOff>
    </xdr:from>
    <xdr:ext cx="3990975" cy="246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57"/>
    <col customWidth="1" min="3" max="3" width="22.43"/>
    <col customWidth="1" min="4" max="4" width="19.43"/>
    <col customWidth="1" min="5" max="5" width="23.86"/>
  </cols>
  <sheetData>
    <row r="1">
      <c r="A1" s="1" t="s">
        <v>0</v>
      </c>
    </row>
    <row r="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</row>
    <row r="4">
      <c r="A4" s="1">
        <v>1.0</v>
      </c>
      <c r="B4" s="1">
        <v>122.9</v>
      </c>
      <c r="C4" s="1">
        <v>107.7</v>
      </c>
      <c r="D4">
        <f t="shared" ref="D4:D11" si="1">B4*PI()/180/2</f>
        <v>1.072504825</v>
      </c>
      <c r="E4">
        <f t="shared" ref="E4:E11" si="2">(TAN(D4))*$B$23*2</f>
        <v>1415.217025</v>
      </c>
      <c r="F4">
        <f t="shared" ref="F4:F11" si="3">E4*1000/$B$20</f>
        <v>545.9942224</v>
      </c>
    </row>
    <row r="5">
      <c r="A5" s="1">
        <v>5.0</v>
      </c>
      <c r="B5" s="1">
        <v>40.34</v>
      </c>
      <c r="C5" s="1">
        <v>30.62</v>
      </c>
      <c r="D5">
        <f t="shared" si="1"/>
        <v>0.3520329101</v>
      </c>
      <c r="E5">
        <f t="shared" si="2"/>
        <v>282.8471767</v>
      </c>
      <c r="F5">
        <f t="shared" si="3"/>
        <v>109.1231392</v>
      </c>
    </row>
    <row r="6">
      <c r="A6" s="1">
        <v>10.0</v>
      </c>
      <c r="B6" s="1">
        <v>20.82</v>
      </c>
      <c r="C6" s="1">
        <v>15.59</v>
      </c>
      <c r="D6">
        <f t="shared" si="1"/>
        <v>0.1816887751</v>
      </c>
      <c r="E6">
        <f t="shared" si="2"/>
        <v>141.4603671</v>
      </c>
      <c r="F6">
        <f t="shared" si="3"/>
        <v>54.57575889</v>
      </c>
    </row>
    <row r="7">
      <c r="A7" s="1">
        <v>20.0</v>
      </c>
      <c r="B7" s="1">
        <v>10.49</v>
      </c>
      <c r="C7" s="1">
        <v>7.832</v>
      </c>
      <c r="D7">
        <f t="shared" si="1"/>
        <v>0.09154251927</v>
      </c>
      <c r="E7">
        <f t="shared" si="2"/>
        <v>70.68529861</v>
      </c>
      <c r="F7">
        <f t="shared" si="3"/>
        <v>27.27056273</v>
      </c>
    </row>
    <row r="8">
      <c r="A8" s="1">
        <v>30.0</v>
      </c>
      <c r="B8" s="1">
        <v>7.007</v>
      </c>
      <c r="C8" s="1">
        <v>5.226</v>
      </c>
      <c r="D8">
        <f t="shared" si="1"/>
        <v>0.06114761034</v>
      </c>
      <c r="E8">
        <f t="shared" si="2"/>
        <v>47.14243027</v>
      </c>
      <c r="F8">
        <f t="shared" si="3"/>
        <v>18.187666</v>
      </c>
    </row>
    <row r="9">
      <c r="A9" s="1">
        <v>40.0</v>
      </c>
      <c r="B9" s="1">
        <v>5.258</v>
      </c>
      <c r="C9" s="1">
        <v>3.92</v>
      </c>
      <c r="D9">
        <f t="shared" si="1"/>
        <v>0.04588470603</v>
      </c>
      <c r="E9">
        <f t="shared" si="2"/>
        <v>35.35604007</v>
      </c>
      <c r="F9">
        <f t="shared" si="3"/>
        <v>13.64044756</v>
      </c>
    </row>
    <row r="10">
      <c r="A10" s="1">
        <v>50.0</v>
      </c>
      <c r="B10" s="1">
        <v>4.208</v>
      </c>
      <c r="C10" s="1">
        <v>3.137</v>
      </c>
      <c r="D10">
        <f t="shared" si="1"/>
        <v>0.03672172746</v>
      </c>
      <c r="E10">
        <f t="shared" si="2"/>
        <v>28.28844681</v>
      </c>
      <c r="F10">
        <f t="shared" si="3"/>
        <v>10.91375263</v>
      </c>
    </row>
    <row r="11">
      <c r="A11" s="1">
        <v>100.0</v>
      </c>
      <c r="B11" s="1">
        <v>2.105</v>
      </c>
      <c r="C11" s="1">
        <v>1.569</v>
      </c>
      <c r="D11">
        <f t="shared" si="1"/>
        <v>0.01836959038</v>
      </c>
      <c r="E11">
        <f t="shared" si="2"/>
        <v>14.1461758</v>
      </c>
      <c r="F11">
        <f t="shared" si="3"/>
        <v>5.457629551</v>
      </c>
    </row>
    <row r="15">
      <c r="A15" s="1" t="s">
        <v>7</v>
      </c>
    </row>
    <row r="16">
      <c r="A16" s="1" t="s">
        <v>8</v>
      </c>
    </row>
    <row r="17">
      <c r="A17" s="1" t="s">
        <v>9</v>
      </c>
      <c r="B17" s="1">
        <v>3.6736</v>
      </c>
    </row>
    <row r="18">
      <c r="A18" s="1" t="s">
        <v>10</v>
      </c>
      <c r="B18" s="1">
        <v>2.738</v>
      </c>
    </row>
    <row r="19">
      <c r="A19" s="1" t="s">
        <v>11</v>
      </c>
    </row>
    <row r="20">
      <c r="A20" s="1" t="s">
        <v>12</v>
      </c>
      <c r="B20" s="1">
        <v>2592.0</v>
      </c>
    </row>
    <row r="21">
      <c r="A21" s="1" t="s">
        <v>13</v>
      </c>
      <c r="B21" s="1">
        <v>1944.0</v>
      </c>
    </row>
    <row r="22">
      <c r="A22" s="1"/>
    </row>
    <row r="23">
      <c r="A23" s="1" t="s">
        <v>14</v>
      </c>
      <c r="B23" s="1">
        <v>385.0</v>
      </c>
    </row>
  </sheetData>
  <drawing r:id="rId1"/>
</worksheet>
</file>