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D5C8DED1-5972-794E-89EA-AD45527AB2FE}" xr6:coauthVersionLast="47" xr6:coauthVersionMax="47" xr10:uidLastSave="{00000000-0000-0000-0000-000000000000}"/>
  <bookViews>
    <workbookView xWindow="14120" yWindow="680" windowWidth="14200" windowHeight="1598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0" i="3" l="1"/>
  <c r="AS9" i="3"/>
  <c r="AS8" i="3"/>
  <c r="AS7" i="3"/>
  <c r="AS6" i="3"/>
  <c r="AS5" i="3"/>
  <c r="AN8" i="3"/>
  <c r="AL10" i="3"/>
  <c r="AN9" i="3"/>
  <c r="AN7" i="3"/>
  <c r="AN6" i="3"/>
  <c r="AN5" i="3"/>
  <c r="E24" i="3"/>
  <c r="E52" i="3"/>
  <c r="C52" i="3"/>
  <c r="D52" i="3"/>
  <c r="AS10" i="3" l="1"/>
  <c r="AN10" i="3"/>
  <c r="F52" i="3"/>
  <c r="I49" i="3"/>
  <c r="I48" i="3"/>
  <c r="J42" i="3" s="1"/>
  <c r="I47" i="3"/>
  <c r="J41" i="3" s="1"/>
  <c r="AI9" i="3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J29" i="3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I10" i="3" l="1"/>
  <c r="AD10" i="3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<sst xmlns="http://schemas.openxmlformats.org/spreadsheetml/2006/main" count="243" uniqueCount="98">
  <si>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</si>
  <si>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</si>
  <si>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</si>
  <si>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</si>
  <si>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</si>
  <si>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</si>
  <si>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</si>
  <si>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</si>
  <si>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</si>
  <si>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</si>
  <si>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</si>
  <si>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</si>
  <si>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</si>
  <si>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</si>
  <si>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</si>
  <si>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</si>
  <si>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</si>
  <si>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</si>
  <si>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</si>
  <si>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</si>
  <si>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</si>
  <si>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</si>
  <si>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</si>
  <si>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</si>
  <si>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</si>
  <si>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</si>
  <si>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</si>
  <si>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</si>
  <si>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</si>
  <si>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</si>
  <si>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</si>
  <si>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</si>
  <si>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</si>
  <si>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</si>
  <si>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</si>
  <si>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</si>
  <si>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</si>
  <si>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</si>
  <si>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</si>
  <si>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</si>
  <si>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</si>
  <si>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</si>
  <si>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</si>
  <si>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</si>
  <si>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</si>
  <si>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</si>
  <si>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</si>
  <si>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</si>
  <si>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</si>
  <si>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</si>
  <si>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</si>
  <si>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</si>
  <si>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</si>
  <si>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</si>
  <si>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</si>
  <si>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</si>
  <si>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</si>
  <si>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</si>
  <si>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</si>
  <si>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</si>
  <si>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</si>
  <si>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</si>
  <si>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</si>
  <si>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</si>
  <si>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</si>
  <si>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</si>
  <si>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</si>
  <si>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</si>
  <si>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</si>
  <si>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</si>
  <si>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</si>
  <si>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</si>
  <si>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</si>
  <si>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</si>
  <si>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</si>
  <si>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</si>
  <si>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</si>
  <si>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</si>
  <si>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</si>
  <si>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</si>
  <si>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</si>
  <si>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</si>
  <si>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</si>
  <si>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</si>
  <si>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</si>
  <si>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</si>
  <si>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</si>
  <si>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</si>
  <si>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</si>
  <si>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</si>
  <si>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</si>
  <si>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</si>
  <si>
    <t>pizza 2024:09</t>
  </si>
  <si>
    <t>nemlig snacks 09</t>
  </si>
  <si>
    <t xml:space="preserve">nemlig snacks 10 </t>
  </si>
  <si>
    <t>pizza 2024:10</t>
  </si>
  <si>
    <t xml:space="preserve">Lillekat2024-09 store pizzaer </t>
  </si>
  <si>
    <t xml:space="preserve">Lillekat2024-10 store pizzaer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</si>
</sst>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9" fillId="0" borderId="0" xfId="0" applyFont="1"/>
    <xf numFmtId="2" fontId="3" fillId="0" borderId="3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80" t="s">
        <v>0</v>
      </c>
      <c r="B1" s="80"/>
      <c r="C1" s="80"/>
      <c r="D1" s="80"/>
      <c r="E1" s="80"/>
      <c r="F1" s="80"/>
      <c r="G1" s="80"/>
      <c r="H1" s="80"/>
    </row>
    <row r="2" spans="1:8" x14ac:dyDescent="0.2">
      <c r="A2" s="81"/>
      <c r="B2" s="81"/>
      <c r="C2" s="81"/>
      <c r="D2" s="81"/>
      <c r="E2" s="81"/>
      <c r="F2" s="81"/>
      <c r="G2" s="81"/>
      <c r="H2" s="81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2" t="s">
        <v>7</v>
      </c>
      <c r="C11" s="83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2" t="s">
        <v>9</v>
      </c>
      <c r="C24" s="83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80" t="s">
        <v>19</v>
      </c>
      <c r="B1" s="80"/>
      <c r="C1" s="80"/>
      <c r="D1" s="80"/>
      <c r="E1" s="80"/>
      <c r="F1" s="80"/>
      <c r="G1" s="80"/>
      <c r="H1" s="80"/>
    </row>
    <row r="2" spans="1:12" x14ac:dyDescent="0.2">
      <c r="A2" s="81"/>
      <c r="B2" s="81"/>
      <c r="C2" s="81"/>
      <c r="D2" s="81"/>
      <c r="E2" s="81"/>
      <c r="F2" s="81"/>
      <c r="G2" s="81"/>
      <c r="H2" s="81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6" t="s">
        <v>37</v>
      </c>
      <c r="L3" s="87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4" t="s">
        <v>25</v>
      </c>
      <c r="L4" s="85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4" t="s">
        <v>22</v>
      </c>
      <c r="L12" s="85"/>
    </row>
    <row r="13" spans="1:12" x14ac:dyDescent="0.2">
      <c r="B13" s="82" t="s">
        <v>28</v>
      </c>
      <c r="C13" s="83"/>
      <c r="D13" s="88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S54"/>
  <sheetViews>
    <sheetView tabSelected="1" zoomScaleNormal="116" workbookViewId="0">
      <selection activeCell="E56" sqref="E56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45" ht="21" x14ac:dyDescent="0.25">
      <c r="A1" s="80" t="s">
        <v>60</v>
      </c>
      <c r="B1" s="80"/>
      <c r="C1" s="80"/>
      <c r="D1" s="80"/>
      <c r="E1" s="80"/>
      <c r="F1" s="80"/>
      <c r="G1" s="80"/>
      <c r="L1" s="65"/>
    </row>
    <row r="2" spans="1:45" ht="21" x14ac:dyDescent="0.25">
      <c r="A2" s="81"/>
      <c r="B2" s="81"/>
      <c r="C2" s="81"/>
      <c r="D2" s="81"/>
      <c r="E2" s="81"/>
      <c r="F2" s="81"/>
      <c r="G2" s="81"/>
      <c r="L2" s="65" t="s">
        <v>61</v>
      </c>
    </row>
    <row r="3" spans="1:4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6" t="s">
        <v>59</v>
      </c>
      <c r="J3" s="87"/>
      <c r="M3" s="82" t="s">
        <v>57</v>
      </c>
      <c r="N3" s="83"/>
      <c r="O3" s="88"/>
      <c r="Q3" s="52"/>
      <c r="R3" s="89" t="s">
        <v>56</v>
      </c>
      <c r="S3" s="90"/>
      <c r="T3" s="91"/>
      <c r="V3" s="52"/>
      <c r="W3" s="89" t="s">
        <v>84</v>
      </c>
      <c r="X3" s="90"/>
      <c r="Y3" s="91"/>
      <c r="AB3" s="82" t="s">
        <v>88</v>
      </c>
      <c r="AC3" s="83"/>
      <c r="AD3" s="88"/>
      <c r="AG3" s="82" t="s">
        <v>89</v>
      </c>
      <c r="AH3" s="83"/>
      <c r="AI3" s="88"/>
      <c r="AL3" s="82" t="s">
        <v>96</v>
      </c>
      <c r="AM3" s="83"/>
      <c r="AN3" s="88"/>
      <c r="AQ3" s="82" t="s">
        <v>97</v>
      </c>
      <c r="AR3" s="83"/>
      <c r="AS3" s="88"/>
    </row>
    <row r="4" spans="1:4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4" t="s">
        <v>25</v>
      </c>
      <c r="J4" s="85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  <c r="AL4" s="22" t="s">
        <v>38</v>
      </c>
      <c r="AM4" s="22" t="s">
        <v>39</v>
      </c>
      <c r="AN4" s="22" t="s">
        <v>17</v>
      </c>
      <c r="AQ4" s="22" t="s">
        <v>38</v>
      </c>
      <c r="AR4" s="22" t="s">
        <v>39</v>
      </c>
      <c r="AS4" s="22" t="s">
        <v>17</v>
      </c>
    </row>
    <row r="5" spans="1:4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  <c r="AK5" s="50" t="s">
        <v>40</v>
      </c>
      <c r="AL5" s="23">
        <v>5</v>
      </c>
      <c r="AM5">
        <v>1</v>
      </c>
      <c r="AN5" s="24">
        <f>AL5*140</f>
        <v>700</v>
      </c>
      <c r="AP5" s="50" t="s">
        <v>40</v>
      </c>
      <c r="AQ5" s="23">
        <v>5</v>
      </c>
      <c r="AR5">
        <v>1</v>
      </c>
      <c r="AS5" s="24">
        <f>AQ5*140</f>
        <v>700</v>
      </c>
    </row>
    <row r="6" spans="1:4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  <c r="AK6" s="50" t="s">
        <v>41</v>
      </c>
      <c r="AL6" s="23">
        <v>2</v>
      </c>
      <c r="AM6">
        <v>5</v>
      </c>
      <c r="AN6" s="24">
        <f>AL6*160</f>
        <v>320</v>
      </c>
      <c r="AP6" s="50" t="s">
        <v>41</v>
      </c>
      <c r="AQ6" s="23">
        <v>4</v>
      </c>
      <c r="AR6">
        <v>5</v>
      </c>
      <c r="AS6" s="24">
        <f>AQ6*160</f>
        <v>640</v>
      </c>
    </row>
    <row r="7" spans="1:4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  <c r="AK7" s="50" t="s">
        <v>42</v>
      </c>
      <c r="AL7" s="23">
        <v>4</v>
      </c>
      <c r="AM7">
        <v>10</v>
      </c>
      <c r="AN7" s="24">
        <f>AL7*150</f>
        <v>600</v>
      </c>
      <c r="AP7" s="50" t="s">
        <v>42</v>
      </c>
      <c r="AQ7" s="23">
        <v>7</v>
      </c>
      <c r="AR7">
        <v>10</v>
      </c>
      <c r="AS7" s="24">
        <f>AQ7*150</f>
        <v>1050</v>
      </c>
    </row>
    <row r="8" spans="1:4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  <c r="AK8" s="50" t="s">
        <v>90</v>
      </c>
      <c r="AL8" s="23">
        <v>3</v>
      </c>
      <c r="AM8">
        <v>4</v>
      </c>
      <c r="AN8" s="24">
        <f>AL8*170</f>
        <v>510</v>
      </c>
      <c r="AP8" s="50" t="s">
        <v>90</v>
      </c>
      <c r="AQ8" s="23">
        <v>5</v>
      </c>
      <c r="AR8">
        <v>4</v>
      </c>
      <c r="AS8" s="24">
        <f>AQ8*170</f>
        <v>850</v>
      </c>
    </row>
    <row r="9" spans="1:4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  <c r="AK9" s="50" t="s">
        <v>44</v>
      </c>
      <c r="AL9" s="23">
        <v>3</v>
      </c>
      <c r="AM9" s="25">
        <v>24</v>
      </c>
      <c r="AN9" s="24">
        <f>AL9*170</f>
        <v>510</v>
      </c>
      <c r="AP9" s="50" t="s">
        <v>44</v>
      </c>
      <c r="AQ9" s="23">
        <v>4</v>
      </c>
      <c r="AR9" s="25">
        <v>24</v>
      </c>
      <c r="AS9" s="24">
        <f>AQ9*170</f>
        <v>680</v>
      </c>
    </row>
    <row r="10" spans="1:4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  <c r="AK10" s="31" t="s">
        <v>18</v>
      </c>
      <c r="AL10" s="29">
        <f>SUM(AL5:AL9)</f>
        <v>17</v>
      </c>
      <c r="AM10" s="30"/>
      <c r="AN10" s="31">
        <f>SUM(AN5:AN9)</f>
        <v>2640</v>
      </c>
      <c r="AP10" s="31" t="s">
        <v>18</v>
      </c>
      <c r="AQ10" s="29">
        <f>SUM(AQ5:AQ9)</f>
        <v>25</v>
      </c>
      <c r="AR10" s="30"/>
      <c r="AS10" s="31">
        <f>SUM(AS5:AS9)</f>
        <v>3920</v>
      </c>
    </row>
    <row r="11" spans="1:4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45" ht="17" thickTop="1" x14ac:dyDescent="0.2">
      <c r="I12" s="44" t="s">
        <v>69</v>
      </c>
      <c r="J12" s="64">
        <f>F10</f>
        <v>4279</v>
      </c>
    </row>
    <row r="13" spans="1:45" ht="17" thickBot="1" x14ac:dyDescent="0.25">
      <c r="I13" s="40" t="s">
        <v>14</v>
      </c>
      <c r="J13" s="39">
        <f>SUM(J9:J12)</f>
        <v>10482</v>
      </c>
    </row>
    <row r="14" spans="1:45" ht="17" thickTop="1" x14ac:dyDescent="0.2"/>
    <row r="15" spans="1:45" ht="17" thickBot="1" x14ac:dyDescent="0.25">
      <c r="I15" s="38" t="s">
        <v>26</v>
      </c>
      <c r="J15" s="37">
        <f>J6-J13</f>
        <v>1518</v>
      </c>
    </row>
    <row r="16" spans="1:45" ht="17" thickTop="1" x14ac:dyDescent="0.2">
      <c r="A16" s="80" t="s">
        <v>62</v>
      </c>
      <c r="B16" s="80"/>
      <c r="C16" s="80"/>
      <c r="D16" s="80"/>
      <c r="E16" s="80"/>
      <c r="F16" s="80"/>
      <c r="G16" s="80"/>
    </row>
    <row r="17" spans="1:10" x14ac:dyDescent="0.2">
      <c r="A17" s="81"/>
      <c r="B17" s="81"/>
      <c r="C17" s="81"/>
      <c r="D17" s="81"/>
      <c r="E17" s="81"/>
      <c r="F17" s="81"/>
      <c r="G17" s="81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78">
        <v>3510.6</v>
      </c>
      <c r="F19" s="78">
        <v>2280</v>
      </c>
      <c r="G19" s="33"/>
      <c r="I19" s="86" t="s">
        <v>58</v>
      </c>
      <c r="J19" s="87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4" t="s">
        <v>25</v>
      </c>
      <c r="J20" s="85"/>
    </row>
    <row r="21" spans="1:10" ht="17" thickBot="1" x14ac:dyDescent="0.25">
      <c r="A21" s="1" t="s">
        <v>65</v>
      </c>
      <c r="B21" s="7">
        <v>45576</v>
      </c>
      <c r="C21" s="4">
        <v>39</v>
      </c>
      <c r="D21">
        <v>66</v>
      </c>
      <c r="E21" s="4">
        <v>0</v>
      </c>
      <c r="F21" s="4">
        <v>2650</v>
      </c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>
        <v>34</v>
      </c>
      <c r="D22">
        <v>61</v>
      </c>
      <c r="E22" s="4">
        <v>1782.78</v>
      </c>
      <c r="F22" s="4">
        <v>2640</v>
      </c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>
        <v>24</v>
      </c>
      <c r="D23">
        <v>53</v>
      </c>
      <c r="E23" s="4">
        <v>3029</v>
      </c>
      <c r="F23" s="4">
        <v>3920</v>
      </c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195</v>
      </c>
      <c r="D24" s="20">
        <f>SUM(D19:D23)</f>
        <v>416</v>
      </c>
      <c r="E24" s="79">
        <f>SUM(E19:E23)</f>
        <v>11627.380000000001</v>
      </c>
      <c r="F24" s="20">
        <f>SUM(F19:F23)</f>
        <v>14240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4" t="s">
        <v>22</v>
      </c>
      <c r="J26" s="85"/>
    </row>
    <row r="27" spans="1:10" x14ac:dyDescent="0.2">
      <c r="I27" s="44" t="s">
        <v>33</v>
      </c>
      <c r="J27" s="69">
        <f>E47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11627.380000000001</v>
      </c>
    </row>
    <row r="30" spans="1:10" x14ac:dyDescent="0.2">
      <c r="I30" s="44" t="s">
        <v>69</v>
      </c>
      <c r="J30" s="64">
        <f>F24</f>
        <v>14240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25867.38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37650.619999999995</v>
      </c>
    </row>
    <row r="36" spans="1:10" ht="17" thickTop="1" x14ac:dyDescent="0.2"/>
    <row r="37" spans="1:10" ht="16" customHeight="1" x14ac:dyDescent="0.2"/>
    <row r="38" spans="1:10" ht="16" customHeight="1" x14ac:dyDescent="0.2"/>
    <row r="39" spans="1:10" ht="16" customHeight="1" x14ac:dyDescent="0.3">
      <c r="A39" s="80" t="s">
        <v>71</v>
      </c>
      <c r="B39" s="80"/>
      <c r="C39" s="80"/>
      <c r="D39" s="80"/>
      <c r="E39" s="80"/>
      <c r="F39" s="80"/>
      <c r="G39" s="80"/>
      <c r="H39" s="92" t="s">
        <v>78</v>
      </c>
      <c r="I39" s="87"/>
      <c r="J39" s="72" t="s">
        <v>81</v>
      </c>
    </row>
    <row r="40" spans="1:10" x14ac:dyDescent="0.2">
      <c r="A40" s="81"/>
      <c r="B40" s="81"/>
      <c r="C40" s="81"/>
      <c r="D40" s="81"/>
      <c r="E40" s="81"/>
      <c r="F40" s="81"/>
      <c r="G40" s="81"/>
      <c r="H40" s="84" t="s">
        <v>76</v>
      </c>
      <c r="I40" s="85"/>
      <c r="J40" s="72" t="s">
        <v>80</v>
      </c>
    </row>
    <row r="41" spans="1:10" ht="17" thickBot="1" x14ac:dyDescent="0.25">
      <c r="A41" s="16" t="s">
        <v>72</v>
      </c>
      <c r="B41" s="17" t="s">
        <v>5</v>
      </c>
      <c r="C41" s="17" t="s">
        <v>70</v>
      </c>
      <c r="D41" s="17" t="s">
        <v>73</v>
      </c>
      <c r="E41" s="49" t="s">
        <v>74</v>
      </c>
      <c r="F41" s="17" t="s">
        <v>18</v>
      </c>
      <c r="H41" s="44" t="s">
        <v>70</v>
      </c>
      <c r="I41" s="48">
        <v>12000</v>
      </c>
      <c r="J41" s="73">
        <f>I41-I47</f>
        <v>372.39999999999964</v>
      </c>
    </row>
    <row r="42" spans="1:10" ht="17" thickBot="1" x14ac:dyDescent="0.25">
      <c r="A42" s="1" t="s">
        <v>79</v>
      </c>
      <c r="B42" s="2">
        <v>45524</v>
      </c>
      <c r="C42" s="4"/>
      <c r="E42" s="51">
        <v>492.91</v>
      </c>
      <c r="F42" s="33"/>
      <c r="H42" s="44" t="s">
        <v>73</v>
      </c>
      <c r="I42" s="48">
        <v>15000</v>
      </c>
      <c r="J42" s="73">
        <f>I42-I48</f>
        <v>760</v>
      </c>
    </row>
    <row r="43" spans="1:10" ht="17" thickBot="1" x14ac:dyDescent="0.25">
      <c r="A43" s="1" t="s">
        <v>85</v>
      </c>
      <c r="B43" s="7">
        <v>45553</v>
      </c>
      <c r="C43" s="4">
        <v>3510.6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83</v>
      </c>
      <c r="B44" s="7">
        <v>45555</v>
      </c>
      <c r="C44" s="4"/>
      <c r="D44">
        <v>2280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8" thickTop="1" thickBot="1" x14ac:dyDescent="0.25">
      <c r="A45" s="1" t="s">
        <v>86</v>
      </c>
      <c r="B45" s="7">
        <v>45560</v>
      </c>
      <c r="C45" s="4">
        <v>3305</v>
      </c>
      <c r="E45" s="4"/>
      <c r="F45" s="33"/>
    </row>
    <row r="46" spans="1:10" x14ac:dyDescent="0.2">
      <c r="A46" s="1" t="s">
        <v>87</v>
      </c>
      <c r="B46" s="7">
        <v>45562</v>
      </c>
      <c r="C46" s="4"/>
      <c r="D46">
        <v>2750</v>
      </c>
      <c r="E46" s="4"/>
      <c r="F46" s="33"/>
      <c r="H46" s="84" t="s">
        <v>22</v>
      </c>
      <c r="I46" s="85"/>
    </row>
    <row r="47" spans="1:10" x14ac:dyDescent="0.2">
      <c r="A47" s="76" t="s">
        <v>91</v>
      </c>
      <c r="B47" s="77">
        <v>45576</v>
      </c>
      <c r="C47" s="4"/>
      <c r="D47">
        <v>2650</v>
      </c>
      <c r="E47" s="4"/>
      <c r="F47" s="33"/>
      <c r="H47" s="44" t="s">
        <v>70</v>
      </c>
      <c r="I47" s="74">
        <f>C52</f>
        <v>11627.6</v>
      </c>
    </row>
    <row r="48" spans="1:10" x14ac:dyDescent="0.2">
      <c r="A48" s="76" t="s">
        <v>93</v>
      </c>
      <c r="B48" s="77">
        <v>45589</v>
      </c>
      <c r="C48" s="4">
        <v>1782.78</v>
      </c>
      <c r="E48" s="4"/>
      <c r="F48" s="33"/>
      <c r="H48" s="44" t="s">
        <v>69</v>
      </c>
      <c r="I48" s="74">
        <f>D52</f>
        <v>14240</v>
      </c>
    </row>
    <row r="49" spans="1:9" x14ac:dyDescent="0.2">
      <c r="A49" s="76" t="s">
        <v>92</v>
      </c>
      <c r="B49" s="77">
        <v>45590</v>
      </c>
      <c r="C49" s="4"/>
      <c r="D49">
        <v>2640</v>
      </c>
      <c r="E49" s="4"/>
      <c r="F49" s="33"/>
      <c r="H49" s="44" t="s">
        <v>82</v>
      </c>
      <c r="I49" s="71">
        <f>E52</f>
        <v>492.91</v>
      </c>
    </row>
    <row r="50" spans="1:9" ht="17" thickBot="1" x14ac:dyDescent="0.25">
      <c r="A50" s="76" t="s">
        <v>95</v>
      </c>
      <c r="B50" s="77">
        <v>45594</v>
      </c>
      <c r="C50" s="4"/>
      <c r="D50">
        <v>3920</v>
      </c>
      <c r="E50" s="4"/>
      <c r="F50" s="33"/>
      <c r="H50" s="40" t="s">
        <v>14</v>
      </c>
      <c r="I50" s="75">
        <f>I47+I49+I48</f>
        <v>26360.510000000002</v>
      </c>
    </row>
    <row r="51" spans="1:9" ht="17" thickTop="1" x14ac:dyDescent="0.2">
      <c r="A51" s="76" t="s">
        <v>94</v>
      </c>
      <c r="B51" s="77">
        <v>45592</v>
      </c>
      <c r="C51" s="4">
        <v>3029.22</v>
      </c>
      <c r="E51" s="4"/>
      <c r="F51" s="33"/>
    </row>
    <row r="52" spans="1:9" ht="17" thickBot="1" x14ac:dyDescent="0.25">
      <c r="A52" s="20" t="s">
        <v>14</v>
      </c>
      <c r="B52" s="20"/>
      <c r="C52" s="67">
        <f>SUM(C42:C51)</f>
        <v>11627.6</v>
      </c>
      <c r="D52" s="67">
        <f>SUM(D42:D51)</f>
        <v>14240</v>
      </c>
      <c r="E52" s="21">
        <f>SUM(E42:E51)</f>
        <v>492.91</v>
      </c>
      <c r="F52" s="67">
        <f>SUM(C52:E52)</f>
        <v>26360.51</v>
      </c>
      <c r="H52" s="38" t="s">
        <v>26</v>
      </c>
      <c r="I52" s="37">
        <f>I44-I50</f>
        <v>5639.489999999998</v>
      </c>
    </row>
    <row r="53" spans="1:9" ht="18" thickTop="1" thickBot="1" x14ac:dyDescent="0.25">
      <c r="A53" s="20"/>
      <c r="B53" s="20"/>
      <c r="C53" s="35"/>
      <c r="D53" s="20"/>
      <c r="E53" s="20"/>
      <c r="F53" s="21"/>
    </row>
    <row r="54" spans="1:9" ht="17" thickTop="1" x14ac:dyDescent="0.2"/>
  </sheetData>
  <mergeCells count="18">
    <mergeCell ref="AL3:AN3"/>
    <mergeCell ref="AQ3:AS3"/>
    <mergeCell ref="H39:I39"/>
    <mergeCell ref="H40:I40"/>
    <mergeCell ref="H46:I46"/>
    <mergeCell ref="I26:J26"/>
    <mergeCell ref="I20:J20"/>
    <mergeCell ref="A1:G2"/>
    <mergeCell ref="M3:O3"/>
    <mergeCell ref="R3:T3"/>
    <mergeCell ref="AG3:AI3"/>
    <mergeCell ref="A39:G40"/>
    <mergeCell ref="I19:J19"/>
    <mergeCell ref="A16:G17"/>
    <mergeCell ref="I3:J3"/>
    <mergeCell ref="I4:J4"/>
    <mergeCell ref="AB3:AD3"/>
    <mergeCell ref="W3:Y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2024-12-01T09:52:24Z</dcterms:modified>
</cp:coreProperties>
</file>