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llemets\Dropbox\work\mullakaart\"/>
    </mc:Choice>
  </mc:AlternateContent>
  <bookViews>
    <workbookView xWindow="0" yWindow="450" windowWidth="28800" windowHeight="15525"/>
  </bookViews>
  <sheets>
    <sheet name="Table&amp;Graphs" sheetId="58" r:id="rId1"/>
    <sheet name="Production&amp;Area_data" sheetId="53" r:id="rId2"/>
    <sheet name="reference" sheetId="59" state="hidden" r:id="rId3"/>
  </sheets>
  <definedNames>
    <definedName name="_xlnm._FilterDatabase" localSheetId="1" hidden="1">'Production&amp;Area_data'!$A$1:$AC$931</definedName>
  </definedNames>
  <calcPr calcId="162913"/>
</workbook>
</file>

<file path=xl/calcChain.xml><?xml version="1.0" encoding="utf-8"?>
<calcChain xmlns="http://schemas.openxmlformats.org/spreadsheetml/2006/main">
  <c r="B4" i="58" l="1"/>
  <c r="M17" i="58" l="1"/>
  <c r="S618" i="53" l="1"/>
  <c r="G614" i="53"/>
  <c r="G610" i="53"/>
  <c r="K606" i="53"/>
  <c r="O605" i="53"/>
  <c r="G602" i="53"/>
  <c r="S594" i="53"/>
  <c r="W311" i="53"/>
  <c r="U311" i="53"/>
  <c r="Q311" i="53"/>
  <c r="O311" i="53"/>
  <c r="L311" i="53"/>
  <c r="K311" i="53"/>
  <c r="H311" i="53"/>
  <c r="G311" i="53"/>
  <c r="F311" i="53"/>
  <c r="AA310" i="53"/>
  <c r="X310" i="53"/>
  <c r="S310" i="53"/>
  <c r="O310" i="53"/>
  <c r="K310" i="53"/>
  <c r="I310" i="53"/>
  <c r="G310" i="53"/>
  <c r="AB309" i="53"/>
  <c r="AA309" i="53"/>
  <c r="Y309" i="53"/>
  <c r="X309" i="53"/>
  <c r="W309" i="53"/>
  <c r="V309" i="53"/>
  <c r="S309" i="53"/>
  <c r="Q309" i="53"/>
  <c r="O309" i="53"/>
  <c r="G309" i="53"/>
  <c r="E309" i="53"/>
  <c r="AA308" i="53"/>
  <c r="X308" i="53"/>
  <c r="U308" i="53"/>
  <c r="T308" i="53"/>
  <c r="S308" i="53"/>
  <c r="O308" i="53"/>
  <c r="I308" i="53"/>
  <c r="G308" i="53"/>
  <c r="F308" i="53"/>
  <c r="E308" i="53"/>
  <c r="AA307" i="53"/>
  <c r="Y307" i="53"/>
  <c r="X307" i="53"/>
  <c r="U307" i="53"/>
  <c r="Q307" i="53"/>
  <c r="P307" i="53"/>
  <c r="K307" i="53"/>
  <c r="AA306" i="53"/>
  <c r="T306" i="53"/>
  <c r="Q306" i="53"/>
  <c r="O306" i="53"/>
  <c r="M306" i="53"/>
  <c r="H306" i="53"/>
  <c r="X305" i="53"/>
  <c r="W305" i="53"/>
  <c r="I305" i="53"/>
  <c r="H305" i="53"/>
  <c r="AB304" i="53"/>
  <c r="Y304" i="53"/>
  <c r="X304" i="53"/>
  <c r="Q304" i="53"/>
  <c r="P304" i="53"/>
  <c r="J304" i="53"/>
  <c r="I304" i="53"/>
  <c r="E304" i="53"/>
  <c r="Y303" i="53"/>
  <c r="X303" i="53"/>
  <c r="U303" i="53"/>
  <c r="S303" i="53"/>
  <c r="P303" i="53"/>
  <c r="M303" i="53"/>
  <c r="K303" i="53"/>
  <c r="I303" i="53"/>
  <c r="G303" i="53"/>
  <c r="E303" i="53"/>
  <c r="AB302" i="53"/>
  <c r="Y302" i="53"/>
  <c r="U302" i="53"/>
  <c r="Q302" i="53"/>
  <c r="M302" i="53"/>
  <c r="K302" i="53"/>
  <c r="I302" i="53"/>
  <c r="AB301" i="53"/>
  <c r="Y301" i="53"/>
  <c r="Q301" i="53"/>
  <c r="M301" i="53"/>
  <c r="H301" i="53"/>
  <c r="E301" i="53"/>
  <c r="Y300" i="53"/>
  <c r="X300" i="53"/>
  <c r="S300" i="53"/>
  <c r="K300" i="53"/>
  <c r="I300" i="53"/>
  <c r="Y299" i="53"/>
  <c r="U299" i="53"/>
  <c r="T299" i="53"/>
  <c r="S299" i="53"/>
  <c r="O299" i="53"/>
  <c r="M299" i="53"/>
  <c r="L299" i="53"/>
  <c r="K299" i="53"/>
  <c r="H299" i="53"/>
  <c r="F299" i="53"/>
  <c r="Z298" i="53"/>
  <c r="X298" i="53"/>
  <c r="L298" i="53"/>
  <c r="K298" i="53"/>
  <c r="G298" i="53"/>
  <c r="E298" i="53"/>
  <c r="AB297" i="53"/>
  <c r="Z297" i="53"/>
  <c r="X297" i="53"/>
  <c r="T297" i="53"/>
  <c r="R297" i="53"/>
  <c r="O297" i="53"/>
  <c r="M297" i="53"/>
  <c r="L297" i="53"/>
  <c r="K297" i="53"/>
  <c r="J297" i="53"/>
  <c r="AB296" i="53"/>
  <c r="AA296" i="53"/>
  <c r="X296" i="53"/>
  <c r="T296" i="53"/>
  <c r="P296" i="53"/>
  <c r="M296" i="53"/>
  <c r="L296" i="53"/>
  <c r="H296" i="53"/>
  <c r="AB295" i="53"/>
  <c r="X295" i="53"/>
  <c r="W295" i="53"/>
  <c r="V295" i="53"/>
  <c r="T295" i="53"/>
  <c r="N295" i="53"/>
  <c r="M295" i="53"/>
  <c r="L295" i="53"/>
  <c r="K295" i="53"/>
  <c r="J295" i="53"/>
  <c r="I295" i="53"/>
  <c r="H295" i="53"/>
  <c r="G295" i="53"/>
  <c r="E295" i="53"/>
  <c r="AA294" i="53"/>
  <c r="X294" i="53"/>
  <c r="V294" i="53"/>
  <c r="U294" i="53"/>
  <c r="P294" i="53"/>
  <c r="N294" i="53"/>
  <c r="H294" i="53"/>
  <c r="AB293" i="53"/>
  <c r="Z293" i="53"/>
  <c r="X293" i="53"/>
  <c r="V293" i="53"/>
  <c r="P293" i="53"/>
  <c r="N293" i="53"/>
  <c r="L293" i="53"/>
  <c r="J293" i="53"/>
  <c r="I293" i="53"/>
  <c r="H293" i="53"/>
  <c r="F293" i="53"/>
  <c r="Z292" i="53"/>
  <c r="X292" i="53"/>
  <c r="V292" i="53"/>
  <c r="U292" i="53"/>
  <c r="T292" i="53"/>
  <c r="R292" i="53"/>
  <c r="P292" i="53"/>
  <c r="N292" i="53"/>
  <c r="L292" i="53"/>
  <c r="J292" i="53"/>
  <c r="AB291" i="53"/>
  <c r="Z291" i="53"/>
  <c r="X291" i="53"/>
  <c r="P291" i="53"/>
  <c r="L291" i="53"/>
  <c r="I291" i="53"/>
  <c r="AB290" i="53"/>
  <c r="AA290" i="53"/>
  <c r="Y290" i="53"/>
  <c r="X290" i="53"/>
  <c r="T290" i="53"/>
  <c r="P290" i="53"/>
  <c r="L290" i="53"/>
  <c r="K290" i="53"/>
  <c r="I290" i="53"/>
  <c r="H290" i="53"/>
  <c r="G290" i="53"/>
  <c r="E290" i="53"/>
  <c r="AB289" i="53"/>
  <c r="Y289" i="53"/>
  <c r="V289" i="53"/>
  <c r="U289" i="53"/>
  <c r="R289" i="53"/>
  <c r="M289" i="53"/>
  <c r="L289" i="53"/>
  <c r="K289" i="53"/>
  <c r="F289" i="53"/>
  <c r="Z288" i="53"/>
  <c r="W288" i="53"/>
  <c r="U288" i="53"/>
  <c r="T288" i="53"/>
  <c r="R288" i="53"/>
  <c r="Q288" i="53"/>
  <c r="P288" i="53"/>
  <c r="N288" i="53"/>
  <c r="L288" i="53"/>
  <c r="J288" i="53"/>
  <c r="I288" i="53"/>
  <c r="H288" i="53"/>
  <c r="G288" i="53"/>
  <c r="E288" i="53"/>
  <c r="AB287" i="53"/>
  <c r="X287" i="53"/>
  <c r="W287" i="53"/>
  <c r="U287" i="53"/>
  <c r="S287" i="53"/>
  <c r="O287" i="53"/>
  <c r="L287" i="53"/>
  <c r="I287" i="53"/>
  <c r="H287" i="53"/>
  <c r="E287" i="53"/>
  <c r="X286" i="53"/>
  <c r="S286" i="53"/>
  <c r="K286" i="53"/>
  <c r="G286" i="53"/>
  <c r="E286" i="53"/>
  <c r="AB285" i="53"/>
  <c r="V285" i="53"/>
  <c r="S285" i="53"/>
  <c r="Q285" i="53"/>
  <c r="N285" i="53"/>
  <c r="L285" i="53"/>
  <c r="F285" i="53"/>
  <c r="AB284" i="53"/>
  <c r="X284" i="53"/>
  <c r="Q284" i="53"/>
  <c r="O284" i="53"/>
  <c r="N284" i="53"/>
  <c r="L284" i="53"/>
  <c r="K284" i="53"/>
  <c r="J284" i="53"/>
  <c r="I284" i="53"/>
  <c r="H284" i="53"/>
  <c r="G284" i="53"/>
  <c r="F284" i="53"/>
  <c r="AB283" i="53"/>
  <c r="W283" i="53"/>
  <c r="V283" i="53"/>
  <c r="T283" i="53"/>
  <c r="P283" i="53"/>
  <c r="O283" i="53"/>
  <c r="M283" i="53"/>
  <c r="L283" i="53"/>
  <c r="I283" i="53"/>
  <c r="H283" i="53"/>
  <c r="G283" i="53"/>
  <c r="E283" i="53"/>
  <c r="AB282" i="53"/>
  <c r="AA282" i="53"/>
  <c r="Y282" i="53"/>
  <c r="X282" i="53"/>
  <c r="V282" i="53"/>
  <c r="U282" i="53"/>
  <c r="T282" i="53"/>
  <c r="P282" i="53"/>
  <c r="K282" i="53"/>
  <c r="J282" i="53"/>
  <c r="I282" i="53"/>
  <c r="E282" i="53"/>
  <c r="AB281" i="53"/>
  <c r="Z281" i="53"/>
  <c r="Y281" i="53"/>
  <c r="W281" i="53"/>
  <c r="T281" i="53"/>
  <c r="P281" i="53"/>
  <c r="O281" i="53"/>
  <c r="N281" i="53"/>
  <c r="H281" i="53"/>
  <c r="G281" i="53"/>
  <c r="AC611" i="53" l="1"/>
  <c r="S684" i="53"/>
  <c r="AC893" i="53"/>
  <c r="E653" i="53"/>
  <c r="I653" i="53"/>
  <c r="M653" i="53"/>
  <c r="Q653" i="53"/>
  <c r="U653" i="53"/>
  <c r="Y653" i="53"/>
  <c r="E654" i="53"/>
  <c r="I654" i="53"/>
  <c r="M654" i="53"/>
  <c r="Q654" i="53"/>
  <c r="U654" i="53"/>
  <c r="Y654" i="53"/>
  <c r="E655" i="53"/>
  <c r="I655" i="53"/>
  <c r="M655" i="53"/>
  <c r="Q655" i="53"/>
  <c r="U655" i="53"/>
  <c r="Y655" i="53"/>
  <c r="E656" i="53"/>
  <c r="I656" i="53"/>
  <c r="M656" i="53"/>
  <c r="Q656" i="53"/>
  <c r="U656" i="53"/>
  <c r="Y656" i="53"/>
  <c r="E657" i="53"/>
  <c r="I657" i="53"/>
  <c r="M657" i="53"/>
  <c r="Q657" i="53"/>
  <c r="U657" i="53"/>
  <c r="Y657" i="53"/>
  <c r="E658" i="53"/>
  <c r="I658" i="53"/>
  <c r="M658" i="53"/>
  <c r="Q658" i="53"/>
  <c r="U658" i="53"/>
  <c r="Y658" i="53"/>
  <c r="E659" i="53"/>
  <c r="I659" i="53"/>
  <c r="M659" i="53"/>
  <c r="Q659" i="53"/>
  <c r="U659" i="53"/>
  <c r="Y659" i="53"/>
  <c r="E660" i="53"/>
  <c r="I660" i="53"/>
  <c r="M660" i="53"/>
  <c r="Q660" i="53"/>
  <c r="U660" i="53"/>
  <c r="Y660" i="53"/>
  <c r="E661" i="53"/>
  <c r="I661" i="53"/>
  <c r="M661" i="53"/>
  <c r="Q661" i="53"/>
  <c r="U661" i="53"/>
  <c r="Y661" i="53"/>
  <c r="E662" i="53"/>
  <c r="I662" i="53"/>
  <c r="M662" i="53"/>
  <c r="Q662" i="53"/>
  <c r="U662" i="53"/>
  <c r="Y662" i="53"/>
  <c r="E663" i="53"/>
  <c r="I663" i="53"/>
  <c r="M663" i="53"/>
  <c r="Q663" i="53"/>
  <c r="U663" i="53"/>
  <c r="Y663" i="53"/>
  <c r="E664" i="53"/>
  <c r="I664" i="53"/>
  <c r="M664" i="53"/>
  <c r="Q664" i="53"/>
  <c r="U664" i="53"/>
  <c r="Y664" i="53"/>
  <c r="E665" i="53"/>
  <c r="I665" i="53"/>
  <c r="M665" i="53"/>
  <c r="Q665" i="53"/>
  <c r="U665" i="53"/>
  <c r="Y665" i="53"/>
  <c r="E666" i="53"/>
  <c r="I666" i="53"/>
  <c r="M666" i="53"/>
  <c r="Q666" i="53"/>
  <c r="U666" i="53"/>
  <c r="Y666" i="53"/>
  <c r="E667" i="53"/>
  <c r="I667" i="53"/>
  <c r="M667" i="53"/>
  <c r="Q667" i="53"/>
  <c r="U667" i="53"/>
  <c r="Y667" i="53"/>
  <c r="E668" i="53"/>
  <c r="I668" i="53"/>
  <c r="M668" i="53"/>
  <c r="Q668" i="53"/>
  <c r="U668" i="53"/>
  <c r="Y668" i="53"/>
  <c r="E669" i="53"/>
  <c r="I669" i="53"/>
  <c r="M669" i="53"/>
  <c r="Q669" i="53"/>
  <c r="U669" i="53"/>
  <c r="Y669" i="53"/>
  <c r="E670" i="53"/>
  <c r="I670" i="53"/>
  <c r="M670" i="53"/>
  <c r="Q670" i="53"/>
  <c r="U670" i="53"/>
  <c r="Y670" i="53"/>
  <c r="E671" i="53"/>
  <c r="I671" i="53"/>
  <c r="M671" i="53"/>
  <c r="Q671" i="53"/>
  <c r="U671" i="53"/>
  <c r="Y671" i="53"/>
  <c r="E672" i="53"/>
  <c r="I672" i="53"/>
  <c r="M672" i="53"/>
  <c r="Q672" i="53"/>
  <c r="U672" i="53"/>
  <c r="Y672" i="53"/>
  <c r="E673" i="53"/>
  <c r="I673" i="53"/>
  <c r="M673" i="53"/>
  <c r="Q673" i="53"/>
  <c r="U673" i="53"/>
  <c r="Y673" i="53"/>
  <c r="E674" i="53"/>
  <c r="I674" i="53"/>
  <c r="M674" i="53"/>
  <c r="Q674" i="53"/>
  <c r="U674" i="53"/>
  <c r="Y674" i="53"/>
  <c r="E675" i="53"/>
  <c r="I675" i="53"/>
  <c r="M675" i="53"/>
  <c r="Q675" i="53"/>
  <c r="U675" i="53"/>
  <c r="Y675" i="53"/>
  <c r="E676" i="53"/>
  <c r="I676" i="53"/>
  <c r="M676" i="53"/>
  <c r="Q676" i="53"/>
  <c r="U676" i="53"/>
  <c r="Y676" i="53"/>
  <c r="E677" i="53"/>
  <c r="I677" i="53"/>
  <c r="M677" i="53"/>
  <c r="Q677" i="53"/>
  <c r="U677" i="53"/>
  <c r="Y677" i="53"/>
  <c r="E678" i="53"/>
  <c r="I678" i="53"/>
  <c r="M678" i="53"/>
  <c r="Q678" i="53"/>
  <c r="U678" i="53"/>
  <c r="Y678" i="53"/>
  <c r="E679" i="53"/>
  <c r="I679" i="53"/>
  <c r="M679" i="53"/>
  <c r="Q679" i="53"/>
  <c r="U679" i="53"/>
  <c r="Y679" i="53"/>
  <c r="E680" i="53"/>
  <c r="I680" i="53"/>
  <c r="M680" i="53"/>
  <c r="Q680" i="53"/>
  <c r="U680" i="53"/>
  <c r="Y680" i="53"/>
  <c r="E681" i="53"/>
  <c r="I681" i="53"/>
  <c r="M681" i="53"/>
  <c r="Q681" i="53"/>
  <c r="U681" i="53"/>
  <c r="Y681" i="53"/>
  <c r="E682" i="53"/>
  <c r="I682" i="53"/>
  <c r="M682" i="53"/>
  <c r="Q682" i="53"/>
  <c r="U682" i="53"/>
  <c r="Y682" i="53"/>
  <c r="E683" i="53"/>
  <c r="I683" i="53"/>
  <c r="M683" i="53"/>
  <c r="Q683" i="53"/>
  <c r="U683" i="53"/>
  <c r="Y683" i="53"/>
  <c r="E684" i="53"/>
  <c r="I684" i="53"/>
  <c r="M684" i="53"/>
  <c r="Q684" i="53"/>
  <c r="U684" i="53"/>
  <c r="Y684" i="53"/>
  <c r="E685" i="53"/>
  <c r="I685" i="53"/>
  <c r="M685" i="53"/>
  <c r="Q685" i="53"/>
  <c r="U685" i="53"/>
  <c r="Y685" i="53"/>
  <c r="E686" i="53"/>
  <c r="I686" i="53"/>
  <c r="M686" i="53"/>
  <c r="Q686" i="53"/>
  <c r="U686" i="53"/>
  <c r="Y686" i="53"/>
  <c r="E687" i="53"/>
  <c r="I687" i="53"/>
  <c r="M687" i="53"/>
  <c r="Q687" i="53"/>
  <c r="U687" i="53"/>
  <c r="Y687" i="53"/>
  <c r="E688" i="53"/>
  <c r="I688" i="53"/>
  <c r="M688" i="53"/>
  <c r="Q688" i="53"/>
  <c r="U688" i="53"/>
  <c r="Y688" i="53"/>
  <c r="E689" i="53"/>
  <c r="I689" i="53"/>
  <c r="M689" i="53"/>
  <c r="Q689" i="53"/>
  <c r="U689" i="53"/>
  <c r="Y689" i="53"/>
  <c r="E690" i="53"/>
  <c r="I690" i="53"/>
  <c r="M690" i="53"/>
  <c r="Q690" i="53"/>
  <c r="U690" i="53"/>
  <c r="Y690" i="53"/>
  <c r="E691" i="53"/>
  <c r="I691" i="53"/>
  <c r="M691" i="53"/>
  <c r="Q691" i="53"/>
  <c r="U691" i="53"/>
  <c r="Y691" i="53"/>
  <c r="E692" i="53"/>
  <c r="I692" i="53"/>
  <c r="M692" i="53"/>
  <c r="Q692" i="53"/>
  <c r="U692" i="53"/>
  <c r="Y692" i="53"/>
  <c r="E693" i="53"/>
  <c r="I693" i="53"/>
  <c r="M693" i="53"/>
  <c r="Q693" i="53"/>
  <c r="U693" i="53"/>
  <c r="Y693" i="53"/>
  <c r="E694" i="53"/>
  <c r="I694" i="53"/>
  <c r="M694" i="53"/>
  <c r="Q694" i="53"/>
  <c r="U694" i="53"/>
  <c r="Y694" i="53"/>
  <c r="E695" i="53"/>
  <c r="I695" i="53"/>
  <c r="M695" i="53"/>
  <c r="Q695" i="53"/>
  <c r="U695" i="53"/>
  <c r="Y695" i="53"/>
  <c r="E696" i="53"/>
  <c r="I696" i="53"/>
  <c r="M696" i="53"/>
  <c r="Q696" i="53"/>
  <c r="U696" i="53"/>
  <c r="Y696" i="53"/>
  <c r="E697" i="53"/>
  <c r="I697" i="53"/>
  <c r="M697" i="53"/>
  <c r="Q697" i="53"/>
  <c r="U697" i="53"/>
  <c r="Y697" i="53"/>
  <c r="E698" i="53"/>
  <c r="I698" i="53"/>
  <c r="M698" i="53"/>
  <c r="Q698" i="53"/>
  <c r="U698" i="53"/>
  <c r="Y698" i="53"/>
  <c r="E699" i="53"/>
  <c r="I699" i="53"/>
  <c r="M699" i="53"/>
  <c r="Q699" i="53"/>
  <c r="U699" i="53"/>
  <c r="Y699" i="53"/>
  <c r="E700" i="53"/>
  <c r="I700" i="53"/>
  <c r="M700" i="53"/>
  <c r="Q700" i="53"/>
  <c r="U700" i="53"/>
  <c r="Y700" i="53"/>
  <c r="E701" i="53"/>
  <c r="I701" i="53"/>
  <c r="M701" i="53"/>
  <c r="Q701" i="53"/>
  <c r="U701" i="53"/>
  <c r="Y701" i="53"/>
  <c r="E702" i="53"/>
  <c r="I702" i="53"/>
  <c r="M702" i="53"/>
  <c r="Q702" i="53"/>
  <c r="U702" i="53"/>
  <c r="Y702" i="53"/>
  <c r="E703" i="53"/>
  <c r="I703" i="53"/>
  <c r="M703" i="53"/>
  <c r="Q703" i="53"/>
  <c r="U703" i="53"/>
  <c r="Y703" i="53"/>
  <c r="E704" i="53"/>
  <c r="I704" i="53"/>
  <c r="M704" i="53"/>
  <c r="Q704" i="53"/>
  <c r="U704" i="53"/>
  <c r="Y704" i="53"/>
  <c r="E705" i="53"/>
  <c r="I705" i="53"/>
  <c r="M705" i="53"/>
  <c r="Q705" i="53"/>
  <c r="U705" i="53"/>
  <c r="Y705" i="53"/>
  <c r="E706" i="53"/>
  <c r="I706" i="53"/>
  <c r="M706" i="53"/>
  <c r="Q706" i="53"/>
  <c r="U706" i="53"/>
  <c r="Y706" i="53"/>
  <c r="E707" i="53"/>
  <c r="I707" i="53"/>
  <c r="M707" i="53"/>
  <c r="Q707" i="53"/>
  <c r="U707" i="53"/>
  <c r="Y707" i="53"/>
  <c r="E708" i="53"/>
  <c r="I708" i="53"/>
  <c r="M708" i="53"/>
  <c r="Q708" i="53"/>
  <c r="U708" i="53"/>
  <c r="Y708" i="53"/>
  <c r="E709" i="53"/>
  <c r="I709" i="53"/>
  <c r="M709" i="53"/>
  <c r="Q709" i="53"/>
  <c r="U709" i="53"/>
  <c r="Y709" i="53"/>
  <c r="E710" i="53"/>
  <c r="I710" i="53"/>
  <c r="M710" i="53"/>
  <c r="Q710" i="53"/>
  <c r="U710" i="53"/>
  <c r="Y710" i="53"/>
  <c r="E711" i="53"/>
  <c r="I711" i="53"/>
  <c r="M711" i="53"/>
  <c r="Q711" i="53"/>
  <c r="U711" i="53"/>
  <c r="Y711" i="53"/>
  <c r="E712" i="53"/>
  <c r="I712" i="53"/>
  <c r="M712" i="53"/>
  <c r="Q712" i="53"/>
  <c r="U712" i="53"/>
  <c r="Y712" i="53"/>
  <c r="E713" i="53"/>
  <c r="I713" i="53"/>
  <c r="M713" i="53"/>
  <c r="Q713" i="53"/>
  <c r="U713" i="53"/>
  <c r="Y713" i="53"/>
  <c r="E714" i="53"/>
  <c r="I714" i="53"/>
  <c r="M714" i="53"/>
  <c r="Q714" i="53"/>
  <c r="U714" i="53"/>
  <c r="Y714" i="53"/>
  <c r="E715" i="53"/>
  <c r="I715" i="53"/>
  <c r="M715" i="53"/>
  <c r="Q715" i="53"/>
  <c r="U715" i="53"/>
  <c r="Y715" i="53"/>
  <c r="E716" i="53"/>
  <c r="I716" i="53"/>
  <c r="M716" i="53"/>
  <c r="Q716" i="53"/>
  <c r="U716" i="53"/>
  <c r="Y716" i="53"/>
  <c r="E717" i="53"/>
  <c r="I717" i="53"/>
  <c r="M717" i="53"/>
  <c r="Q717" i="53"/>
  <c r="U717" i="53"/>
  <c r="Y717" i="53"/>
  <c r="E718" i="53"/>
  <c r="I718" i="53"/>
  <c r="M718" i="53"/>
  <c r="Q718" i="53"/>
  <c r="U718" i="53"/>
  <c r="Y718" i="53"/>
  <c r="E719" i="53"/>
  <c r="I719" i="53"/>
  <c r="M719" i="53"/>
  <c r="Q719" i="53"/>
  <c r="U719" i="53"/>
  <c r="Y719" i="53"/>
  <c r="E720" i="53"/>
  <c r="I720" i="53"/>
  <c r="M720" i="53"/>
  <c r="Q720" i="53"/>
  <c r="U720" i="53"/>
  <c r="Y720" i="53"/>
  <c r="E721" i="53"/>
  <c r="I721" i="53"/>
  <c r="M721" i="53"/>
  <c r="Q721" i="53"/>
  <c r="U721" i="53"/>
  <c r="Y721" i="53"/>
  <c r="E722" i="53"/>
  <c r="I722" i="53"/>
  <c r="M722" i="53"/>
  <c r="Q722" i="53"/>
  <c r="U722" i="53"/>
  <c r="Y722" i="53"/>
  <c r="E723" i="53"/>
  <c r="I723" i="53"/>
  <c r="M723" i="53"/>
  <c r="Q723" i="53"/>
  <c r="U723" i="53"/>
  <c r="Y723" i="53"/>
  <c r="E724" i="53"/>
  <c r="I724" i="53"/>
  <c r="M724" i="53"/>
  <c r="Q724" i="53"/>
  <c r="U724" i="53"/>
  <c r="Y724" i="53"/>
  <c r="E725" i="53"/>
  <c r="I725" i="53"/>
  <c r="M725" i="53"/>
  <c r="Q725" i="53"/>
  <c r="U725" i="53"/>
  <c r="Y725" i="53"/>
  <c r="E726" i="53"/>
  <c r="I726" i="53"/>
  <c r="M726" i="53"/>
  <c r="Q726" i="53"/>
  <c r="U726" i="53"/>
  <c r="Y726" i="53"/>
  <c r="E727" i="53"/>
  <c r="I727" i="53"/>
  <c r="M727" i="53"/>
  <c r="Q727" i="53"/>
  <c r="U727" i="53"/>
  <c r="Y727" i="53"/>
  <c r="E728" i="53"/>
  <c r="I728" i="53"/>
  <c r="M728" i="53"/>
  <c r="Q728" i="53"/>
  <c r="U728" i="53"/>
  <c r="Y728" i="53"/>
  <c r="E729" i="53"/>
  <c r="I729" i="53"/>
  <c r="M729" i="53"/>
  <c r="Q729" i="53"/>
  <c r="U729" i="53"/>
  <c r="Y729" i="53"/>
  <c r="E730" i="53"/>
  <c r="I730" i="53"/>
  <c r="M730" i="53"/>
  <c r="Q730" i="53"/>
  <c r="U730" i="53"/>
  <c r="Y730" i="53"/>
  <c r="E731" i="53"/>
  <c r="I731" i="53"/>
  <c r="M731" i="53"/>
  <c r="Q731" i="53"/>
  <c r="U731" i="53"/>
  <c r="Y731" i="53"/>
  <c r="E732" i="53"/>
  <c r="I732" i="53"/>
  <c r="M732" i="53"/>
  <c r="Q732" i="53"/>
  <c r="U732" i="53"/>
  <c r="Y732" i="53"/>
  <c r="E733" i="53"/>
  <c r="I733" i="53"/>
  <c r="M733" i="53"/>
  <c r="Q733" i="53"/>
  <c r="U733" i="53"/>
  <c r="Y733" i="53"/>
  <c r="E734" i="53"/>
  <c r="I734" i="53"/>
  <c r="M734" i="53"/>
  <c r="Q734" i="53"/>
  <c r="U734" i="53"/>
  <c r="Y734" i="53"/>
  <c r="E735" i="53"/>
  <c r="I735" i="53"/>
  <c r="M735" i="53"/>
  <c r="Q735" i="53"/>
  <c r="U735" i="53"/>
  <c r="Y735" i="53"/>
  <c r="E736" i="53"/>
  <c r="I736" i="53"/>
  <c r="M736" i="53"/>
  <c r="Q736" i="53"/>
  <c r="U736" i="53"/>
  <c r="Y736" i="53"/>
  <c r="E737" i="53"/>
  <c r="I737" i="53"/>
  <c r="M737" i="53"/>
  <c r="Q737" i="53"/>
  <c r="U737" i="53"/>
  <c r="Y737" i="53"/>
  <c r="E738" i="53"/>
  <c r="I738" i="53"/>
  <c r="M738" i="53"/>
  <c r="Q738" i="53"/>
  <c r="U738" i="53"/>
  <c r="Y738" i="53"/>
  <c r="E739" i="53"/>
  <c r="I739" i="53"/>
  <c r="M739" i="53"/>
  <c r="Q739" i="53"/>
  <c r="U739" i="53"/>
  <c r="Y739" i="53"/>
  <c r="E740" i="53"/>
  <c r="I740" i="53"/>
  <c r="M740" i="53"/>
  <c r="Q740" i="53"/>
  <c r="U740" i="53"/>
  <c r="Y740" i="53"/>
  <c r="E741" i="53"/>
  <c r="I741" i="53"/>
  <c r="M741" i="53"/>
  <c r="Q741" i="53"/>
  <c r="U741" i="53"/>
  <c r="Y741" i="53"/>
  <c r="E742" i="53"/>
  <c r="I742" i="53"/>
  <c r="M742" i="53"/>
  <c r="Q742" i="53"/>
  <c r="U742" i="53"/>
  <c r="Y742" i="53"/>
  <c r="E743" i="53"/>
  <c r="I743" i="53"/>
  <c r="M743" i="53"/>
  <c r="Q743" i="53"/>
  <c r="U743" i="53"/>
  <c r="Y743" i="53"/>
  <c r="E744" i="53"/>
  <c r="I744" i="53"/>
  <c r="M744" i="53"/>
  <c r="Q744" i="53"/>
  <c r="U744" i="53"/>
  <c r="Y744" i="53"/>
  <c r="E745" i="53"/>
  <c r="I745" i="53"/>
  <c r="M745" i="53"/>
  <c r="Q745" i="53"/>
  <c r="U745" i="53"/>
  <c r="Y745" i="53"/>
  <c r="E746" i="53"/>
  <c r="I746" i="53"/>
  <c r="M746" i="53"/>
  <c r="Q746" i="53"/>
  <c r="U746" i="53"/>
  <c r="Y746" i="53"/>
  <c r="E747" i="53"/>
  <c r="I747" i="53"/>
  <c r="M747" i="53"/>
  <c r="Q747" i="53"/>
  <c r="U747" i="53"/>
  <c r="Y747" i="53"/>
  <c r="E748" i="53"/>
  <c r="I748" i="53"/>
  <c r="M748" i="53"/>
  <c r="Q748" i="53"/>
  <c r="U748" i="53"/>
  <c r="Y748" i="53"/>
  <c r="E749" i="53"/>
  <c r="I749" i="53"/>
  <c r="M749" i="53"/>
  <c r="Q749" i="53"/>
  <c r="U749" i="53"/>
  <c r="Y749" i="53"/>
  <c r="E750" i="53"/>
  <c r="I750" i="53"/>
  <c r="M750" i="53"/>
  <c r="Q750" i="53"/>
  <c r="U750" i="53"/>
  <c r="Y750" i="53"/>
  <c r="E751" i="53"/>
  <c r="I751" i="53"/>
  <c r="M751" i="53"/>
  <c r="Q751" i="53"/>
  <c r="U751" i="53"/>
  <c r="Y751" i="53"/>
  <c r="E752" i="53"/>
  <c r="I752" i="53"/>
  <c r="M752" i="53"/>
  <c r="Q752" i="53"/>
  <c r="U752" i="53"/>
  <c r="Y752" i="53"/>
  <c r="E753" i="53"/>
  <c r="I753" i="53"/>
  <c r="M753" i="53"/>
  <c r="Q753" i="53"/>
  <c r="U753" i="53"/>
  <c r="Y753" i="53"/>
  <c r="E754" i="53"/>
  <c r="I754" i="53"/>
  <c r="M754" i="53"/>
  <c r="Q754" i="53"/>
  <c r="U754" i="53"/>
  <c r="Y754" i="53"/>
  <c r="E755" i="53"/>
  <c r="I755" i="53"/>
  <c r="M755" i="53"/>
  <c r="Q755" i="53"/>
  <c r="U755" i="53"/>
  <c r="Y755" i="53"/>
  <c r="E756" i="53"/>
  <c r="I756" i="53"/>
  <c r="M756" i="53"/>
  <c r="Q756" i="53"/>
  <c r="U756" i="53"/>
  <c r="Y756" i="53"/>
  <c r="E757" i="53"/>
  <c r="I757" i="53"/>
  <c r="M757" i="53"/>
  <c r="Q757" i="53"/>
  <c r="U757" i="53"/>
  <c r="Y757" i="53"/>
  <c r="E758" i="53"/>
  <c r="I758" i="53"/>
  <c r="M758" i="53"/>
  <c r="Q758" i="53"/>
  <c r="U758" i="53"/>
  <c r="Y758" i="53"/>
  <c r="E759" i="53"/>
  <c r="I759" i="53"/>
  <c r="M759" i="53"/>
  <c r="Q759" i="53"/>
  <c r="U759" i="53"/>
  <c r="Y759" i="53"/>
  <c r="E760" i="53"/>
  <c r="I760" i="53"/>
  <c r="M760" i="53"/>
  <c r="Q760" i="53"/>
  <c r="U760" i="53"/>
  <c r="Y760" i="53"/>
  <c r="E761" i="53"/>
  <c r="I761" i="53"/>
  <c r="M761" i="53"/>
  <c r="Q761" i="53"/>
  <c r="U761" i="53"/>
  <c r="Y761" i="53"/>
  <c r="E762" i="53"/>
  <c r="I762" i="53"/>
  <c r="M762" i="53"/>
  <c r="Q762" i="53"/>
  <c r="U762" i="53"/>
  <c r="Y762" i="53"/>
  <c r="E763" i="53"/>
  <c r="I763" i="53"/>
  <c r="M763" i="53"/>
  <c r="Q763" i="53"/>
  <c r="U763" i="53"/>
  <c r="Y763" i="53"/>
  <c r="E764" i="53"/>
  <c r="I764" i="53"/>
  <c r="M764" i="53"/>
  <c r="Q764" i="53"/>
  <c r="U764" i="53"/>
  <c r="Y764" i="53"/>
  <c r="E765" i="53"/>
  <c r="I765" i="53"/>
  <c r="M765" i="53"/>
  <c r="Q765" i="53"/>
  <c r="U765" i="53"/>
  <c r="Y765" i="53"/>
  <c r="E766" i="53"/>
  <c r="I766" i="53"/>
  <c r="M766" i="53"/>
  <c r="Q766" i="53"/>
  <c r="U766" i="53"/>
  <c r="Y766" i="53"/>
  <c r="E767" i="53"/>
  <c r="I767" i="53"/>
  <c r="M767" i="53"/>
  <c r="Q767" i="53"/>
  <c r="U767" i="53"/>
  <c r="Y767" i="53"/>
  <c r="E768" i="53"/>
  <c r="I768" i="53"/>
  <c r="M768" i="53"/>
  <c r="Q768" i="53"/>
  <c r="U768" i="53"/>
  <c r="Y768" i="53"/>
  <c r="E769" i="53"/>
  <c r="I769" i="53"/>
  <c r="M769" i="53"/>
  <c r="Q769" i="53"/>
  <c r="U769" i="53"/>
  <c r="Y769" i="53"/>
  <c r="E770" i="53"/>
  <c r="I770" i="53"/>
  <c r="M770" i="53"/>
  <c r="Q770" i="53"/>
  <c r="U770" i="53"/>
  <c r="Y770" i="53"/>
  <c r="E771" i="53"/>
  <c r="I771" i="53"/>
  <c r="M771" i="53"/>
  <c r="Q771" i="53"/>
  <c r="U771" i="53"/>
  <c r="Y771" i="53"/>
  <c r="E772" i="53"/>
  <c r="I772" i="53"/>
  <c r="M772" i="53"/>
  <c r="Q772" i="53"/>
  <c r="U772" i="53"/>
  <c r="Y772" i="53"/>
  <c r="E773" i="53"/>
  <c r="I773" i="53"/>
  <c r="M773" i="53"/>
  <c r="Q773" i="53"/>
  <c r="U773" i="53"/>
  <c r="Y773" i="53"/>
  <c r="E774" i="53"/>
  <c r="I774" i="53"/>
  <c r="M774" i="53"/>
  <c r="Q774" i="53"/>
  <c r="U774" i="53"/>
  <c r="Y774" i="53"/>
  <c r="E775" i="53"/>
  <c r="I775" i="53"/>
  <c r="M775" i="53"/>
  <c r="Q775" i="53"/>
  <c r="U775" i="53"/>
  <c r="Y775" i="53"/>
  <c r="E776" i="53"/>
  <c r="I776" i="53"/>
  <c r="M776" i="53"/>
  <c r="Q776" i="53"/>
  <c r="U776" i="53"/>
  <c r="Y776" i="53"/>
  <c r="E777" i="53"/>
  <c r="I777" i="53"/>
  <c r="M777" i="53"/>
  <c r="Q777" i="53"/>
  <c r="U777" i="53"/>
  <c r="Y777" i="53"/>
  <c r="E778" i="53"/>
  <c r="I778" i="53"/>
  <c r="M778" i="53"/>
  <c r="Q778" i="53"/>
  <c r="U778" i="53"/>
  <c r="Y778" i="53"/>
  <c r="E779" i="53"/>
  <c r="I779" i="53"/>
  <c r="M779" i="53"/>
  <c r="Q779" i="53"/>
  <c r="U779" i="53"/>
  <c r="Y779" i="53"/>
  <c r="E780" i="53"/>
  <c r="I780" i="53"/>
  <c r="M780" i="53"/>
  <c r="Q780" i="53"/>
  <c r="U780" i="53"/>
  <c r="Y780" i="53"/>
  <c r="E781" i="53"/>
  <c r="I781" i="53"/>
  <c r="M781" i="53"/>
  <c r="Q781" i="53"/>
  <c r="U781" i="53"/>
  <c r="Y781" i="53"/>
  <c r="E782" i="53"/>
  <c r="I782" i="53"/>
  <c r="M782" i="53"/>
  <c r="Q782" i="53"/>
  <c r="U782" i="53"/>
  <c r="Y782" i="53"/>
  <c r="E783" i="53"/>
  <c r="I783" i="53"/>
  <c r="M783" i="53"/>
  <c r="Q783" i="53"/>
  <c r="U783" i="53"/>
  <c r="Y783" i="53"/>
  <c r="E784" i="53"/>
  <c r="I784" i="53"/>
  <c r="M784" i="53"/>
  <c r="Q784" i="53"/>
  <c r="U784" i="53"/>
  <c r="Y784" i="53"/>
  <c r="E785" i="53"/>
  <c r="I785" i="53"/>
  <c r="M785" i="53"/>
  <c r="Q785" i="53"/>
  <c r="U785" i="53"/>
  <c r="Y785" i="53"/>
  <c r="E786" i="53"/>
  <c r="I786" i="53"/>
  <c r="M786" i="53"/>
  <c r="Q786" i="53"/>
  <c r="U786" i="53"/>
  <c r="Y786" i="53"/>
  <c r="E787" i="53"/>
  <c r="I787" i="53"/>
  <c r="M787" i="53"/>
  <c r="Q787" i="53"/>
  <c r="U787" i="53"/>
  <c r="Y787" i="53"/>
  <c r="E788" i="53"/>
  <c r="I788" i="53"/>
  <c r="M788" i="53"/>
  <c r="Q788" i="53"/>
  <c r="U788" i="53"/>
  <c r="Y788" i="53"/>
  <c r="E789" i="53"/>
  <c r="I789" i="53"/>
  <c r="M789" i="53"/>
  <c r="Q789" i="53"/>
  <c r="U789" i="53"/>
  <c r="Y789" i="53"/>
  <c r="E790" i="53"/>
  <c r="I790" i="53"/>
  <c r="M790" i="53"/>
  <c r="Q790" i="53"/>
  <c r="U790" i="53"/>
  <c r="Y790" i="53"/>
  <c r="E791" i="53"/>
  <c r="I791" i="53"/>
  <c r="M791" i="53"/>
  <c r="Q791" i="53"/>
  <c r="U791" i="53"/>
  <c r="Y791" i="53"/>
  <c r="E792" i="53"/>
  <c r="I792" i="53"/>
  <c r="M792" i="53"/>
  <c r="Q792" i="53"/>
  <c r="U792" i="53"/>
  <c r="Y792" i="53"/>
  <c r="E793" i="53"/>
  <c r="I793" i="53"/>
  <c r="M793" i="53"/>
  <c r="Q793" i="53"/>
  <c r="U793" i="53"/>
  <c r="Y793" i="53"/>
  <c r="E794" i="53"/>
  <c r="I794" i="53"/>
  <c r="M794" i="53"/>
  <c r="Q794" i="53"/>
  <c r="U794" i="53"/>
  <c r="Y794" i="53"/>
  <c r="E795" i="53"/>
  <c r="I795" i="53"/>
  <c r="M795" i="53"/>
  <c r="Q795" i="53"/>
  <c r="U795" i="53"/>
  <c r="Y795" i="53"/>
  <c r="E796" i="53"/>
  <c r="I796" i="53"/>
  <c r="M796" i="53"/>
  <c r="Q796" i="53"/>
  <c r="U796" i="53"/>
  <c r="Y796" i="53"/>
  <c r="E797" i="53"/>
  <c r="I797" i="53"/>
  <c r="M797" i="53"/>
  <c r="Q797" i="53"/>
  <c r="U797" i="53"/>
  <c r="Y797" i="53"/>
  <c r="E798" i="53"/>
  <c r="I798" i="53"/>
  <c r="M798" i="53"/>
  <c r="Q798" i="53"/>
  <c r="U798" i="53"/>
  <c r="Y798" i="53"/>
  <c r="E799" i="53"/>
  <c r="I799" i="53"/>
  <c r="M799" i="53"/>
  <c r="Q799" i="53"/>
  <c r="U799" i="53"/>
  <c r="Y799" i="53"/>
  <c r="E800" i="53"/>
  <c r="I800" i="53"/>
  <c r="M800" i="53"/>
  <c r="Q800" i="53"/>
  <c r="U800" i="53"/>
  <c r="Y800" i="53"/>
  <c r="E801" i="53"/>
  <c r="I801" i="53"/>
  <c r="M801" i="53"/>
  <c r="Q801" i="53"/>
  <c r="U801" i="53"/>
  <c r="Y801" i="53"/>
  <c r="E802" i="53"/>
  <c r="I802" i="53"/>
  <c r="M802" i="53"/>
  <c r="Q802" i="53"/>
  <c r="U802" i="53"/>
  <c r="Y802" i="53"/>
  <c r="E803" i="53"/>
  <c r="I803" i="53"/>
  <c r="M803" i="53"/>
  <c r="Q803" i="53"/>
  <c r="U803" i="53"/>
  <c r="Y803" i="53"/>
  <c r="E804" i="53"/>
  <c r="I804" i="53"/>
  <c r="M804" i="53"/>
  <c r="Q804" i="53"/>
  <c r="U804" i="53"/>
  <c r="Y804" i="53"/>
  <c r="E805" i="53"/>
  <c r="I805" i="53"/>
  <c r="M805" i="53"/>
  <c r="Q805" i="53"/>
  <c r="U805" i="53"/>
  <c r="Y805" i="53"/>
  <c r="E806" i="53"/>
  <c r="I806" i="53"/>
  <c r="M806" i="53"/>
  <c r="Q806" i="53"/>
  <c r="U806" i="53"/>
  <c r="Y806" i="53"/>
  <c r="E807" i="53"/>
  <c r="I807" i="53"/>
  <c r="M807" i="53"/>
  <c r="Q807" i="53"/>
  <c r="U807" i="53"/>
  <c r="Y807" i="53"/>
  <c r="E808" i="53"/>
  <c r="I808" i="53"/>
  <c r="M808" i="53"/>
  <c r="Q808" i="53"/>
  <c r="U808" i="53"/>
  <c r="Y808" i="53"/>
  <c r="E809" i="53"/>
  <c r="I809" i="53"/>
  <c r="M809" i="53"/>
  <c r="Q809" i="53"/>
  <c r="U809" i="53"/>
  <c r="Y809" i="53"/>
  <c r="E810" i="53"/>
  <c r="I810" i="53"/>
  <c r="M810" i="53"/>
  <c r="Q810" i="53"/>
  <c r="U810" i="53"/>
  <c r="Y810" i="53"/>
  <c r="E811" i="53"/>
  <c r="I811" i="53"/>
  <c r="M811" i="53"/>
  <c r="Q811" i="53"/>
  <c r="U811" i="53"/>
  <c r="Y811" i="53"/>
  <c r="E812" i="53"/>
  <c r="I812" i="53"/>
  <c r="M812" i="53"/>
  <c r="Q812" i="53"/>
  <c r="U812" i="53"/>
  <c r="Y812" i="53"/>
  <c r="E813" i="53"/>
  <c r="I813" i="53"/>
  <c r="M813" i="53"/>
  <c r="Q813" i="53"/>
  <c r="U813" i="53"/>
  <c r="Y813" i="53"/>
  <c r="E814" i="53"/>
  <c r="I814" i="53"/>
  <c r="M814" i="53"/>
  <c r="Q814" i="53"/>
  <c r="U814" i="53"/>
  <c r="Y814" i="53"/>
  <c r="E815" i="53"/>
  <c r="I815" i="53"/>
  <c r="M815" i="53"/>
  <c r="Q815" i="53"/>
  <c r="U815" i="53"/>
  <c r="Y815" i="53"/>
  <c r="E816" i="53"/>
  <c r="I816" i="53"/>
  <c r="M816" i="53"/>
  <c r="Q816" i="53"/>
  <c r="U816" i="53"/>
  <c r="Y816" i="53"/>
  <c r="E817" i="53"/>
  <c r="I817" i="53"/>
  <c r="M817" i="53"/>
  <c r="Q817" i="53"/>
  <c r="U817" i="53"/>
  <c r="Y817" i="53"/>
  <c r="E818" i="53"/>
  <c r="I818" i="53"/>
  <c r="M818" i="53"/>
  <c r="Q818" i="53"/>
  <c r="U818" i="53"/>
  <c r="Y818" i="53"/>
  <c r="E819" i="53"/>
  <c r="I819" i="53"/>
  <c r="M819" i="53"/>
  <c r="Q819" i="53"/>
  <c r="U819" i="53"/>
  <c r="Y819" i="53"/>
  <c r="E820" i="53"/>
  <c r="I820" i="53"/>
  <c r="M820" i="53"/>
  <c r="Q820" i="53"/>
  <c r="U820" i="53"/>
  <c r="Y820" i="53"/>
  <c r="E821" i="53"/>
  <c r="I821" i="53"/>
  <c r="M821" i="53"/>
  <c r="Q821" i="53"/>
  <c r="U821" i="53"/>
  <c r="Y821" i="53"/>
  <c r="E822" i="53"/>
  <c r="I822" i="53"/>
  <c r="M822" i="53"/>
  <c r="Q822" i="53"/>
  <c r="U822" i="53"/>
  <c r="Y822" i="53"/>
  <c r="E823" i="53"/>
  <c r="I823" i="53"/>
  <c r="M823" i="53"/>
  <c r="Q823" i="53"/>
  <c r="U823" i="53"/>
  <c r="Y823" i="53"/>
  <c r="E824" i="53"/>
  <c r="I824" i="53"/>
  <c r="M824" i="53"/>
  <c r="Q824" i="53"/>
  <c r="U824" i="53"/>
  <c r="Y824" i="53"/>
  <c r="E825" i="53"/>
  <c r="I825" i="53"/>
  <c r="M825" i="53"/>
  <c r="Q825" i="53"/>
  <c r="U825" i="53"/>
  <c r="Y825" i="53"/>
  <c r="E826" i="53"/>
  <c r="I826" i="53"/>
  <c r="M826" i="53"/>
  <c r="Q826" i="53"/>
  <c r="U826" i="53"/>
  <c r="Y826" i="53"/>
  <c r="E827" i="53"/>
  <c r="I827" i="53"/>
  <c r="M827" i="53"/>
  <c r="Q827" i="53"/>
  <c r="U827" i="53"/>
  <c r="Y827" i="53"/>
  <c r="E828" i="53"/>
  <c r="I828" i="53"/>
  <c r="M828" i="53"/>
  <c r="Q828" i="53"/>
  <c r="U828" i="53"/>
  <c r="Y828" i="53"/>
  <c r="E829" i="53"/>
  <c r="I829" i="53"/>
  <c r="M829" i="53"/>
  <c r="Q829" i="53"/>
  <c r="U829" i="53"/>
  <c r="Y829" i="53"/>
  <c r="E830" i="53"/>
  <c r="I830" i="53"/>
  <c r="M830" i="53"/>
  <c r="Q830" i="53"/>
  <c r="U830" i="53"/>
  <c r="Y830" i="53"/>
  <c r="E831" i="53"/>
  <c r="I831" i="53"/>
  <c r="M831" i="53"/>
  <c r="Q831" i="53"/>
  <c r="U831" i="53"/>
  <c r="Y831" i="53"/>
  <c r="E832" i="53"/>
  <c r="I832" i="53"/>
  <c r="M832" i="53"/>
  <c r="Q832" i="53"/>
  <c r="U832" i="53"/>
  <c r="Y832" i="53"/>
  <c r="E833" i="53"/>
  <c r="I833" i="53"/>
  <c r="M833" i="53"/>
  <c r="Q833" i="53"/>
  <c r="U833" i="53"/>
  <c r="Y833" i="53"/>
  <c r="E834" i="53"/>
  <c r="I834" i="53"/>
  <c r="M834" i="53"/>
  <c r="Q834" i="53"/>
  <c r="U834" i="53"/>
  <c r="Y834" i="53"/>
  <c r="E835" i="53"/>
  <c r="I835" i="53"/>
  <c r="M835" i="53"/>
  <c r="Q835" i="53"/>
  <c r="U835" i="53"/>
  <c r="Y835" i="53"/>
  <c r="E836" i="53"/>
  <c r="I836" i="53"/>
  <c r="M836" i="53"/>
  <c r="Q836" i="53"/>
  <c r="U836" i="53"/>
  <c r="Y836" i="53"/>
  <c r="E837" i="53"/>
  <c r="I837" i="53"/>
  <c r="M837" i="53"/>
  <c r="Q837" i="53"/>
  <c r="U837" i="53"/>
  <c r="Y837" i="53"/>
  <c r="E838" i="53"/>
  <c r="I838" i="53"/>
  <c r="M838" i="53"/>
  <c r="Q838" i="53"/>
  <c r="U838" i="53"/>
  <c r="Y838" i="53"/>
  <c r="E839" i="53"/>
  <c r="I839" i="53"/>
  <c r="M839" i="53"/>
  <c r="Q839" i="53"/>
  <c r="U839" i="53"/>
  <c r="Y839" i="53"/>
  <c r="E840" i="53"/>
  <c r="I840" i="53"/>
  <c r="M840" i="53"/>
  <c r="Q840" i="53"/>
  <c r="U840" i="53"/>
  <c r="Y840" i="53"/>
  <c r="E841" i="53"/>
  <c r="I841" i="53"/>
  <c r="M841" i="53"/>
  <c r="Q841" i="53"/>
  <c r="U841" i="53"/>
  <c r="Y841" i="53"/>
  <c r="E842" i="53"/>
  <c r="I842" i="53"/>
  <c r="M842" i="53"/>
  <c r="Q842" i="53"/>
  <c r="U842" i="53"/>
  <c r="Y842" i="53"/>
  <c r="E843" i="53"/>
  <c r="I843" i="53"/>
  <c r="M843" i="53"/>
  <c r="Q843" i="53"/>
  <c r="U843" i="53"/>
  <c r="Y843" i="53"/>
  <c r="E844" i="53"/>
  <c r="I844" i="53"/>
  <c r="M844" i="53"/>
  <c r="Q844" i="53"/>
  <c r="U844" i="53"/>
  <c r="Y844" i="53"/>
  <c r="E845" i="53"/>
  <c r="I845" i="53"/>
  <c r="M845" i="53"/>
  <c r="Q845" i="53"/>
  <c r="U845" i="53"/>
  <c r="Y845" i="53"/>
  <c r="E846" i="53"/>
  <c r="I846" i="53"/>
  <c r="M846" i="53"/>
  <c r="Q846" i="53"/>
  <c r="U846" i="53"/>
  <c r="Y846" i="53"/>
  <c r="E847" i="53"/>
  <c r="I847" i="53"/>
  <c r="M847" i="53"/>
  <c r="Q847" i="53"/>
  <c r="U847" i="53"/>
  <c r="Y847" i="53"/>
  <c r="E848" i="53"/>
  <c r="I848" i="53"/>
  <c r="M848" i="53"/>
  <c r="Q848" i="53"/>
  <c r="U848" i="53"/>
  <c r="Y848" i="53"/>
  <c r="E849" i="53"/>
  <c r="I849" i="53"/>
  <c r="M849" i="53"/>
  <c r="Q849" i="53"/>
  <c r="U849" i="53"/>
  <c r="Y849" i="53"/>
  <c r="E850" i="53"/>
  <c r="I850" i="53"/>
  <c r="M850" i="53"/>
  <c r="Q850" i="53"/>
  <c r="U850" i="53"/>
  <c r="Y850" i="53"/>
  <c r="E851" i="53"/>
  <c r="I851" i="53"/>
  <c r="M851" i="53"/>
  <c r="Q851" i="53"/>
  <c r="U851" i="53"/>
  <c r="Y851" i="53"/>
  <c r="E852" i="53"/>
  <c r="I852" i="53"/>
  <c r="M852" i="53"/>
  <c r="Q852" i="53"/>
  <c r="U852" i="53"/>
  <c r="Y852" i="53"/>
  <c r="E853" i="53"/>
  <c r="I853" i="53"/>
  <c r="M853" i="53"/>
  <c r="Q853" i="53"/>
  <c r="U853" i="53"/>
  <c r="Y853" i="53"/>
  <c r="E854" i="53"/>
  <c r="I854" i="53"/>
  <c r="M854" i="53"/>
  <c r="Q854" i="53"/>
  <c r="U854" i="53"/>
  <c r="Y854" i="53"/>
  <c r="E855" i="53"/>
  <c r="I855" i="53"/>
  <c r="M855" i="53"/>
  <c r="Q855" i="53"/>
  <c r="U855" i="53"/>
  <c r="Y855" i="53"/>
  <c r="E856" i="53"/>
  <c r="I856" i="53"/>
  <c r="M856" i="53"/>
  <c r="Q856" i="53"/>
  <c r="U856" i="53"/>
  <c r="Y856" i="53"/>
  <c r="E857" i="53"/>
  <c r="I857" i="53"/>
  <c r="M857" i="53"/>
  <c r="Q857" i="53"/>
  <c r="U857" i="53"/>
  <c r="Y857" i="53"/>
  <c r="E858" i="53"/>
  <c r="I858" i="53"/>
  <c r="M858" i="53"/>
  <c r="Q858" i="53"/>
  <c r="U858" i="53"/>
  <c r="Y858" i="53"/>
  <c r="E859" i="53"/>
  <c r="I859" i="53"/>
  <c r="M859" i="53"/>
  <c r="Q859" i="53"/>
  <c r="U859" i="53"/>
  <c r="Y859" i="53"/>
  <c r="E860" i="53"/>
  <c r="I860" i="53"/>
  <c r="M860" i="53"/>
  <c r="Q860" i="53"/>
  <c r="U860" i="53"/>
  <c r="Y860" i="53"/>
  <c r="E861" i="53"/>
  <c r="I861" i="53"/>
  <c r="M861" i="53"/>
  <c r="Q861" i="53"/>
  <c r="U861" i="53"/>
  <c r="Y861" i="53"/>
  <c r="E862" i="53"/>
  <c r="I862" i="53"/>
  <c r="M862" i="53"/>
  <c r="Q862" i="53"/>
  <c r="U862" i="53"/>
  <c r="Y862" i="53"/>
  <c r="E863" i="53"/>
  <c r="I863" i="53"/>
  <c r="M863" i="53"/>
  <c r="Q863" i="53"/>
  <c r="U863" i="53"/>
  <c r="Y863" i="53"/>
  <c r="E864" i="53"/>
  <c r="I864" i="53"/>
  <c r="M864" i="53"/>
  <c r="Q864" i="53"/>
  <c r="U864" i="53"/>
  <c r="Y864" i="53"/>
  <c r="E865" i="53"/>
  <c r="I865" i="53"/>
  <c r="M865" i="53"/>
  <c r="Q865" i="53"/>
  <c r="U865" i="53"/>
  <c r="Y865" i="53"/>
  <c r="E866" i="53"/>
  <c r="I866" i="53"/>
  <c r="M866" i="53"/>
  <c r="Q866" i="53"/>
  <c r="U866" i="53"/>
  <c r="Y866" i="53"/>
  <c r="E867" i="53"/>
  <c r="I867" i="53"/>
  <c r="M867" i="53"/>
  <c r="Q867" i="53"/>
  <c r="U867" i="53"/>
  <c r="Y867" i="53"/>
  <c r="E868" i="53"/>
  <c r="I868" i="53"/>
  <c r="M868" i="53"/>
  <c r="Q868" i="53"/>
  <c r="U868" i="53"/>
  <c r="Y868" i="53"/>
  <c r="E869" i="53"/>
  <c r="I869" i="53"/>
  <c r="M869" i="53"/>
  <c r="Q869" i="53"/>
  <c r="U869" i="53"/>
  <c r="Y869" i="53"/>
  <c r="E870" i="53"/>
  <c r="I870" i="53"/>
  <c r="M870" i="53"/>
  <c r="Q870" i="53"/>
  <c r="U870" i="53"/>
  <c r="Y870" i="53"/>
  <c r="E871" i="53"/>
  <c r="I871" i="53"/>
  <c r="M871" i="53"/>
  <c r="Q871" i="53"/>
  <c r="U871" i="53"/>
  <c r="Y871" i="53"/>
  <c r="E872" i="53"/>
  <c r="I872" i="53"/>
  <c r="M872" i="53"/>
  <c r="Q872" i="53"/>
  <c r="U872" i="53"/>
  <c r="Y872" i="53"/>
  <c r="E873" i="53"/>
  <c r="I873" i="53"/>
  <c r="M873" i="53"/>
  <c r="Q873" i="53"/>
  <c r="U873" i="53"/>
  <c r="Y873" i="53"/>
  <c r="E874" i="53"/>
  <c r="I874" i="53"/>
  <c r="M874" i="53"/>
  <c r="Q874" i="53"/>
  <c r="U874" i="53"/>
  <c r="Y874" i="53"/>
  <c r="E875" i="53"/>
  <c r="I875" i="53"/>
  <c r="M875" i="53"/>
  <c r="Q875" i="53"/>
  <c r="U875" i="53"/>
  <c r="Y875" i="53"/>
  <c r="E876" i="53"/>
  <c r="I876" i="53"/>
  <c r="M876" i="53"/>
  <c r="Q876" i="53"/>
  <c r="U876" i="53"/>
  <c r="Y876" i="53"/>
  <c r="E877" i="53"/>
  <c r="I877" i="53"/>
  <c r="M877" i="53"/>
  <c r="Q877" i="53"/>
  <c r="U877" i="53"/>
  <c r="Y877" i="53"/>
  <c r="E878" i="53"/>
  <c r="I878" i="53"/>
  <c r="M878" i="53"/>
  <c r="Q878" i="53"/>
  <c r="U878" i="53"/>
  <c r="Y878" i="53"/>
  <c r="E879" i="53"/>
  <c r="I879" i="53"/>
  <c r="M879" i="53"/>
  <c r="Q879" i="53"/>
  <c r="U879" i="53"/>
  <c r="Y879" i="53"/>
  <c r="E880" i="53"/>
  <c r="I880" i="53"/>
  <c r="M880" i="53"/>
  <c r="Q880" i="53"/>
  <c r="U880" i="53"/>
  <c r="Y880" i="53"/>
  <c r="E881" i="53"/>
  <c r="I881" i="53"/>
  <c r="M881" i="53"/>
  <c r="Q881" i="53"/>
  <c r="U881" i="53"/>
  <c r="Y881" i="53"/>
  <c r="E882" i="53"/>
  <c r="I882" i="53"/>
  <c r="M882" i="53"/>
  <c r="Q882" i="53"/>
  <c r="U882" i="53"/>
  <c r="Y882" i="53"/>
  <c r="E883" i="53"/>
  <c r="I883" i="53"/>
  <c r="M883" i="53"/>
  <c r="Q883" i="53"/>
  <c r="U883" i="53"/>
  <c r="Y883" i="53"/>
  <c r="E884" i="53"/>
  <c r="I884" i="53"/>
  <c r="M884" i="53"/>
  <c r="Q884" i="53"/>
  <c r="U884" i="53"/>
  <c r="Y884" i="53"/>
  <c r="E885" i="53"/>
  <c r="I885" i="53"/>
  <c r="M885" i="53"/>
  <c r="Q885" i="53"/>
  <c r="U885" i="53"/>
  <c r="Y885" i="53"/>
  <c r="E886" i="53"/>
  <c r="I886" i="53"/>
  <c r="M886" i="53"/>
  <c r="Q886" i="53"/>
  <c r="U886" i="53"/>
  <c r="Y886" i="53"/>
  <c r="E887" i="53"/>
  <c r="I887" i="53"/>
  <c r="M887" i="53"/>
  <c r="Q887" i="53"/>
  <c r="U887" i="53"/>
  <c r="Y887" i="53"/>
  <c r="E888" i="53"/>
  <c r="I888" i="53"/>
  <c r="M888" i="53"/>
  <c r="Q888" i="53"/>
  <c r="U888" i="53"/>
  <c r="Y888" i="53"/>
  <c r="E889" i="53"/>
  <c r="I889" i="53"/>
  <c r="M889" i="53"/>
  <c r="Q889" i="53"/>
  <c r="U889" i="53"/>
  <c r="Y889" i="53"/>
  <c r="E890" i="53"/>
  <c r="I890" i="53"/>
  <c r="M890" i="53"/>
  <c r="Q890" i="53"/>
  <c r="U890" i="53"/>
  <c r="Y890" i="53"/>
  <c r="E891" i="53"/>
  <c r="I891" i="53"/>
  <c r="M891" i="53"/>
  <c r="Q891" i="53"/>
  <c r="U891" i="53"/>
  <c r="Y891" i="53"/>
  <c r="E892" i="53"/>
  <c r="I892" i="53"/>
  <c r="M892" i="53"/>
  <c r="Q892" i="53"/>
  <c r="U892" i="53"/>
  <c r="Y892" i="53"/>
  <c r="E893" i="53"/>
  <c r="I893" i="53"/>
  <c r="M893" i="53"/>
  <c r="Q893" i="53"/>
  <c r="U893" i="53"/>
  <c r="Y893" i="53"/>
  <c r="E894" i="53"/>
  <c r="I894" i="53"/>
  <c r="M894" i="53"/>
  <c r="Q894" i="53"/>
  <c r="U894" i="53"/>
  <c r="Y894" i="53"/>
  <c r="E895" i="53"/>
  <c r="I895" i="53"/>
  <c r="M895" i="53"/>
  <c r="Q895" i="53"/>
  <c r="U895" i="53"/>
  <c r="Y895" i="53"/>
  <c r="E896" i="53"/>
  <c r="I896" i="53"/>
  <c r="M896" i="53"/>
  <c r="Q896" i="53"/>
  <c r="U896" i="53"/>
  <c r="Y896" i="53"/>
  <c r="E897" i="53"/>
  <c r="I897" i="53"/>
  <c r="M897" i="53"/>
  <c r="Q897" i="53"/>
  <c r="U897" i="53"/>
  <c r="Y897" i="53"/>
  <c r="E898" i="53"/>
  <c r="I898" i="53"/>
  <c r="M898" i="53"/>
  <c r="Q898" i="53"/>
  <c r="U898" i="53"/>
  <c r="Y898" i="53"/>
  <c r="E899" i="53"/>
  <c r="I899" i="53"/>
  <c r="M899" i="53"/>
  <c r="Q899" i="53"/>
  <c r="U899" i="53"/>
  <c r="Y899" i="53"/>
  <c r="E900" i="53"/>
  <c r="I900" i="53"/>
  <c r="M900" i="53"/>
  <c r="Q900" i="53"/>
  <c r="U900" i="53"/>
  <c r="Y900" i="53"/>
  <c r="AC653" i="53"/>
  <c r="AC656" i="53"/>
  <c r="AC660" i="53"/>
  <c r="AC664" i="53"/>
  <c r="AC668" i="53"/>
  <c r="AC672" i="53"/>
  <c r="AC676" i="53"/>
  <c r="AC680" i="53"/>
  <c r="AC684" i="53"/>
  <c r="AC687" i="53"/>
  <c r="AC691" i="53"/>
  <c r="AC695" i="53"/>
  <c r="AC699" i="53"/>
  <c r="AC703" i="53"/>
  <c r="AC707" i="53"/>
  <c r="AC711" i="53"/>
  <c r="AC715" i="53"/>
  <c r="AC718" i="53"/>
  <c r="AC722" i="53"/>
  <c r="AC726" i="53"/>
  <c r="AC730" i="53"/>
  <c r="AC734" i="53"/>
  <c r="AC738" i="53"/>
  <c r="AC742" i="53"/>
  <c r="AC746" i="53"/>
  <c r="AC749" i="53"/>
  <c r="AC753" i="53"/>
  <c r="AC757" i="53"/>
  <c r="AC761" i="53"/>
  <c r="AC765" i="53"/>
  <c r="AC769" i="53"/>
  <c r="AC773" i="53"/>
  <c r="AC777" i="53"/>
  <c r="AC780" i="53"/>
  <c r="AC784" i="53"/>
  <c r="AC788" i="53"/>
  <c r="AC792" i="53"/>
  <c r="AC796" i="53"/>
  <c r="AC800" i="53"/>
  <c r="AC804" i="53"/>
  <c r="AC808" i="53"/>
  <c r="AC811" i="53"/>
  <c r="AC815" i="53"/>
  <c r="AC819" i="53"/>
  <c r="AC823" i="53"/>
  <c r="AC827" i="53"/>
  <c r="AC831" i="53"/>
  <c r="AC835" i="53"/>
  <c r="AC839" i="53"/>
  <c r="AC842" i="53"/>
  <c r="AC846" i="53"/>
  <c r="AC850" i="53"/>
  <c r="AC854" i="53"/>
  <c r="AC858" i="53"/>
  <c r="AC862" i="53"/>
  <c r="AC866" i="53"/>
  <c r="AC870" i="53"/>
  <c r="AC873" i="53"/>
  <c r="AC877" i="53"/>
  <c r="AC881" i="53"/>
  <c r="AC885" i="53"/>
  <c r="AC889" i="53"/>
  <c r="F653" i="53"/>
  <c r="J653" i="53"/>
  <c r="N653" i="53"/>
  <c r="R653" i="53"/>
  <c r="V653" i="53"/>
  <c r="Z653" i="53"/>
  <c r="F654" i="53"/>
  <c r="J654" i="53"/>
  <c r="N654" i="53"/>
  <c r="R654" i="53"/>
  <c r="V654" i="53"/>
  <c r="Z654" i="53"/>
  <c r="F655" i="53"/>
  <c r="J655" i="53"/>
  <c r="N655" i="53"/>
  <c r="R655" i="53"/>
  <c r="V655" i="53"/>
  <c r="Z655" i="53"/>
  <c r="F656" i="53"/>
  <c r="J656" i="53"/>
  <c r="N656" i="53"/>
  <c r="R656" i="53"/>
  <c r="V656" i="53"/>
  <c r="Z656" i="53"/>
  <c r="F657" i="53"/>
  <c r="J657" i="53"/>
  <c r="N657" i="53"/>
  <c r="R657" i="53"/>
  <c r="V657" i="53"/>
  <c r="Z657" i="53"/>
  <c r="F658" i="53"/>
  <c r="J658" i="53"/>
  <c r="N658" i="53"/>
  <c r="R658" i="53"/>
  <c r="V658" i="53"/>
  <c r="Z658" i="53"/>
  <c r="F659" i="53"/>
  <c r="J659" i="53"/>
  <c r="N659" i="53"/>
  <c r="R659" i="53"/>
  <c r="V659" i="53"/>
  <c r="Z659" i="53"/>
  <c r="F660" i="53"/>
  <c r="J660" i="53"/>
  <c r="N660" i="53"/>
  <c r="R660" i="53"/>
  <c r="V660" i="53"/>
  <c r="Z660" i="53"/>
  <c r="F661" i="53"/>
  <c r="J661" i="53"/>
  <c r="N661" i="53"/>
  <c r="R661" i="53"/>
  <c r="V661" i="53"/>
  <c r="Z661" i="53"/>
  <c r="F662" i="53"/>
  <c r="J662" i="53"/>
  <c r="N662" i="53"/>
  <c r="R662" i="53"/>
  <c r="V662" i="53"/>
  <c r="Z662" i="53"/>
  <c r="F663" i="53"/>
  <c r="J663" i="53"/>
  <c r="N663" i="53"/>
  <c r="R663" i="53"/>
  <c r="V663" i="53"/>
  <c r="Z663" i="53"/>
  <c r="F664" i="53"/>
  <c r="J664" i="53"/>
  <c r="N664" i="53"/>
  <c r="R664" i="53"/>
  <c r="V664" i="53"/>
  <c r="Z664" i="53"/>
  <c r="F665" i="53"/>
  <c r="J665" i="53"/>
  <c r="N665" i="53"/>
  <c r="R665" i="53"/>
  <c r="V665" i="53"/>
  <c r="Z665" i="53"/>
  <c r="F666" i="53"/>
  <c r="J666" i="53"/>
  <c r="N666" i="53"/>
  <c r="R666" i="53"/>
  <c r="V666" i="53"/>
  <c r="Z666" i="53"/>
  <c r="F667" i="53"/>
  <c r="J667" i="53"/>
  <c r="N667" i="53"/>
  <c r="R667" i="53"/>
  <c r="V667" i="53"/>
  <c r="Z667" i="53"/>
  <c r="F668" i="53"/>
  <c r="J668" i="53"/>
  <c r="N668" i="53"/>
  <c r="R668" i="53"/>
  <c r="V668" i="53"/>
  <c r="Z668" i="53"/>
  <c r="F669" i="53"/>
  <c r="J669" i="53"/>
  <c r="N669" i="53"/>
  <c r="R669" i="53"/>
  <c r="V669" i="53"/>
  <c r="Z669" i="53"/>
  <c r="F670" i="53"/>
  <c r="J670" i="53"/>
  <c r="N670" i="53"/>
  <c r="R670" i="53"/>
  <c r="V670" i="53"/>
  <c r="Z670" i="53"/>
  <c r="F671" i="53"/>
  <c r="J671" i="53"/>
  <c r="N671" i="53"/>
  <c r="R671" i="53"/>
  <c r="V671" i="53"/>
  <c r="Z671" i="53"/>
  <c r="F672" i="53"/>
  <c r="J672" i="53"/>
  <c r="N672" i="53"/>
  <c r="R672" i="53"/>
  <c r="V672" i="53"/>
  <c r="Z672" i="53"/>
  <c r="F673" i="53"/>
  <c r="J673" i="53"/>
  <c r="N673" i="53"/>
  <c r="R673" i="53"/>
  <c r="V673" i="53"/>
  <c r="Z673" i="53"/>
  <c r="F674" i="53"/>
  <c r="J674" i="53"/>
  <c r="N674" i="53"/>
  <c r="R674" i="53"/>
  <c r="V674" i="53"/>
  <c r="Z674" i="53"/>
  <c r="F675" i="53"/>
  <c r="J675" i="53"/>
  <c r="N675" i="53"/>
  <c r="R675" i="53"/>
  <c r="V675" i="53"/>
  <c r="Z675" i="53"/>
  <c r="F676" i="53"/>
  <c r="J676" i="53"/>
  <c r="N676" i="53"/>
  <c r="R676" i="53"/>
  <c r="V676" i="53"/>
  <c r="Z676" i="53"/>
  <c r="F677" i="53"/>
  <c r="J677" i="53"/>
  <c r="N677" i="53"/>
  <c r="R677" i="53"/>
  <c r="V677" i="53"/>
  <c r="Z677" i="53"/>
  <c r="F678" i="53"/>
  <c r="J678" i="53"/>
  <c r="N678" i="53"/>
  <c r="R678" i="53"/>
  <c r="V678" i="53"/>
  <c r="Z678" i="53"/>
  <c r="F679" i="53"/>
  <c r="J679" i="53"/>
  <c r="N679" i="53"/>
  <c r="R679" i="53"/>
  <c r="V679" i="53"/>
  <c r="Z679" i="53"/>
  <c r="F680" i="53"/>
  <c r="J680" i="53"/>
  <c r="N680" i="53"/>
  <c r="R680" i="53"/>
  <c r="V680" i="53"/>
  <c r="Z680" i="53"/>
  <c r="F681" i="53"/>
  <c r="J681" i="53"/>
  <c r="N681" i="53"/>
  <c r="R681" i="53"/>
  <c r="V681" i="53"/>
  <c r="Z681" i="53"/>
  <c r="F682" i="53"/>
  <c r="J682" i="53"/>
  <c r="N682" i="53"/>
  <c r="R682" i="53"/>
  <c r="V682" i="53"/>
  <c r="Z682" i="53"/>
  <c r="F683" i="53"/>
  <c r="J683" i="53"/>
  <c r="N683" i="53"/>
  <c r="R683" i="53"/>
  <c r="V683" i="53"/>
  <c r="Z683" i="53"/>
  <c r="F684" i="53"/>
  <c r="J684" i="53"/>
  <c r="N684" i="53"/>
  <c r="R684" i="53"/>
  <c r="V684" i="53"/>
  <c r="Z684" i="53"/>
  <c r="F685" i="53"/>
  <c r="J685" i="53"/>
  <c r="N685" i="53"/>
  <c r="S928" i="53"/>
  <c r="G653" i="53"/>
  <c r="K653" i="53"/>
  <c r="O653" i="53"/>
  <c r="S653" i="53"/>
  <c r="W653" i="53"/>
  <c r="AA653" i="53"/>
  <c r="G654" i="53"/>
  <c r="K654" i="53"/>
  <c r="O654" i="53"/>
  <c r="S654" i="53"/>
  <c r="W654" i="53"/>
  <c r="AA654" i="53"/>
  <c r="G655" i="53"/>
  <c r="K655" i="53"/>
  <c r="O655" i="53"/>
  <c r="S655" i="53"/>
  <c r="W655" i="53"/>
  <c r="AA655" i="53"/>
  <c r="G656" i="53"/>
  <c r="K656" i="53"/>
  <c r="O656" i="53"/>
  <c r="S656" i="53"/>
  <c r="W656" i="53"/>
  <c r="AA656" i="53"/>
  <c r="G657" i="53"/>
  <c r="K657" i="53"/>
  <c r="O657" i="53"/>
  <c r="S657" i="53"/>
  <c r="W657" i="53"/>
  <c r="AA657" i="53"/>
  <c r="G658" i="53"/>
  <c r="K658" i="53"/>
  <c r="O658" i="53"/>
  <c r="S658" i="53"/>
  <c r="W658" i="53"/>
  <c r="AA658" i="53"/>
  <c r="G659" i="53"/>
  <c r="K659" i="53"/>
  <c r="O659" i="53"/>
  <c r="S659" i="53"/>
  <c r="W659" i="53"/>
  <c r="AA659" i="53"/>
  <c r="G660" i="53"/>
  <c r="K660" i="53"/>
  <c r="O660" i="53"/>
  <c r="S660" i="53"/>
  <c r="W660" i="53"/>
  <c r="AA660" i="53"/>
  <c r="G661" i="53"/>
  <c r="K661" i="53"/>
  <c r="O661" i="53"/>
  <c r="S661" i="53"/>
  <c r="W661" i="53"/>
  <c r="AA661" i="53"/>
  <c r="G662" i="53"/>
  <c r="K662" i="53"/>
  <c r="O662" i="53"/>
  <c r="S662" i="53"/>
  <c r="W662" i="53"/>
  <c r="AA662" i="53"/>
  <c r="G663" i="53"/>
  <c r="K663" i="53"/>
  <c r="O663" i="53"/>
  <c r="S663" i="53"/>
  <c r="W663" i="53"/>
  <c r="AA663" i="53"/>
  <c r="G664" i="53"/>
  <c r="K664" i="53"/>
  <c r="O664" i="53"/>
  <c r="S664" i="53"/>
  <c r="W664" i="53"/>
  <c r="AA664" i="53"/>
  <c r="G665" i="53"/>
  <c r="K665" i="53"/>
  <c r="O665" i="53"/>
  <c r="S665" i="53"/>
  <c r="W665" i="53"/>
  <c r="AA665" i="53"/>
  <c r="G666" i="53"/>
  <c r="K666" i="53"/>
  <c r="O666" i="53"/>
  <c r="S666" i="53"/>
  <c r="W666" i="53"/>
  <c r="AA666" i="53"/>
  <c r="G667" i="53"/>
  <c r="K667" i="53"/>
  <c r="O667" i="53"/>
  <c r="S667" i="53"/>
  <c r="W667" i="53"/>
  <c r="AA667" i="53"/>
  <c r="G668" i="53"/>
  <c r="K668" i="53"/>
  <c r="O668" i="53"/>
  <c r="S668" i="53"/>
  <c r="W668" i="53"/>
  <c r="AA668" i="53"/>
  <c r="G669" i="53"/>
  <c r="K669" i="53"/>
  <c r="O669" i="53"/>
  <c r="S669" i="53"/>
  <c r="W669" i="53"/>
  <c r="AA669" i="53"/>
  <c r="G670" i="53"/>
  <c r="K670" i="53"/>
  <c r="O670" i="53"/>
  <c r="S670" i="53"/>
  <c r="W670" i="53"/>
  <c r="AA670" i="53"/>
  <c r="G671" i="53"/>
  <c r="K671" i="53"/>
  <c r="O671" i="53"/>
  <c r="S671" i="53"/>
  <c r="W671" i="53"/>
  <c r="AA671" i="53"/>
  <c r="G672" i="53"/>
  <c r="K672" i="53"/>
  <c r="O672" i="53"/>
  <c r="S672" i="53"/>
  <c r="W672" i="53"/>
  <c r="AA672" i="53"/>
  <c r="G673" i="53"/>
  <c r="K673" i="53"/>
  <c r="O673" i="53"/>
  <c r="S673" i="53"/>
  <c r="W673" i="53"/>
  <c r="AA673" i="53"/>
  <c r="G674" i="53"/>
  <c r="K674" i="53"/>
  <c r="O674" i="53"/>
  <c r="S674" i="53"/>
  <c r="W674" i="53"/>
  <c r="AA674" i="53"/>
  <c r="G675" i="53"/>
  <c r="K675" i="53"/>
  <c r="O675" i="53"/>
  <c r="S675" i="53"/>
  <c r="W675" i="53"/>
  <c r="AA675" i="53"/>
  <c r="G676" i="53"/>
  <c r="K676" i="53"/>
  <c r="O676" i="53"/>
  <c r="S676" i="53"/>
  <c r="W676" i="53"/>
  <c r="AA676" i="53"/>
  <c r="G677" i="53"/>
  <c r="K677" i="53"/>
  <c r="O677" i="53"/>
  <c r="S677" i="53"/>
  <c r="W677" i="53"/>
  <c r="AA677" i="53"/>
  <c r="G678" i="53"/>
  <c r="K678" i="53"/>
  <c r="O678" i="53"/>
  <c r="S678" i="53"/>
  <c r="W678" i="53"/>
  <c r="AA678" i="53"/>
  <c r="G679" i="53"/>
  <c r="K679" i="53"/>
  <c r="O679" i="53"/>
  <c r="S679" i="53"/>
  <c r="W679" i="53"/>
  <c r="AA679" i="53"/>
  <c r="G680" i="53"/>
  <c r="K680" i="53"/>
  <c r="O680" i="53"/>
  <c r="S680" i="53"/>
  <c r="W680" i="53"/>
  <c r="AA680" i="53"/>
  <c r="G681" i="53"/>
  <c r="K681" i="53"/>
  <c r="O681" i="53"/>
  <c r="S681" i="53"/>
  <c r="W681" i="53"/>
  <c r="AA681" i="53"/>
  <c r="G682" i="53"/>
  <c r="K682" i="53"/>
  <c r="O682" i="53"/>
  <c r="S682" i="53"/>
  <c r="W682" i="53"/>
  <c r="AA682" i="53"/>
  <c r="G683" i="53"/>
  <c r="K683" i="53"/>
  <c r="O683" i="53"/>
  <c r="S683" i="53"/>
  <c r="W683" i="53"/>
  <c r="AA683" i="53"/>
  <c r="G684" i="53"/>
  <c r="K684" i="53"/>
  <c r="O684" i="53"/>
  <c r="AC897" i="53"/>
  <c r="W684" i="53"/>
  <c r="AA684" i="53"/>
  <c r="G685" i="53"/>
  <c r="K685" i="53"/>
  <c r="O685" i="53"/>
  <c r="S685" i="53"/>
  <c r="W685" i="53"/>
  <c r="AA685" i="53"/>
  <c r="G686" i="53"/>
  <c r="K686" i="53"/>
  <c r="O686" i="53"/>
  <c r="S686" i="53"/>
  <c r="W686" i="53"/>
  <c r="AA686" i="53"/>
  <c r="G687" i="53"/>
  <c r="K687" i="53"/>
  <c r="O687" i="53"/>
  <c r="S687" i="53"/>
  <c r="W687" i="53"/>
  <c r="AA687" i="53"/>
  <c r="G688" i="53"/>
  <c r="K688" i="53"/>
  <c r="O688" i="53"/>
  <c r="S688" i="53"/>
  <c r="W688" i="53"/>
  <c r="AA688" i="53"/>
  <c r="G689" i="53"/>
  <c r="K689" i="53"/>
  <c r="O689" i="53"/>
  <c r="S689" i="53"/>
  <c r="W689" i="53"/>
  <c r="AA689" i="53"/>
  <c r="G690" i="53"/>
  <c r="K690" i="53"/>
  <c r="O690" i="53"/>
  <c r="S690" i="53"/>
  <c r="W690" i="53"/>
  <c r="AA690" i="53"/>
  <c r="G691" i="53"/>
  <c r="K691" i="53"/>
  <c r="O691" i="53"/>
  <c r="S691" i="53"/>
  <c r="W691" i="53"/>
  <c r="AA691" i="53"/>
  <c r="G692" i="53"/>
  <c r="K692" i="53"/>
  <c r="O692" i="53"/>
  <c r="S692" i="53"/>
  <c r="W692" i="53"/>
  <c r="AA692" i="53"/>
  <c r="G693" i="53"/>
  <c r="K693" i="53"/>
  <c r="O693" i="53"/>
  <c r="S693" i="53"/>
  <c r="W693" i="53"/>
  <c r="AA693" i="53"/>
  <c r="G694" i="53"/>
  <c r="K694" i="53"/>
  <c r="O694" i="53"/>
  <c r="S694" i="53"/>
  <c r="W694" i="53"/>
  <c r="AA694" i="53"/>
  <c r="G695" i="53"/>
  <c r="K695" i="53"/>
  <c r="O695" i="53"/>
  <c r="S695" i="53"/>
  <c r="W695" i="53"/>
  <c r="AA695" i="53"/>
  <c r="G696" i="53"/>
  <c r="K696" i="53"/>
  <c r="O696" i="53"/>
  <c r="S696" i="53"/>
  <c r="W696" i="53"/>
  <c r="AA696" i="53"/>
  <c r="G697" i="53"/>
  <c r="K697" i="53"/>
  <c r="O697" i="53"/>
  <c r="S697" i="53"/>
  <c r="W697" i="53"/>
  <c r="AA697" i="53"/>
  <c r="G698" i="53"/>
  <c r="K698" i="53"/>
  <c r="O698" i="53"/>
  <c r="S698" i="53"/>
  <c r="W698" i="53"/>
  <c r="AA698" i="53"/>
  <c r="G699" i="53"/>
  <c r="K699" i="53"/>
  <c r="O699" i="53"/>
  <c r="S699" i="53"/>
  <c r="W699" i="53"/>
  <c r="AA699" i="53"/>
  <c r="G700" i="53"/>
  <c r="K700" i="53"/>
  <c r="O700" i="53"/>
  <c r="S700" i="53"/>
  <c r="W700" i="53"/>
  <c r="AA700" i="53"/>
  <c r="G701" i="53"/>
  <c r="K701" i="53"/>
  <c r="O701" i="53"/>
  <c r="S701" i="53"/>
  <c r="W701" i="53"/>
  <c r="AA701" i="53"/>
  <c r="G702" i="53"/>
  <c r="K702" i="53"/>
  <c r="O702" i="53"/>
  <c r="S702" i="53"/>
  <c r="W702" i="53"/>
  <c r="AA702" i="53"/>
  <c r="G703" i="53"/>
  <c r="K703" i="53"/>
  <c r="O703" i="53"/>
  <c r="S703" i="53"/>
  <c r="W703" i="53"/>
  <c r="AA703" i="53"/>
  <c r="G704" i="53"/>
  <c r="K704" i="53"/>
  <c r="O704" i="53"/>
  <c r="S704" i="53"/>
  <c r="W704" i="53"/>
  <c r="AA704" i="53"/>
  <c r="G705" i="53"/>
  <c r="K705" i="53"/>
  <c r="O705" i="53"/>
  <c r="S705" i="53"/>
  <c r="W705" i="53"/>
  <c r="AA705" i="53"/>
  <c r="G706" i="53"/>
  <c r="K706" i="53"/>
  <c r="O706" i="53"/>
  <c r="S706" i="53"/>
  <c r="W706" i="53"/>
  <c r="AA706" i="53"/>
  <c r="G707" i="53"/>
  <c r="K707" i="53"/>
  <c r="O707" i="53"/>
  <c r="S707" i="53"/>
  <c r="W707" i="53"/>
  <c r="AA707" i="53"/>
  <c r="G708" i="53"/>
  <c r="K708" i="53"/>
  <c r="O708" i="53"/>
  <c r="S708" i="53"/>
  <c r="W708" i="53"/>
  <c r="AA708" i="53"/>
  <c r="G709" i="53"/>
  <c r="K709" i="53"/>
  <c r="O709" i="53"/>
  <c r="S709" i="53"/>
  <c r="W709" i="53"/>
  <c r="AA709" i="53"/>
  <c r="G710" i="53"/>
  <c r="K710" i="53"/>
  <c r="O710" i="53"/>
  <c r="S710" i="53"/>
  <c r="W710" i="53"/>
  <c r="AA710" i="53"/>
  <c r="G711" i="53"/>
  <c r="K711" i="53"/>
  <c r="O711" i="53"/>
  <c r="S711" i="53"/>
  <c r="W711" i="53"/>
  <c r="AA711" i="53"/>
  <c r="G712" i="53"/>
  <c r="K712" i="53"/>
  <c r="O712" i="53"/>
  <c r="S712" i="53"/>
  <c r="W712" i="53"/>
  <c r="AA712" i="53"/>
  <c r="G713" i="53"/>
  <c r="K713" i="53"/>
  <c r="O713" i="53"/>
  <c r="S713" i="53"/>
  <c r="W713" i="53"/>
  <c r="AA713" i="53"/>
  <c r="G714" i="53"/>
  <c r="K714" i="53"/>
  <c r="O714" i="53"/>
  <c r="S714" i="53"/>
  <c r="W714" i="53"/>
  <c r="AA714" i="53"/>
  <c r="G715" i="53"/>
  <c r="K715" i="53"/>
  <c r="O715" i="53"/>
  <c r="S715" i="53"/>
  <c r="W715" i="53"/>
  <c r="AA715" i="53"/>
  <c r="G716" i="53"/>
  <c r="K716" i="53"/>
  <c r="O716" i="53"/>
  <c r="S716" i="53"/>
  <c r="W716" i="53"/>
  <c r="AA716" i="53"/>
  <c r="G717" i="53"/>
  <c r="K717" i="53"/>
  <c r="O717" i="53"/>
  <c r="S717" i="53"/>
  <c r="W717" i="53"/>
  <c r="AA717" i="53"/>
  <c r="G718" i="53"/>
  <c r="K718" i="53"/>
  <c r="O718" i="53"/>
  <c r="S718" i="53"/>
  <c r="W718" i="53"/>
  <c r="AA718" i="53"/>
  <c r="G719" i="53"/>
  <c r="K719" i="53"/>
  <c r="O719" i="53"/>
  <c r="S719" i="53"/>
  <c r="W719" i="53"/>
  <c r="AA719" i="53"/>
  <c r="G720" i="53"/>
  <c r="K720" i="53"/>
  <c r="O720" i="53"/>
  <c r="S720" i="53"/>
  <c r="W720" i="53"/>
  <c r="AA720" i="53"/>
  <c r="G721" i="53"/>
  <c r="K721" i="53"/>
  <c r="O721" i="53"/>
  <c r="S721" i="53"/>
  <c r="W721" i="53"/>
  <c r="AA721" i="53"/>
  <c r="G722" i="53"/>
  <c r="K722" i="53"/>
  <c r="O722" i="53"/>
  <c r="S722" i="53"/>
  <c r="W722" i="53"/>
  <c r="AA722" i="53"/>
  <c r="G723" i="53"/>
  <c r="K723" i="53"/>
  <c r="O723" i="53"/>
  <c r="S723" i="53"/>
  <c r="W723" i="53"/>
  <c r="AA723" i="53"/>
  <c r="G724" i="53"/>
  <c r="K724" i="53"/>
  <c r="O724" i="53"/>
  <c r="S724" i="53"/>
  <c r="W724" i="53"/>
  <c r="AA724" i="53"/>
  <c r="G725" i="53"/>
  <c r="K725" i="53"/>
  <c r="O725" i="53"/>
  <c r="S725" i="53"/>
  <c r="W725" i="53"/>
  <c r="AA725" i="53"/>
  <c r="G726" i="53"/>
  <c r="K726" i="53"/>
  <c r="O726" i="53"/>
  <c r="S726" i="53"/>
  <c r="W726" i="53"/>
  <c r="AA726" i="53"/>
  <c r="G727" i="53"/>
  <c r="K727" i="53"/>
  <c r="O727" i="53"/>
  <c r="S727" i="53"/>
  <c r="W727" i="53"/>
  <c r="AA727" i="53"/>
  <c r="G728" i="53"/>
  <c r="K728" i="53"/>
  <c r="O728" i="53"/>
  <c r="S728" i="53"/>
  <c r="W728" i="53"/>
  <c r="AA728" i="53"/>
  <c r="G729" i="53"/>
  <c r="K729" i="53"/>
  <c r="O729" i="53"/>
  <c r="S729" i="53"/>
  <c r="W729" i="53"/>
  <c r="AA729" i="53"/>
  <c r="G730" i="53"/>
  <c r="K730" i="53"/>
  <c r="O730" i="53"/>
  <c r="S730" i="53"/>
  <c r="W730" i="53"/>
  <c r="AA730" i="53"/>
  <c r="G731" i="53"/>
  <c r="K731" i="53"/>
  <c r="O731" i="53"/>
  <c r="S731" i="53"/>
  <c r="W731" i="53"/>
  <c r="AA731" i="53"/>
  <c r="G732" i="53"/>
  <c r="K732" i="53"/>
  <c r="O732" i="53"/>
  <c r="S732" i="53"/>
  <c r="W732" i="53"/>
  <c r="AA732" i="53"/>
  <c r="G733" i="53"/>
  <c r="K733" i="53"/>
  <c r="O733" i="53"/>
  <c r="S733" i="53"/>
  <c r="W733" i="53"/>
  <c r="AA733" i="53"/>
  <c r="G734" i="53"/>
  <c r="K734" i="53"/>
  <c r="O734" i="53"/>
  <c r="S734" i="53"/>
  <c r="W734" i="53"/>
  <c r="AA734" i="53"/>
  <c r="G735" i="53"/>
  <c r="K735" i="53"/>
  <c r="O735" i="53"/>
  <c r="S735" i="53"/>
  <c r="W735" i="53"/>
  <c r="AA735" i="53"/>
  <c r="G736" i="53"/>
  <c r="K736" i="53"/>
  <c r="O736" i="53"/>
  <c r="S736" i="53"/>
  <c r="W736" i="53"/>
  <c r="AA736" i="53"/>
  <c r="G737" i="53"/>
  <c r="K737" i="53"/>
  <c r="O737" i="53"/>
  <c r="S737" i="53"/>
  <c r="W737" i="53"/>
  <c r="AA737" i="53"/>
  <c r="G738" i="53"/>
  <c r="K738" i="53"/>
  <c r="O738" i="53"/>
  <c r="S738" i="53"/>
  <c r="W738" i="53"/>
  <c r="AA738" i="53"/>
  <c r="G739" i="53"/>
  <c r="K739" i="53"/>
  <c r="O739" i="53"/>
  <c r="S739" i="53"/>
  <c r="W739" i="53"/>
  <c r="AA739" i="53"/>
  <c r="G740" i="53"/>
  <c r="K740" i="53"/>
  <c r="O740" i="53"/>
  <c r="S740" i="53"/>
  <c r="W740" i="53"/>
  <c r="AA740" i="53"/>
  <c r="G741" i="53"/>
  <c r="K741" i="53"/>
  <c r="O741" i="53"/>
  <c r="S741" i="53"/>
  <c r="W741" i="53"/>
  <c r="AA741" i="53"/>
  <c r="G742" i="53"/>
  <c r="K742" i="53"/>
  <c r="O742" i="53"/>
  <c r="S742" i="53"/>
  <c r="W742" i="53"/>
  <c r="AA742" i="53"/>
  <c r="G743" i="53"/>
  <c r="K743" i="53"/>
  <c r="O743" i="53"/>
  <c r="S743" i="53"/>
  <c r="W743" i="53"/>
  <c r="AA743" i="53"/>
  <c r="G744" i="53"/>
  <c r="K744" i="53"/>
  <c r="O744" i="53"/>
  <c r="S744" i="53"/>
  <c r="W744" i="53"/>
  <c r="AA744" i="53"/>
  <c r="G745" i="53"/>
  <c r="K745" i="53"/>
  <c r="O745" i="53"/>
  <c r="S745" i="53"/>
  <c r="W745" i="53"/>
  <c r="AA745" i="53"/>
  <c r="G746" i="53"/>
  <c r="K746" i="53"/>
  <c r="O746" i="53"/>
  <c r="S746" i="53"/>
  <c r="W746" i="53"/>
  <c r="AA746" i="53"/>
  <c r="G747" i="53"/>
  <c r="K747" i="53"/>
  <c r="O747" i="53"/>
  <c r="S747" i="53"/>
  <c r="W747" i="53"/>
  <c r="AA747" i="53"/>
  <c r="G748" i="53"/>
  <c r="K748" i="53"/>
  <c r="O748" i="53"/>
  <c r="S748" i="53"/>
  <c r="W748" i="53"/>
  <c r="AA748" i="53"/>
  <c r="G749" i="53"/>
  <c r="K749" i="53"/>
  <c r="O749" i="53"/>
  <c r="S749" i="53"/>
  <c r="W749" i="53"/>
  <c r="AA749" i="53"/>
  <c r="G750" i="53"/>
  <c r="K750" i="53"/>
  <c r="O750" i="53"/>
  <c r="S750" i="53"/>
  <c r="W750" i="53"/>
  <c r="AA750" i="53"/>
  <c r="G751" i="53"/>
  <c r="K751" i="53"/>
  <c r="O751" i="53"/>
  <c r="S751" i="53"/>
  <c r="W751" i="53"/>
  <c r="AA751" i="53"/>
  <c r="G752" i="53"/>
  <c r="K752" i="53"/>
  <c r="O752" i="53"/>
  <c r="S752" i="53"/>
  <c r="W752" i="53"/>
  <c r="AA752" i="53"/>
  <c r="G753" i="53"/>
  <c r="K753" i="53"/>
  <c r="O753" i="53"/>
  <c r="S753" i="53"/>
  <c r="W753" i="53"/>
  <c r="AA753" i="53"/>
  <c r="G754" i="53"/>
  <c r="K754" i="53"/>
  <c r="O754" i="53"/>
  <c r="S754" i="53"/>
  <c r="W754" i="53"/>
  <c r="AA754" i="53"/>
  <c r="G755" i="53"/>
  <c r="K755" i="53"/>
  <c r="O755" i="53"/>
  <c r="S755" i="53"/>
  <c r="W755" i="53"/>
  <c r="AA755" i="53"/>
  <c r="G756" i="53"/>
  <c r="K756" i="53"/>
  <c r="O756" i="53"/>
  <c r="S756" i="53"/>
  <c r="W756" i="53"/>
  <c r="AA756" i="53"/>
  <c r="G757" i="53"/>
  <c r="K757" i="53"/>
  <c r="O757" i="53"/>
  <c r="S757" i="53"/>
  <c r="W757" i="53"/>
  <c r="AA757" i="53"/>
  <c r="G758" i="53"/>
  <c r="K758" i="53"/>
  <c r="O758" i="53"/>
  <c r="S758" i="53"/>
  <c r="W758" i="53"/>
  <c r="AA758" i="53"/>
  <c r="G759" i="53"/>
  <c r="K759" i="53"/>
  <c r="O759" i="53"/>
  <c r="S759" i="53"/>
  <c r="W759" i="53"/>
  <c r="AA759" i="53"/>
  <c r="G760" i="53"/>
  <c r="K760" i="53"/>
  <c r="O760" i="53"/>
  <c r="S760" i="53"/>
  <c r="W760" i="53"/>
  <c r="AA760" i="53"/>
  <c r="G761" i="53"/>
  <c r="K761" i="53"/>
  <c r="O761" i="53"/>
  <c r="S761" i="53"/>
  <c r="W761" i="53"/>
  <c r="AA761" i="53"/>
  <c r="G762" i="53"/>
  <c r="K762" i="53"/>
  <c r="O762" i="53"/>
  <c r="S762" i="53"/>
  <c r="W762" i="53"/>
  <c r="AA762" i="53"/>
  <c r="G763" i="53"/>
  <c r="K763" i="53"/>
  <c r="O763" i="53"/>
  <c r="S763" i="53"/>
  <c r="W763" i="53"/>
  <c r="AA763" i="53"/>
  <c r="G764" i="53"/>
  <c r="K764" i="53"/>
  <c r="O764" i="53"/>
  <c r="S764" i="53"/>
  <c r="W764" i="53"/>
  <c r="AA764" i="53"/>
  <c r="G765" i="53"/>
  <c r="K765" i="53"/>
  <c r="O765" i="53"/>
  <c r="S765" i="53"/>
  <c r="W765" i="53"/>
  <c r="AA765" i="53"/>
  <c r="G766" i="53"/>
  <c r="K766" i="53"/>
  <c r="O766" i="53"/>
  <c r="S766" i="53"/>
  <c r="W766" i="53"/>
  <c r="AA766" i="53"/>
  <c r="G767" i="53"/>
  <c r="K767" i="53"/>
  <c r="O767" i="53"/>
  <c r="S767" i="53"/>
  <c r="W767" i="53"/>
  <c r="AA767" i="53"/>
  <c r="G768" i="53"/>
  <c r="K768" i="53"/>
  <c r="O768" i="53"/>
  <c r="S768" i="53"/>
  <c r="W768" i="53"/>
  <c r="AA768" i="53"/>
  <c r="G769" i="53"/>
  <c r="K769" i="53"/>
  <c r="O769" i="53"/>
  <c r="S769" i="53"/>
  <c r="W769" i="53"/>
  <c r="AA769" i="53"/>
  <c r="G770" i="53"/>
  <c r="K770" i="53"/>
  <c r="O770" i="53"/>
  <c r="S770" i="53"/>
  <c r="W770" i="53"/>
  <c r="AA770" i="53"/>
  <c r="G771" i="53"/>
  <c r="K771" i="53"/>
  <c r="O771" i="53"/>
  <c r="S771" i="53"/>
  <c r="W771" i="53"/>
  <c r="AA771" i="53"/>
  <c r="G772" i="53"/>
  <c r="K772" i="53"/>
  <c r="O772" i="53"/>
  <c r="S772" i="53"/>
  <c r="W772" i="53"/>
  <c r="AA772" i="53"/>
  <c r="G773" i="53"/>
  <c r="K773" i="53"/>
  <c r="O773" i="53"/>
  <c r="S773" i="53"/>
  <c r="W773" i="53"/>
  <c r="AA773" i="53"/>
  <c r="G774" i="53"/>
  <c r="K774" i="53"/>
  <c r="O774" i="53"/>
  <c r="S774" i="53"/>
  <c r="W774" i="53"/>
  <c r="AA774" i="53"/>
  <c r="G775" i="53"/>
  <c r="K775" i="53"/>
  <c r="O775" i="53"/>
  <c r="S775" i="53"/>
  <c r="W775" i="53"/>
  <c r="AA775" i="53"/>
  <c r="G776" i="53"/>
  <c r="K776" i="53"/>
  <c r="O776" i="53"/>
  <c r="S776" i="53"/>
  <c r="W776" i="53"/>
  <c r="AA776" i="53"/>
  <c r="G777" i="53"/>
  <c r="K777" i="53"/>
  <c r="O777" i="53"/>
  <c r="S777" i="53"/>
  <c r="W777" i="53"/>
  <c r="AA777" i="53"/>
  <c r="G778" i="53"/>
  <c r="K778" i="53"/>
  <c r="O778" i="53"/>
  <c r="S778" i="53"/>
  <c r="W778" i="53"/>
  <c r="AA778" i="53"/>
  <c r="G779" i="53"/>
  <c r="K779" i="53"/>
  <c r="O779" i="53"/>
  <c r="S779" i="53"/>
  <c r="W779" i="53"/>
  <c r="AA779" i="53"/>
  <c r="G780" i="53"/>
  <c r="K780" i="53"/>
  <c r="O780" i="53"/>
  <c r="S780" i="53"/>
  <c r="W780" i="53"/>
  <c r="AA780" i="53"/>
  <c r="G781" i="53"/>
  <c r="K781" i="53"/>
  <c r="O781" i="53"/>
  <c r="S781" i="53"/>
  <c r="W781" i="53"/>
  <c r="AA781" i="53"/>
  <c r="G782" i="53"/>
  <c r="K782" i="53"/>
  <c r="O782" i="53"/>
  <c r="S782" i="53"/>
  <c r="W782" i="53"/>
  <c r="AA782" i="53"/>
  <c r="G783" i="53"/>
  <c r="K783" i="53"/>
  <c r="O783" i="53"/>
  <c r="S783" i="53"/>
  <c r="W783" i="53"/>
  <c r="AA783" i="53"/>
  <c r="G784" i="53"/>
  <c r="K784" i="53"/>
  <c r="O784" i="53"/>
  <c r="S784" i="53"/>
  <c r="W784" i="53"/>
  <c r="AA784" i="53"/>
  <c r="G785" i="53"/>
  <c r="K785" i="53"/>
  <c r="O785" i="53"/>
  <c r="S785" i="53"/>
  <c r="W785" i="53"/>
  <c r="AA785" i="53"/>
  <c r="G786" i="53"/>
  <c r="K786" i="53"/>
  <c r="O786" i="53"/>
  <c r="S786" i="53"/>
  <c r="W786" i="53"/>
  <c r="AA786" i="53"/>
  <c r="G787" i="53"/>
  <c r="K787" i="53"/>
  <c r="O787" i="53"/>
  <c r="S787" i="53"/>
  <c r="W787" i="53"/>
  <c r="AA787" i="53"/>
  <c r="G788" i="53"/>
  <c r="K788" i="53"/>
  <c r="O788" i="53"/>
  <c r="S788" i="53"/>
  <c r="W788" i="53"/>
  <c r="AA788" i="53"/>
  <c r="G789" i="53"/>
  <c r="K789" i="53"/>
  <c r="O789" i="53"/>
  <c r="S789" i="53"/>
  <c r="W789" i="53"/>
  <c r="AA789" i="53"/>
  <c r="G790" i="53"/>
  <c r="K790" i="53"/>
  <c r="O790" i="53"/>
  <c r="S790" i="53"/>
  <c r="W790" i="53"/>
  <c r="AA790" i="53"/>
  <c r="G791" i="53"/>
  <c r="K791" i="53"/>
  <c r="O791" i="53"/>
  <c r="S791" i="53"/>
  <c r="W791" i="53"/>
  <c r="AA791" i="53"/>
  <c r="G792" i="53"/>
  <c r="K792" i="53"/>
  <c r="O792" i="53"/>
  <c r="S792" i="53"/>
  <c r="W792" i="53"/>
  <c r="AA792" i="53"/>
  <c r="G793" i="53"/>
  <c r="K793" i="53"/>
  <c r="O793" i="53"/>
  <c r="S793" i="53"/>
  <c r="W793" i="53"/>
  <c r="AA793" i="53"/>
  <c r="G794" i="53"/>
  <c r="K794" i="53"/>
  <c r="O794" i="53"/>
  <c r="S794" i="53"/>
  <c r="W794" i="53"/>
  <c r="AA794" i="53"/>
  <c r="G795" i="53"/>
  <c r="K795" i="53"/>
  <c r="O795" i="53"/>
  <c r="S795" i="53"/>
  <c r="W795" i="53"/>
  <c r="AA795" i="53"/>
  <c r="G796" i="53"/>
  <c r="K796" i="53"/>
  <c r="O796" i="53"/>
  <c r="S796" i="53"/>
  <c r="W796" i="53"/>
  <c r="AA796" i="53"/>
  <c r="G797" i="53"/>
  <c r="K797" i="53"/>
  <c r="O797" i="53"/>
  <c r="S797" i="53"/>
  <c r="W797" i="53"/>
  <c r="AA797" i="53"/>
  <c r="G798" i="53"/>
  <c r="K798" i="53"/>
  <c r="O798" i="53"/>
  <c r="S798" i="53"/>
  <c r="W798" i="53"/>
  <c r="AA798" i="53"/>
  <c r="G799" i="53"/>
  <c r="K799" i="53"/>
  <c r="O799" i="53"/>
  <c r="S799" i="53"/>
  <c r="W799" i="53"/>
  <c r="AA799" i="53"/>
  <c r="G800" i="53"/>
  <c r="K800" i="53"/>
  <c r="O800" i="53"/>
  <c r="S800" i="53"/>
  <c r="W800" i="53"/>
  <c r="AA800" i="53"/>
  <c r="G801" i="53"/>
  <c r="K801" i="53"/>
  <c r="O801" i="53"/>
  <c r="S801" i="53"/>
  <c r="W801" i="53"/>
  <c r="AA801" i="53"/>
  <c r="G802" i="53"/>
  <c r="K802" i="53"/>
  <c r="O802" i="53"/>
  <c r="S802" i="53"/>
  <c r="W802" i="53"/>
  <c r="AA802" i="53"/>
  <c r="G803" i="53"/>
  <c r="K803" i="53"/>
  <c r="O803" i="53"/>
  <c r="S803" i="53"/>
  <c r="W803" i="53"/>
  <c r="AA803" i="53"/>
  <c r="G804" i="53"/>
  <c r="K804" i="53"/>
  <c r="O804" i="53"/>
  <c r="S804" i="53"/>
  <c r="W804" i="53"/>
  <c r="AA804" i="53"/>
  <c r="G805" i="53"/>
  <c r="K805" i="53"/>
  <c r="O805" i="53"/>
  <c r="S805" i="53"/>
  <c r="W805" i="53"/>
  <c r="AA805" i="53"/>
  <c r="G806" i="53"/>
  <c r="K806" i="53"/>
  <c r="O806" i="53"/>
  <c r="S806" i="53"/>
  <c r="W806" i="53"/>
  <c r="AA806" i="53"/>
  <c r="G807" i="53"/>
  <c r="K807" i="53"/>
  <c r="O807" i="53"/>
  <c r="S807" i="53"/>
  <c r="W807" i="53"/>
  <c r="AA807" i="53"/>
  <c r="G808" i="53"/>
  <c r="K808" i="53"/>
  <c r="O808" i="53"/>
  <c r="S808" i="53"/>
  <c r="W808" i="53"/>
  <c r="AA808" i="53"/>
  <c r="G809" i="53"/>
  <c r="K809" i="53"/>
  <c r="O809" i="53"/>
  <c r="S809" i="53"/>
  <c r="W809" i="53"/>
  <c r="AA809" i="53"/>
  <c r="G810" i="53"/>
  <c r="K810" i="53"/>
  <c r="O810" i="53"/>
  <c r="S810" i="53"/>
  <c r="W810" i="53"/>
  <c r="AA810" i="53"/>
  <c r="G811" i="53"/>
  <c r="K811" i="53"/>
  <c r="O811" i="53"/>
  <c r="S811" i="53"/>
  <c r="W811" i="53"/>
  <c r="AA811" i="53"/>
  <c r="G812" i="53"/>
  <c r="K812" i="53"/>
  <c r="O812" i="53"/>
  <c r="S812" i="53"/>
  <c r="W812" i="53"/>
  <c r="AA812" i="53"/>
  <c r="G813" i="53"/>
  <c r="K813" i="53"/>
  <c r="O813" i="53"/>
  <c r="S813" i="53"/>
  <c r="W813" i="53"/>
  <c r="AA813" i="53"/>
  <c r="G814" i="53"/>
  <c r="K814" i="53"/>
  <c r="O814" i="53"/>
  <c r="S814" i="53"/>
  <c r="W814" i="53"/>
  <c r="AA814" i="53"/>
  <c r="G815" i="53"/>
  <c r="K815" i="53"/>
  <c r="O815" i="53"/>
  <c r="S815" i="53"/>
  <c r="W815" i="53"/>
  <c r="AA815" i="53"/>
  <c r="G816" i="53"/>
  <c r="K816" i="53"/>
  <c r="O816" i="53"/>
  <c r="S816" i="53"/>
  <c r="W816" i="53"/>
  <c r="AA816" i="53"/>
  <c r="G817" i="53"/>
  <c r="K817" i="53"/>
  <c r="O817" i="53"/>
  <c r="S817" i="53"/>
  <c r="W817" i="53"/>
  <c r="AA817" i="53"/>
  <c r="G818" i="53"/>
  <c r="K818" i="53"/>
  <c r="O818" i="53"/>
  <c r="S818" i="53"/>
  <c r="W818" i="53"/>
  <c r="AA818" i="53"/>
  <c r="G819" i="53"/>
  <c r="K819" i="53"/>
  <c r="O819" i="53"/>
  <c r="S819" i="53"/>
  <c r="W819" i="53"/>
  <c r="AA819" i="53"/>
  <c r="G820" i="53"/>
  <c r="K820" i="53"/>
  <c r="O820" i="53"/>
  <c r="S820" i="53"/>
  <c r="W820" i="53"/>
  <c r="AA820" i="53"/>
  <c r="G821" i="53"/>
  <c r="K821" i="53"/>
  <c r="O821" i="53"/>
  <c r="S821" i="53"/>
  <c r="W821" i="53"/>
  <c r="AA821" i="53"/>
  <c r="G822" i="53"/>
  <c r="K822" i="53"/>
  <c r="O822" i="53"/>
  <c r="S822" i="53"/>
  <c r="W822" i="53"/>
  <c r="AA822" i="53"/>
  <c r="G823" i="53"/>
  <c r="K823" i="53"/>
  <c r="O823" i="53"/>
  <c r="S823" i="53"/>
  <c r="W823" i="53"/>
  <c r="AA823" i="53"/>
  <c r="G824" i="53"/>
  <c r="K824" i="53"/>
  <c r="O824" i="53"/>
  <c r="S824" i="53"/>
  <c r="W824" i="53"/>
  <c r="AA824" i="53"/>
  <c r="G825" i="53"/>
  <c r="K825" i="53"/>
  <c r="O825" i="53"/>
  <c r="S825" i="53"/>
  <c r="W825" i="53"/>
  <c r="AA825" i="53"/>
  <c r="G826" i="53"/>
  <c r="K826" i="53"/>
  <c r="O826" i="53"/>
  <c r="S826" i="53"/>
  <c r="W826" i="53"/>
  <c r="AA826" i="53"/>
  <c r="G827" i="53"/>
  <c r="K827" i="53"/>
  <c r="O827" i="53"/>
  <c r="S827" i="53"/>
  <c r="W827" i="53"/>
  <c r="AA827" i="53"/>
  <c r="G828" i="53"/>
  <c r="K828" i="53"/>
  <c r="O828" i="53"/>
  <c r="S828" i="53"/>
  <c r="W828" i="53"/>
  <c r="AA828" i="53"/>
  <c r="G829" i="53"/>
  <c r="K829" i="53"/>
  <c r="O829" i="53"/>
  <c r="S829" i="53"/>
  <c r="W829" i="53"/>
  <c r="AA829" i="53"/>
  <c r="G830" i="53"/>
  <c r="K830" i="53"/>
  <c r="O830" i="53"/>
  <c r="S830" i="53"/>
  <c r="W830" i="53"/>
  <c r="AA830" i="53"/>
  <c r="G831" i="53"/>
  <c r="K831" i="53"/>
  <c r="O831" i="53"/>
  <c r="S831" i="53"/>
  <c r="W831" i="53"/>
  <c r="AA831" i="53"/>
  <c r="G832" i="53"/>
  <c r="K832" i="53"/>
  <c r="O832" i="53"/>
  <c r="S832" i="53"/>
  <c r="W832" i="53"/>
  <c r="AA832" i="53"/>
  <c r="G833" i="53"/>
  <c r="K833" i="53"/>
  <c r="O833" i="53"/>
  <c r="S833" i="53"/>
  <c r="W833" i="53"/>
  <c r="AA833" i="53"/>
  <c r="G834" i="53"/>
  <c r="K834" i="53"/>
  <c r="O834" i="53"/>
  <c r="S834" i="53"/>
  <c r="W834" i="53"/>
  <c r="AA834" i="53"/>
  <c r="G835" i="53"/>
  <c r="K835" i="53"/>
  <c r="O835" i="53"/>
  <c r="S835" i="53"/>
  <c r="W835" i="53"/>
  <c r="AA835" i="53"/>
  <c r="G836" i="53"/>
  <c r="K836" i="53"/>
  <c r="O836" i="53"/>
  <c r="S836" i="53"/>
  <c r="W836" i="53"/>
  <c r="AA836" i="53"/>
  <c r="G837" i="53"/>
  <c r="K837" i="53"/>
  <c r="O837" i="53"/>
  <c r="S837" i="53"/>
  <c r="W837" i="53"/>
  <c r="AA837" i="53"/>
  <c r="G838" i="53"/>
  <c r="K838" i="53"/>
  <c r="O838" i="53"/>
  <c r="S838" i="53"/>
  <c r="W838" i="53"/>
  <c r="AA838" i="53"/>
  <c r="G839" i="53"/>
  <c r="K839" i="53"/>
  <c r="O839" i="53"/>
  <c r="S839" i="53"/>
  <c r="W839" i="53"/>
  <c r="AA839" i="53"/>
  <c r="G840" i="53"/>
  <c r="K840" i="53"/>
  <c r="O840" i="53"/>
  <c r="S840" i="53"/>
  <c r="W840" i="53"/>
  <c r="AA840" i="53"/>
  <c r="G841" i="53"/>
  <c r="K841" i="53"/>
  <c r="O841" i="53"/>
  <c r="S841" i="53"/>
  <c r="W841" i="53"/>
  <c r="AA841" i="53"/>
  <c r="G842" i="53"/>
  <c r="K842" i="53"/>
  <c r="O842" i="53"/>
  <c r="S842" i="53"/>
  <c r="W842" i="53"/>
  <c r="AA842" i="53"/>
  <c r="G843" i="53"/>
  <c r="K843" i="53"/>
  <c r="O843" i="53"/>
  <c r="S843" i="53"/>
  <c r="W843" i="53"/>
  <c r="AA843" i="53"/>
  <c r="G844" i="53"/>
  <c r="K844" i="53"/>
  <c r="O844" i="53"/>
  <c r="S844" i="53"/>
  <c r="W844" i="53"/>
  <c r="AA844" i="53"/>
  <c r="G845" i="53"/>
  <c r="K845" i="53"/>
  <c r="O845" i="53"/>
  <c r="S845" i="53"/>
  <c r="W845" i="53"/>
  <c r="AA845" i="53"/>
  <c r="G846" i="53"/>
  <c r="K846" i="53"/>
  <c r="O846" i="53"/>
  <c r="S846" i="53"/>
  <c r="W846" i="53"/>
  <c r="AA846" i="53"/>
  <c r="G847" i="53"/>
  <c r="K847" i="53"/>
  <c r="O847" i="53"/>
  <c r="S847" i="53"/>
  <c r="W847" i="53"/>
  <c r="AA847" i="53"/>
  <c r="G848" i="53"/>
  <c r="K848" i="53"/>
  <c r="O848" i="53"/>
  <c r="S848" i="53"/>
  <c r="W848" i="53"/>
  <c r="AA848" i="53"/>
  <c r="G849" i="53"/>
  <c r="K849" i="53"/>
  <c r="O849" i="53"/>
  <c r="S849" i="53"/>
  <c r="W849" i="53"/>
  <c r="AA849" i="53"/>
  <c r="G850" i="53"/>
  <c r="K850" i="53"/>
  <c r="O850" i="53"/>
  <c r="S850" i="53"/>
  <c r="W850" i="53"/>
  <c r="AA850" i="53"/>
  <c r="G851" i="53"/>
  <c r="K851" i="53"/>
  <c r="O851" i="53"/>
  <c r="S851" i="53"/>
  <c r="W851" i="53"/>
  <c r="AA851" i="53"/>
  <c r="G852" i="53"/>
  <c r="K852" i="53"/>
  <c r="O852" i="53"/>
  <c r="S852" i="53"/>
  <c r="W852" i="53"/>
  <c r="AA852" i="53"/>
  <c r="G853" i="53"/>
  <c r="K853" i="53"/>
  <c r="O853" i="53"/>
  <c r="S853" i="53"/>
  <c r="W853" i="53"/>
  <c r="AA853" i="53"/>
  <c r="G854" i="53"/>
  <c r="K854" i="53"/>
  <c r="O854" i="53"/>
  <c r="S854" i="53"/>
  <c r="W854" i="53"/>
  <c r="AA854" i="53"/>
  <c r="G855" i="53"/>
  <c r="K855" i="53"/>
  <c r="O855" i="53"/>
  <c r="S855" i="53"/>
  <c r="W855" i="53"/>
  <c r="AA855" i="53"/>
  <c r="G856" i="53"/>
  <c r="K856" i="53"/>
  <c r="O856" i="53"/>
  <c r="S856" i="53"/>
  <c r="W856" i="53"/>
  <c r="AA856" i="53"/>
  <c r="G857" i="53"/>
  <c r="K857" i="53"/>
  <c r="O857" i="53"/>
  <c r="S857" i="53"/>
  <c r="W857" i="53"/>
  <c r="AA857" i="53"/>
  <c r="G858" i="53"/>
  <c r="K858" i="53"/>
  <c r="O858" i="53"/>
  <c r="S858" i="53"/>
  <c r="W858" i="53"/>
  <c r="AA858" i="53"/>
  <c r="G859" i="53"/>
  <c r="K859" i="53"/>
  <c r="O859" i="53"/>
  <c r="S859" i="53"/>
  <c r="W859" i="53"/>
  <c r="AA859" i="53"/>
  <c r="G860" i="53"/>
  <c r="K860" i="53"/>
  <c r="O860" i="53"/>
  <c r="S860" i="53"/>
  <c r="W860" i="53"/>
  <c r="AA860" i="53"/>
  <c r="G861" i="53"/>
  <c r="K861" i="53"/>
  <c r="O861" i="53"/>
  <c r="S861" i="53"/>
  <c r="W861" i="53"/>
  <c r="AA861" i="53"/>
  <c r="G862" i="53"/>
  <c r="K862" i="53"/>
  <c r="O862" i="53"/>
  <c r="S862" i="53"/>
  <c r="W862" i="53"/>
  <c r="AA862" i="53"/>
  <c r="G863" i="53"/>
  <c r="K863" i="53"/>
  <c r="O863" i="53"/>
  <c r="S863" i="53"/>
  <c r="W863" i="53"/>
  <c r="AA863" i="53"/>
  <c r="G864" i="53"/>
  <c r="K864" i="53"/>
  <c r="O864" i="53"/>
  <c r="S864" i="53"/>
  <c r="W864" i="53"/>
  <c r="AA864" i="53"/>
  <c r="G865" i="53"/>
  <c r="K865" i="53"/>
  <c r="O865" i="53"/>
  <c r="S865" i="53"/>
  <c r="W865" i="53"/>
  <c r="AA865" i="53"/>
  <c r="G866" i="53"/>
  <c r="K866" i="53"/>
  <c r="O866" i="53"/>
  <c r="S866" i="53"/>
  <c r="W866" i="53"/>
  <c r="AA866" i="53"/>
  <c r="G867" i="53"/>
  <c r="K867" i="53"/>
  <c r="O867" i="53"/>
  <c r="S867" i="53"/>
  <c r="W867" i="53"/>
  <c r="AA867" i="53"/>
  <c r="G868" i="53"/>
  <c r="K868" i="53"/>
  <c r="O868" i="53"/>
  <c r="S868" i="53"/>
  <c r="W868" i="53"/>
  <c r="AA868" i="53"/>
  <c r="G869" i="53"/>
  <c r="K869" i="53"/>
  <c r="O869" i="53"/>
  <c r="S869" i="53"/>
  <c r="W869" i="53"/>
  <c r="AA869" i="53"/>
  <c r="G870" i="53"/>
  <c r="K870" i="53"/>
  <c r="O870" i="53"/>
  <c r="S870" i="53"/>
  <c r="W870" i="53"/>
  <c r="AA870" i="53"/>
  <c r="G871" i="53"/>
  <c r="K871" i="53"/>
  <c r="O871" i="53"/>
  <c r="S871" i="53"/>
  <c r="W871" i="53"/>
  <c r="AA871" i="53"/>
  <c r="G872" i="53"/>
  <c r="K872" i="53"/>
  <c r="O872" i="53"/>
  <c r="S872" i="53"/>
  <c r="W872" i="53"/>
  <c r="AA872" i="53"/>
  <c r="G873" i="53"/>
  <c r="K873" i="53"/>
  <c r="O873" i="53"/>
  <c r="S873" i="53"/>
  <c r="W873" i="53"/>
  <c r="AA873" i="53"/>
  <c r="G874" i="53"/>
  <c r="K874" i="53"/>
  <c r="O874" i="53"/>
  <c r="S874" i="53"/>
  <c r="W874" i="53"/>
  <c r="AA874" i="53"/>
  <c r="G875" i="53"/>
  <c r="K875" i="53"/>
  <c r="O875" i="53"/>
  <c r="S875" i="53"/>
  <c r="W875" i="53"/>
  <c r="AA875" i="53"/>
  <c r="G876" i="53"/>
  <c r="K876" i="53"/>
  <c r="O876" i="53"/>
  <c r="S876" i="53"/>
  <c r="W876" i="53"/>
  <c r="AA876" i="53"/>
  <c r="G877" i="53"/>
  <c r="K877" i="53"/>
  <c r="O877" i="53"/>
  <c r="S877" i="53"/>
  <c r="W877" i="53"/>
  <c r="AA877" i="53"/>
  <c r="G878" i="53"/>
  <c r="K878" i="53"/>
  <c r="O878" i="53"/>
  <c r="S878" i="53"/>
  <c r="W878" i="53"/>
  <c r="AA878" i="53"/>
  <c r="G879" i="53"/>
  <c r="K879" i="53"/>
  <c r="O879" i="53"/>
  <c r="S879" i="53"/>
  <c r="W879" i="53"/>
  <c r="AA879" i="53"/>
  <c r="G880" i="53"/>
  <c r="K880" i="53"/>
  <c r="O880" i="53"/>
  <c r="S880" i="53"/>
  <c r="W880" i="53"/>
  <c r="AA880" i="53"/>
  <c r="G881" i="53"/>
  <c r="K881" i="53"/>
  <c r="O881" i="53"/>
  <c r="S881" i="53"/>
  <c r="W881" i="53"/>
  <c r="AA881" i="53"/>
  <c r="G882" i="53"/>
  <c r="K882" i="53"/>
  <c r="O882" i="53"/>
  <c r="S882" i="53"/>
  <c r="W882" i="53"/>
  <c r="AA882" i="53"/>
  <c r="G883" i="53"/>
  <c r="K883" i="53"/>
  <c r="O883" i="53"/>
  <c r="S883" i="53"/>
  <c r="W883" i="53"/>
  <c r="AA883" i="53"/>
  <c r="G884" i="53"/>
  <c r="K884" i="53"/>
  <c r="O884" i="53"/>
  <c r="S884" i="53"/>
  <c r="W884" i="53"/>
  <c r="AA884" i="53"/>
  <c r="G885" i="53"/>
  <c r="K885" i="53"/>
  <c r="O885" i="53"/>
  <c r="S885" i="53"/>
  <c r="W885" i="53"/>
  <c r="AA885" i="53"/>
  <c r="G886" i="53"/>
  <c r="K886" i="53"/>
  <c r="O886" i="53"/>
  <c r="S886" i="53"/>
  <c r="W886" i="53"/>
  <c r="AA886" i="53"/>
  <c r="G887" i="53"/>
  <c r="K887" i="53"/>
  <c r="O887" i="53"/>
  <c r="S887" i="53"/>
  <c r="W887" i="53"/>
  <c r="AA887" i="53"/>
  <c r="G888" i="53"/>
  <c r="K888" i="53"/>
  <c r="O888" i="53"/>
  <c r="S888" i="53"/>
  <c r="W888" i="53"/>
  <c r="AA888" i="53"/>
  <c r="G889" i="53"/>
  <c r="K889" i="53"/>
  <c r="O889" i="53"/>
  <c r="S889" i="53"/>
  <c r="W889" i="53"/>
  <c r="AA889" i="53"/>
  <c r="G890" i="53"/>
  <c r="K890" i="53"/>
  <c r="O890" i="53"/>
  <c r="S890" i="53"/>
  <c r="W890" i="53"/>
  <c r="AA890" i="53"/>
  <c r="G891" i="53"/>
  <c r="K891" i="53"/>
  <c r="O891" i="53"/>
  <c r="S891" i="53"/>
  <c r="W891" i="53"/>
  <c r="AA891" i="53"/>
  <c r="G892" i="53"/>
  <c r="K892" i="53"/>
  <c r="O892" i="53"/>
  <c r="S892" i="53"/>
  <c r="W892" i="53"/>
  <c r="AA892" i="53"/>
  <c r="G893" i="53"/>
  <c r="K893" i="53"/>
  <c r="O893" i="53"/>
  <c r="S893" i="53"/>
  <c r="W893" i="53"/>
  <c r="AA893" i="53"/>
  <c r="G894" i="53"/>
  <c r="K894" i="53"/>
  <c r="O894" i="53"/>
  <c r="S894" i="53"/>
  <c r="W894" i="53"/>
  <c r="AA894" i="53"/>
  <c r="G895" i="53"/>
  <c r="K895" i="53"/>
  <c r="O895" i="53"/>
  <c r="S895" i="53"/>
  <c r="W895" i="53"/>
  <c r="AA895" i="53"/>
  <c r="G896" i="53"/>
  <c r="K896" i="53"/>
  <c r="O896" i="53"/>
  <c r="S896" i="53"/>
  <c r="W896" i="53"/>
  <c r="AA896" i="53"/>
  <c r="G897" i="53"/>
  <c r="K897" i="53"/>
  <c r="O897" i="53"/>
  <c r="S897" i="53"/>
  <c r="W897" i="53"/>
  <c r="AA897" i="53"/>
  <c r="G898" i="53"/>
  <c r="K898" i="53"/>
  <c r="O898" i="53"/>
  <c r="S898" i="53"/>
  <c r="W898" i="53"/>
  <c r="AA898" i="53"/>
  <c r="G899" i="53"/>
  <c r="K899" i="53"/>
  <c r="O899" i="53"/>
  <c r="S899" i="53"/>
  <c r="W899" i="53"/>
  <c r="AA899" i="53"/>
  <c r="G900" i="53"/>
  <c r="K900" i="53"/>
  <c r="O900" i="53"/>
  <c r="S900" i="53"/>
  <c r="W900" i="53"/>
  <c r="AA900" i="53"/>
  <c r="AC654" i="53"/>
  <c r="AC658" i="53"/>
  <c r="AC662" i="53"/>
  <c r="AC666" i="53"/>
  <c r="AC670" i="53"/>
  <c r="AC674" i="53"/>
  <c r="AC678" i="53"/>
  <c r="AC682" i="53"/>
  <c r="AC685" i="53"/>
  <c r="AC689" i="53"/>
  <c r="AC693" i="53"/>
  <c r="AC697" i="53"/>
  <c r="AC701" i="53"/>
  <c r="AC705" i="53"/>
  <c r="AC709" i="53"/>
  <c r="AC713" i="53"/>
  <c r="AC716" i="53"/>
  <c r="AC720" i="53"/>
  <c r="AC724" i="53"/>
  <c r="AC728" i="53"/>
  <c r="AC732" i="53"/>
  <c r="AC736" i="53"/>
  <c r="AC740" i="53"/>
  <c r="AC744" i="53"/>
  <c r="AC747" i="53"/>
  <c r="AC751" i="53"/>
  <c r="AC755" i="53"/>
  <c r="AC759" i="53"/>
  <c r="AC763" i="53"/>
  <c r="AC767" i="53"/>
  <c r="AC771" i="53"/>
  <c r="AC775" i="53"/>
  <c r="AC778" i="53"/>
  <c r="AC782" i="53"/>
  <c r="AC786" i="53"/>
  <c r="AC790" i="53"/>
  <c r="AC794" i="53"/>
  <c r="AC798" i="53"/>
  <c r="AC802" i="53"/>
  <c r="AC806" i="53"/>
  <c r="AC809" i="53"/>
  <c r="AC813" i="53"/>
  <c r="AC817" i="53"/>
  <c r="AC821" i="53"/>
  <c r="AC825" i="53"/>
  <c r="AC829" i="53"/>
  <c r="AC833" i="53"/>
  <c r="AC837" i="53"/>
  <c r="AC840" i="53"/>
  <c r="AC844" i="53"/>
  <c r="AC848" i="53"/>
  <c r="AC852" i="53"/>
  <c r="AC856" i="53"/>
  <c r="AC860" i="53"/>
  <c r="AC864" i="53"/>
  <c r="AC868" i="53"/>
  <c r="AC871" i="53"/>
  <c r="AC875" i="53"/>
  <c r="AC879" i="53"/>
  <c r="AC883" i="53"/>
  <c r="AC887" i="53"/>
  <c r="AC891" i="53"/>
  <c r="AC895" i="53"/>
  <c r="AC899" i="53"/>
  <c r="H653" i="53"/>
  <c r="L653" i="53"/>
  <c r="P653" i="53"/>
  <c r="T653" i="53"/>
  <c r="X653" i="53"/>
  <c r="AB653" i="53"/>
  <c r="H654" i="53"/>
  <c r="L654" i="53"/>
  <c r="P654" i="53"/>
  <c r="T654" i="53"/>
  <c r="X654" i="53"/>
  <c r="AB654" i="53"/>
  <c r="H655" i="53"/>
  <c r="L655" i="53"/>
  <c r="P655" i="53"/>
  <c r="T655" i="53"/>
  <c r="X655" i="53"/>
  <c r="AB655" i="53"/>
  <c r="H656" i="53"/>
  <c r="L656" i="53"/>
  <c r="P656" i="53"/>
  <c r="T656" i="53"/>
  <c r="X656" i="53"/>
  <c r="AB656" i="53"/>
  <c r="H657" i="53"/>
  <c r="L657" i="53"/>
  <c r="P657" i="53"/>
  <c r="T657" i="53"/>
  <c r="X657" i="53"/>
  <c r="AB657" i="53"/>
  <c r="H658" i="53"/>
  <c r="L658" i="53"/>
  <c r="P658" i="53"/>
  <c r="T658" i="53"/>
  <c r="X658" i="53"/>
  <c r="AB658" i="53"/>
  <c r="H659" i="53"/>
  <c r="L659" i="53"/>
  <c r="P659" i="53"/>
  <c r="T659" i="53"/>
  <c r="X659" i="53"/>
  <c r="AB659" i="53"/>
  <c r="H660" i="53"/>
  <c r="L660" i="53"/>
  <c r="P660" i="53"/>
  <c r="T660" i="53"/>
  <c r="X660" i="53"/>
  <c r="AB660" i="53"/>
  <c r="H661" i="53"/>
  <c r="L661" i="53"/>
  <c r="P661" i="53"/>
  <c r="T661" i="53"/>
  <c r="X661" i="53"/>
  <c r="AB661" i="53"/>
  <c r="H662" i="53"/>
  <c r="L662" i="53"/>
  <c r="P662" i="53"/>
  <c r="T662" i="53"/>
  <c r="X662" i="53"/>
  <c r="AB662" i="53"/>
  <c r="H663" i="53"/>
  <c r="L663" i="53"/>
  <c r="P663" i="53"/>
  <c r="T663" i="53"/>
  <c r="X663" i="53"/>
  <c r="AB663" i="53"/>
  <c r="H664" i="53"/>
  <c r="L664" i="53"/>
  <c r="P664" i="53"/>
  <c r="T664" i="53"/>
  <c r="X664" i="53"/>
  <c r="AB664" i="53"/>
  <c r="H665" i="53"/>
  <c r="L665" i="53"/>
  <c r="P665" i="53"/>
  <c r="T665" i="53"/>
  <c r="X665" i="53"/>
  <c r="AB665" i="53"/>
  <c r="H666" i="53"/>
  <c r="L666" i="53"/>
  <c r="P666" i="53"/>
  <c r="T666" i="53"/>
  <c r="X666" i="53"/>
  <c r="AB666" i="53"/>
  <c r="H667" i="53"/>
  <c r="L667" i="53"/>
  <c r="P667" i="53"/>
  <c r="T667" i="53"/>
  <c r="X667" i="53"/>
  <c r="AB667" i="53"/>
  <c r="H668" i="53"/>
  <c r="L668" i="53"/>
  <c r="P668" i="53"/>
  <c r="T668" i="53"/>
  <c r="X668" i="53"/>
  <c r="AB668" i="53"/>
  <c r="H669" i="53"/>
  <c r="L669" i="53"/>
  <c r="P669" i="53"/>
  <c r="T669" i="53"/>
  <c r="X669" i="53"/>
  <c r="AB669" i="53"/>
  <c r="H670" i="53"/>
  <c r="L670" i="53"/>
  <c r="P670" i="53"/>
  <c r="T670" i="53"/>
  <c r="X670" i="53"/>
  <c r="AB670" i="53"/>
  <c r="H671" i="53"/>
  <c r="L671" i="53"/>
  <c r="P671" i="53"/>
  <c r="T671" i="53"/>
  <c r="X671" i="53"/>
  <c r="AB671" i="53"/>
  <c r="H672" i="53"/>
  <c r="L672" i="53"/>
  <c r="P672" i="53"/>
  <c r="T672" i="53"/>
  <c r="X672" i="53"/>
  <c r="AB672" i="53"/>
  <c r="H673" i="53"/>
  <c r="L673" i="53"/>
  <c r="P673" i="53"/>
  <c r="T673" i="53"/>
  <c r="X673" i="53"/>
  <c r="AB673" i="53"/>
  <c r="H674" i="53"/>
  <c r="L674" i="53"/>
  <c r="P674" i="53"/>
  <c r="T674" i="53"/>
  <c r="X674" i="53"/>
  <c r="AB674" i="53"/>
  <c r="H675" i="53"/>
  <c r="L675" i="53"/>
  <c r="P675" i="53"/>
  <c r="T675" i="53"/>
  <c r="X675" i="53"/>
  <c r="AB675" i="53"/>
  <c r="H676" i="53"/>
  <c r="L676" i="53"/>
  <c r="P676" i="53"/>
  <c r="T676" i="53"/>
  <c r="X676" i="53"/>
  <c r="AB676" i="53"/>
  <c r="H677" i="53"/>
  <c r="L677" i="53"/>
  <c r="P677" i="53"/>
  <c r="T677" i="53"/>
  <c r="X677" i="53"/>
  <c r="AB677" i="53"/>
  <c r="H678" i="53"/>
  <c r="L678" i="53"/>
  <c r="P678" i="53"/>
  <c r="T678" i="53"/>
  <c r="X678" i="53"/>
  <c r="AB678" i="53"/>
  <c r="H679" i="53"/>
  <c r="L679" i="53"/>
  <c r="P679" i="53"/>
  <c r="T679" i="53"/>
  <c r="X679" i="53"/>
  <c r="AB679" i="53"/>
  <c r="H680" i="53"/>
  <c r="L680" i="53"/>
  <c r="P680" i="53"/>
  <c r="T680" i="53"/>
  <c r="X680" i="53"/>
  <c r="AB680" i="53"/>
  <c r="H681" i="53"/>
  <c r="L681" i="53"/>
  <c r="P681" i="53"/>
  <c r="T681" i="53"/>
  <c r="X681" i="53"/>
  <c r="AB681" i="53"/>
  <c r="H682" i="53"/>
  <c r="L682" i="53"/>
  <c r="P682" i="53"/>
  <c r="T682" i="53"/>
  <c r="X682" i="53"/>
  <c r="AB682" i="53"/>
  <c r="H683" i="53"/>
  <c r="L683" i="53"/>
  <c r="P683" i="53"/>
  <c r="T683" i="53"/>
  <c r="X683" i="53"/>
  <c r="AB683" i="53"/>
  <c r="H684" i="53"/>
  <c r="L684" i="53"/>
  <c r="P684" i="53"/>
  <c r="T684" i="53"/>
  <c r="X684" i="53"/>
  <c r="AB684" i="53"/>
  <c r="H685" i="53"/>
  <c r="L685" i="53"/>
  <c r="P685" i="53"/>
  <c r="R685" i="53"/>
  <c r="V685" i="53"/>
  <c r="Z685" i="53"/>
  <c r="F686" i="53"/>
  <c r="J686" i="53"/>
  <c r="N686" i="53"/>
  <c r="R686" i="53"/>
  <c r="V686" i="53"/>
  <c r="Z686" i="53"/>
  <c r="F687" i="53"/>
  <c r="J687" i="53"/>
  <c r="N687" i="53"/>
  <c r="R687" i="53"/>
  <c r="V687" i="53"/>
  <c r="Z687" i="53"/>
  <c r="F688" i="53"/>
  <c r="J688" i="53"/>
  <c r="N688" i="53"/>
  <c r="R688" i="53"/>
  <c r="V688" i="53"/>
  <c r="Z688" i="53"/>
  <c r="F689" i="53"/>
  <c r="J689" i="53"/>
  <c r="N689" i="53"/>
  <c r="R689" i="53"/>
  <c r="V689" i="53"/>
  <c r="Z689" i="53"/>
  <c r="F690" i="53"/>
  <c r="J690" i="53"/>
  <c r="N690" i="53"/>
  <c r="R690" i="53"/>
  <c r="V690" i="53"/>
  <c r="Z690" i="53"/>
  <c r="F691" i="53"/>
  <c r="J691" i="53"/>
  <c r="N691" i="53"/>
  <c r="R691" i="53"/>
  <c r="V691" i="53"/>
  <c r="Z691" i="53"/>
  <c r="F692" i="53"/>
  <c r="J692" i="53"/>
  <c r="N692" i="53"/>
  <c r="R692" i="53"/>
  <c r="V692" i="53"/>
  <c r="Z692" i="53"/>
  <c r="F693" i="53"/>
  <c r="J693" i="53"/>
  <c r="N693" i="53"/>
  <c r="R693" i="53"/>
  <c r="V693" i="53"/>
  <c r="Z693" i="53"/>
  <c r="F694" i="53"/>
  <c r="J694" i="53"/>
  <c r="N694" i="53"/>
  <c r="R694" i="53"/>
  <c r="V694" i="53"/>
  <c r="Z694" i="53"/>
  <c r="F695" i="53"/>
  <c r="J695" i="53"/>
  <c r="N695" i="53"/>
  <c r="R695" i="53"/>
  <c r="V695" i="53"/>
  <c r="Z695" i="53"/>
  <c r="F696" i="53"/>
  <c r="J696" i="53"/>
  <c r="N696" i="53"/>
  <c r="R696" i="53"/>
  <c r="V696" i="53"/>
  <c r="Z696" i="53"/>
  <c r="F697" i="53"/>
  <c r="J697" i="53"/>
  <c r="N697" i="53"/>
  <c r="R697" i="53"/>
  <c r="V697" i="53"/>
  <c r="Z697" i="53"/>
  <c r="F698" i="53"/>
  <c r="J698" i="53"/>
  <c r="N698" i="53"/>
  <c r="R698" i="53"/>
  <c r="V698" i="53"/>
  <c r="Z698" i="53"/>
  <c r="F699" i="53"/>
  <c r="J699" i="53"/>
  <c r="N699" i="53"/>
  <c r="R699" i="53"/>
  <c r="V699" i="53"/>
  <c r="Z699" i="53"/>
  <c r="F700" i="53"/>
  <c r="J700" i="53"/>
  <c r="N700" i="53"/>
  <c r="R700" i="53"/>
  <c r="V700" i="53"/>
  <c r="Z700" i="53"/>
  <c r="F701" i="53"/>
  <c r="J701" i="53"/>
  <c r="N701" i="53"/>
  <c r="R701" i="53"/>
  <c r="V701" i="53"/>
  <c r="Z701" i="53"/>
  <c r="F702" i="53"/>
  <c r="J702" i="53"/>
  <c r="N702" i="53"/>
  <c r="R702" i="53"/>
  <c r="V702" i="53"/>
  <c r="Z702" i="53"/>
  <c r="F703" i="53"/>
  <c r="J703" i="53"/>
  <c r="N703" i="53"/>
  <c r="R703" i="53"/>
  <c r="V703" i="53"/>
  <c r="Z703" i="53"/>
  <c r="F704" i="53"/>
  <c r="J704" i="53"/>
  <c r="N704" i="53"/>
  <c r="R704" i="53"/>
  <c r="V704" i="53"/>
  <c r="Z704" i="53"/>
  <c r="F705" i="53"/>
  <c r="J705" i="53"/>
  <c r="N705" i="53"/>
  <c r="R705" i="53"/>
  <c r="V705" i="53"/>
  <c r="Z705" i="53"/>
  <c r="F706" i="53"/>
  <c r="J706" i="53"/>
  <c r="N706" i="53"/>
  <c r="R706" i="53"/>
  <c r="V706" i="53"/>
  <c r="Z706" i="53"/>
  <c r="F707" i="53"/>
  <c r="J707" i="53"/>
  <c r="N707" i="53"/>
  <c r="R707" i="53"/>
  <c r="V707" i="53"/>
  <c r="Z707" i="53"/>
  <c r="F708" i="53"/>
  <c r="J708" i="53"/>
  <c r="N708" i="53"/>
  <c r="R708" i="53"/>
  <c r="V708" i="53"/>
  <c r="Z708" i="53"/>
  <c r="F709" i="53"/>
  <c r="J709" i="53"/>
  <c r="N709" i="53"/>
  <c r="R709" i="53"/>
  <c r="V709" i="53"/>
  <c r="Z709" i="53"/>
  <c r="F710" i="53"/>
  <c r="J710" i="53"/>
  <c r="N710" i="53"/>
  <c r="R710" i="53"/>
  <c r="V710" i="53"/>
  <c r="Z710" i="53"/>
  <c r="F711" i="53"/>
  <c r="J711" i="53"/>
  <c r="N711" i="53"/>
  <c r="R711" i="53"/>
  <c r="V711" i="53"/>
  <c r="Z711" i="53"/>
  <c r="F712" i="53"/>
  <c r="J712" i="53"/>
  <c r="N712" i="53"/>
  <c r="R712" i="53"/>
  <c r="V712" i="53"/>
  <c r="Z712" i="53"/>
  <c r="F713" i="53"/>
  <c r="J713" i="53"/>
  <c r="N713" i="53"/>
  <c r="R713" i="53"/>
  <c r="V713" i="53"/>
  <c r="Z713" i="53"/>
  <c r="F714" i="53"/>
  <c r="J714" i="53"/>
  <c r="N714" i="53"/>
  <c r="R714" i="53"/>
  <c r="V714" i="53"/>
  <c r="Z714" i="53"/>
  <c r="F715" i="53"/>
  <c r="J715" i="53"/>
  <c r="N715" i="53"/>
  <c r="R715" i="53"/>
  <c r="V715" i="53"/>
  <c r="Z715" i="53"/>
  <c r="F716" i="53"/>
  <c r="J716" i="53"/>
  <c r="N716" i="53"/>
  <c r="R716" i="53"/>
  <c r="V716" i="53"/>
  <c r="Z716" i="53"/>
  <c r="F717" i="53"/>
  <c r="J717" i="53"/>
  <c r="N717" i="53"/>
  <c r="R717" i="53"/>
  <c r="V717" i="53"/>
  <c r="Z717" i="53"/>
  <c r="F718" i="53"/>
  <c r="J718" i="53"/>
  <c r="N718" i="53"/>
  <c r="R718" i="53"/>
  <c r="V718" i="53"/>
  <c r="Z718" i="53"/>
  <c r="F719" i="53"/>
  <c r="J719" i="53"/>
  <c r="N719" i="53"/>
  <c r="R719" i="53"/>
  <c r="V719" i="53"/>
  <c r="Z719" i="53"/>
  <c r="F720" i="53"/>
  <c r="J720" i="53"/>
  <c r="N720" i="53"/>
  <c r="R720" i="53"/>
  <c r="V720" i="53"/>
  <c r="Z720" i="53"/>
  <c r="F721" i="53"/>
  <c r="J721" i="53"/>
  <c r="N721" i="53"/>
  <c r="R721" i="53"/>
  <c r="V721" i="53"/>
  <c r="Z721" i="53"/>
  <c r="F722" i="53"/>
  <c r="J722" i="53"/>
  <c r="N722" i="53"/>
  <c r="R722" i="53"/>
  <c r="V722" i="53"/>
  <c r="Z722" i="53"/>
  <c r="F723" i="53"/>
  <c r="J723" i="53"/>
  <c r="N723" i="53"/>
  <c r="R723" i="53"/>
  <c r="V723" i="53"/>
  <c r="Z723" i="53"/>
  <c r="F724" i="53"/>
  <c r="J724" i="53"/>
  <c r="N724" i="53"/>
  <c r="R724" i="53"/>
  <c r="V724" i="53"/>
  <c r="Z724" i="53"/>
  <c r="F725" i="53"/>
  <c r="J725" i="53"/>
  <c r="N725" i="53"/>
  <c r="R725" i="53"/>
  <c r="V725" i="53"/>
  <c r="Z725" i="53"/>
  <c r="F726" i="53"/>
  <c r="J726" i="53"/>
  <c r="N726" i="53"/>
  <c r="R726" i="53"/>
  <c r="V726" i="53"/>
  <c r="Z726" i="53"/>
  <c r="F727" i="53"/>
  <c r="J727" i="53"/>
  <c r="N727" i="53"/>
  <c r="R727" i="53"/>
  <c r="V727" i="53"/>
  <c r="Z727" i="53"/>
  <c r="F728" i="53"/>
  <c r="J728" i="53"/>
  <c r="N728" i="53"/>
  <c r="R728" i="53"/>
  <c r="V728" i="53"/>
  <c r="Z728" i="53"/>
  <c r="F729" i="53"/>
  <c r="J729" i="53"/>
  <c r="N729" i="53"/>
  <c r="R729" i="53"/>
  <c r="V729" i="53"/>
  <c r="Z729" i="53"/>
  <c r="F730" i="53"/>
  <c r="J730" i="53"/>
  <c r="N730" i="53"/>
  <c r="R730" i="53"/>
  <c r="V730" i="53"/>
  <c r="Z730" i="53"/>
  <c r="F731" i="53"/>
  <c r="J731" i="53"/>
  <c r="N731" i="53"/>
  <c r="R731" i="53"/>
  <c r="V731" i="53"/>
  <c r="Z731" i="53"/>
  <c r="F732" i="53"/>
  <c r="J732" i="53"/>
  <c r="N732" i="53"/>
  <c r="R732" i="53"/>
  <c r="V732" i="53"/>
  <c r="Z732" i="53"/>
  <c r="F733" i="53"/>
  <c r="J733" i="53"/>
  <c r="N733" i="53"/>
  <c r="R733" i="53"/>
  <c r="V733" i="53"/>
  <c r="Z733" i="53"/>
  <c r="F734" i="53"/>
  <c r="J734" i="53"/>
  <c r="N734" i="53"/>
  <c r="R734" i="53"/>
  <c r="V734" i="53"/>
  <c r="Z734" i="53"/>
  <c r="F735" i="53"/>
  <c r="J735" i="53"/>
  <c r="N735" i="53"/>
  <c r="R735" i="53"/>
  <c r="V735" i="53"/>
  <c r="Z735" i="53"/>
  <c r="F736" i="53"/>
  <c r="J736" i="53"/>
  <c r="N736" i="53"/>
  <c r="R736" i="53"/>
  <c r="V736" i="53"/>
  <c r="Z736" i="53"/>
  <c r="F737" i="53"/>
  <c r="J737" i="53"/>
  <c r="N737" i="53"/>
  <c r="R737" i="53"/>
  <c r="V737" i="53"/>
  <c r="Z737" i="53"/>
  <c r="F738" i="53"/>
  <c r="J738" i="53"/>
  <c r="N738" i="53"/>
  <c r="R738" i="53"/>
  <c r="V738" i="53"/>
  <c r="Z738" i="53"/>
  <c r="F739" i="53"/>
  <c r="J739" i="53"/>
  <c r="N739" i="53"/>
  <c r="R739" i="53"/>
  <c r="V739" i="53"/>
  <c r="Z739" i="53"/>
  <c r="F740" i="53"/>
  <c r="J740" i="53"/>
  <c r="N740" i="53"/>
  <c r="R740" i="53"/>
  <c r="V740" i="53"/>
  <c r="Z740" i="53"/>
  <c r="F741" i="53"/>
  <c r="J741" i="53"/>
  <c r="N741" i="53"/>
  <c r="R741" i="53"/>
  <c r="V741" i="53"/>
  <c r="Z741" i="53"/>
  <c r="F742" i="53"/>
  <c r="J742" i="53"/>
  <c r="N742" i="53"/>
  <c r="R742" i="53"/>
  <c r="V742" i="53"/>
  <c r="Z742" i="53"/>
  <c r="F743" i="53"/>
  <c r="J743" i="53"/>
  <c r="N743" i="53"/>
  <c r="R743" i="53"/>
  <c r="V743" i="53"/>
  <c r="Z743" i="53"/>
  <c r="F744" i="53"/>
  <c r="J744" i="53"/>
  <c r="N744" i="53"/>
  <c r="R744" i="53"/>
  <c r="V744" i="53"/>
  <c r="Z744" i="53"/>
  <c r="F745" i="53"/>
  <c r="J745" i="53"/>
  <c r="N745" i="53"/>
  <c r="R745" i="53"/>
  <c r="V745" i="53"/>
  <c r="Z745" i="53"/>
  <c r="F746" i="53"/>
  <c r="J746" i="53"/>
  <c r="N746" i="53"/>
  <c r="R746" i="53"/>
  <c r="V746" i="53"/>
  <c r="Z746" i="53"/>
  <c r="F747" i="53"/>
  <c r="J747" i="53"/>
  <c r="N747" i="53"/>
  <c r="R747" i="53"/>
  <c r="V747" i="53"/>
  <c r="Z747" i="53"/>
  <c r="F748" i="53"/>
  <c r="J748" i="53"/>
  <c r="N748" i="53"/>
  <c r="R748" i="53"/>
  <c r="V748" i="53"/>
  <c r="Z748" i="53"/>
  <c r="F749" i="53"/>
  <c r="J749" i="53"/>
  <c r="N749" i="53"/>
  <c r="R749" i="53"/>
  <c r="V749" i="53"/>
  <c r="Z749" i="53"/>
  <c r="F750" i="53"/>
  <c r="J750" i="53"/>
  <c r="N750" i="53"/>
  <c r="R750" i="53"/>
  <c r="V750" i="53"/>
  <c r="Z750" i="53"/>
  <c r="F751" i="53"/>
  <c r="J751" i="53"/>
  <c r="N751" i="53"/>
  <c r="R751" i="53"/>
  <c r="V751" i="53"/>
  <c r="Z751" i="53"/>
  <c r="F752" i="53"/>
  <c r="J752" i="53"/>
  <c r="N752" i="53"/>
  <c r="R752" i="53"/>
  <c r="V752" i="53"/>
  <c r="Z752" i="53"/>
  <c r="F753" i="53"/>
  <c r="J753" i="53"/>
  <c r="N753" i="53"/>
  <c r="R753" i="53"/>
  <c r="V753" i="53"/>
  <c r="Z753" i="53"/>
  <c r="F754" i="53"/>
  <c r="J754" i="53"/>
  <c r="N754" i="53"/>
  <c r="R754" i="53"/>
  <c r="V754" i="53"/>
  <c r="Z754" i="53"/>
  <c r="F755" i="53"/>
  <c r="J755" i="53"/>
  <c r="N755" i="53"/>
  <c r="R755" i="53"/>
  <c r="V755" i="53"/>
  <c r="Z755" i="53"/>
  <c r="F756" i="53"/>
  <c r="J756" i="53"/>
  <c r="N756" i="53"/>
  <c r="R756" i="53"/>
  <c r="V756" i="53"/>
  <c r="Z756" i="53"/>
  <c r="F757" i="53"/>
  <c r="J757" i="53"/>
  <c r="N757" i="53"/>
  <c r="R757" i="53"/>
  <c r="V757" i="53"/>
  <c r="Z757" i="53"/>
  <c r="F758" i="53"/>
  <c r="J758" i="53"/>
  <c r="N758" i="53"/>
  <c r="R758" i="53"/>
  <c r="V758" i="53"/>
  <c r="Z758" i="53"/>
  <c r="F759" i="53"/>
  <c r="J759" i="53"/>
  <c r="N759" i="53"/>
  <c r="R759" i="53"/>
  <c r="V759" i="53"/>
  <c r="Z759" i="53"/>
  <c r="F760" i="53"/>
  <c r="J760" i="53"/>
  <c r="N760" i="53"/>
  <c r="R760" i="53"/>
  <c r="V760" i="53"/>
  <c r="Z760" i="53"/>
  <c r="F761" i="53"/>
  <c r="J761" i="53"/>
  <c r="N761" i="53"/>
  <c r="R761" i="53"/>
  <c r="V761" i="53"/>
  <c r="Z761" i="53"/>
  <c r="F762" i="53"/>
  <c r="J762" i="53"/>
  <c r="N762" i="53"/>
  <c r="R762" i="53"/>
  <c r="V762" i="53"/>
  <c r="Z762" i="53"/>
  <c r="F763" i="53"/>
  <c r="J763" i="53"/>
  <c r="N763" i="53"/>
  <c r="R763" i="53"/>
  <c r="V763" i="53"/>
  <c r="Z763" i="53"/>
  <c r="F764" i="53"/>
  <c r="J764" i="53"/>
  <c r="N764" i="53"/>
  <c r="R764" i="53"/>
  <c r="V764" i="53"/>
  <c r="Z764" i="53"/>
  <c r="F765" i="53"/>
  <c r="J765" i="53"/>
  <c r="N765" i="53"/>
  <c r="R765" i="53"/>
  <c r="V765" i="53"/>
  <c r="Z765" i="53"/>
  <c r="F766" i="53"/>
  <c r="J766" i="53"/>
  <c r="N766" i="53"/>
  <c r="R766" i="53"/>
  <c r="V766" i="53"/>
  <c r="Z766" i="53"/>
  <c r="F767" i="53"/>
  <c r="J767" i="53"/>
  <c r="N767" i="53"/>
  <c r="R767" i="53"/>
  <c r="V767" i="53"/>
  <c r="Z767" i="53"/>
  <c r="F768" i="53"/>
  <c r="J768" i="53"/>
  <c r="N768" i="53"/>
  <c r="R768" i="53"/>
  <c r="V768" i="53"/>
  <c r="Z768" i="53"/>
  <c r="F769" i="53"/>
  <c r="J769" i="53"/>
  <c r="N769" i="53"/>
  <c r="R769" i="53"/>
  <c r="V769" i="53"/>
  <c r="Z769" i="53"/>
  <c r="F770" i="53"/>
  <c r="J770" i="53"/>
  <c r="N770" i="53"/>
  <c r="R770" i="53"/>
  <c r="V770" i="53"/>
  <c r="Z770" i="53"/>
  <c r="F771" i="53"/>
  <c r="J771" i="53"/>
  <c r="N771" i="53"/>
  <c r="R771" i="53"/>
  <c r="V771" i="53"/>
  <c r="Z771" i="53"/>
  <c r="F772" i="53"/>
  <c r="J772" i="53"/>
  <c r="N772" i="53"/>
  <c r="R772" i="53"/>
  <c r="V772" i="53"/>
  <c r="Z772" i="53"/>
  <c r="F773" i="53"/>
  <c r="J773" i="53"/>
  <c r="N773" i="53"/>
  <c r="R773" i="53"/>
  <c r="V773" i="53"/>
  <c r="Z773" i="53"/>
  <c r="F774" i="53"/>
  <c r="J774" i="53"/>
  <c r="N774" i="53"/>
  <c r="R774" i="53"/>
  <c r="V774" i="53"/>
  <c r="Z774" i="53"/>
  <c r="F775" i="53"/>
  <c r="J775" i="53"/>
  <c r="N775" i="53"/>
  <c r="R775" i="53"/>
  <c r="V775" i="53"/>
  <c r="Z775" i="53"/>
  <c r="F776" i="53"/>
  <c r="J776" i="53"/>
  <c r="N776" i="53"/>
  <c r="R776" i="53"/>
  <c r="V776" i="53"/>
  <c r="Z776" i="53"/>
  <c r="F777" i="53"/>
  <c r="J777" i="53"/>
  <c r="N777" i="53"/>
  <c r="R777" i="53"/>
  <c r="V777" i="53"/>
  <c r="Z777" i="53"/>
  <c r="F778" i="53"/>
  <c r="J778" i="53"/>
  <c r="N778" i="53"/>
  <c r="R778" i="53"/>
  <c r="V778" i="53"/>
  <c r="Z778" i="53"/>
  <c r="F779" i="53"/>
  <c r="J779" i="53"/>
  <c r="N779" i="53"/>
  <c r="R779" i="53"/>
  <c r="V779" i="53"/>
  <c r="Z779" i="53"/>
  <c r="F780" i="53"/>
  <c r="J780" i="53"/>
  <c r="N780" i="53"/>
  <c r="R780" i="53"/>
  <c r="V780" i="53"/>
  <c r="Z780" i="53"/>
  <c r="F781" i="53"/>
  <c r="J781" i="53"/>
  <c r="N781" i="53"/>
  <c r="R781" i="53"/>
  <c r="V781" i="53"/>
  <c r="Z781" i="53"/>
  <c r="F782" i="53"/>
  <c r="J782" i="53"/>
  <c r="N782" i="53"/>
  <c r="R782" i="53"/>
  <c r="V782" i="53"/>
  <c r="Z782" i="53"/>
  <c r="F783" i="53"/>
  <c r="J783" i="53"/>
  <c r="N783" i="53"/>
  <c r="R783" i="53"/>
  <c r="V783" i="53"/>
  <c r="Z783" i="53"/>
  <c r="F784" i="53"/>
  <c r="J784" i="53"/>
  <c r="N784" i="53"/>
  <c r="R784" i="53"/>
  <c r="V784" i="53"/>
  <c r="Z784" i="53"/>
  <c r="F785" i="53"/>
  <c r="J785" i="53"/>
  <c r="N785" i="53"/>
  <c r="R785" i="53"/>
  <c r="V785" i="53"/>
  <c r="Z785" i="53"/>
  <c r="F786" i="53"/>
  <c r="J786" i="53"/>
  <c r="N786" i="53"/>
  <c r="R786" i="53"/>
  <c r="V786" i="53"/>
  <c r="Z786" i="53"/>
  <c r="F787" i="53"/>
  <c r="J787" i="53"/>
  <c r="N787" i="53"/>
  <c r="R787" i="53"/>
  <c r="V787" i="53"/>
  <c r="Z787" i="53"/>
  <c r="F788" i="53"/>
  <c r="J788" i="53"/>
  <c r="N788" i="53"/>
  <c r="R788" i="53"/>
  <c r="V788" i="53"/>
  <c r="Z788" i="53"/>
  <c r="F789" i="53"/>
  <c r="J789" i="53"/>
  <c r="N789" i="53"/>
  <c r="R789" i="53"/>
  <c r="V789" i="53"/>
  <c r="Z789" i="53"/>
  <c r="F790" i="53"/>
  <c r="J790" i="53"/>
  <c r="N790" i="53"/>
  <c r="R790" i="53"/>
  <c r="V790" i="53"/>
  <c r="Z790" i="53"/>
  <c r="F791" i="53"/>
  <c r="J791" i="53"/>
  <c r="N791" i="53"/>
  <c r="R791" i="53"/>
  <c r="V791" i="53"/>
  <c r="Z791" i="53"/>
  <c r="F792" i="53"/>
  <c r="J792" i="53"/>
  <c r="N792" i="53"/>
  <c r="R792" i="53"/>
  <c r="V792" i="53"/>
  <c r="Z792" i="53"/>
  <c r="F793" i="53"/>
  <c r="J793" i="53"/>
  <c r="N793" i="53"/>
  <c r="R793" i="53"/>
  <c r="V793" i="53"/>
  <c r="Z793" i="53"/>
  <c r="F794" i="53"/>
  <c r="J794" i="53"/>
  <c r="N794" i="53"/>
  <c r="R794" i="53"/>
  <c r="V794" i="53"/>
  <c r="Z794" i="53"/>
  <c r="F795" i="53"/>
  <c r="J795" i="53"/>
  <c r="N795" i="53"/>
  <c r="R795" i="53"/>
  <c r="V795" i="53"/>
  <c r="Z795" i="53"/>
  <c r="F796" i="53"/>
  <c r="J796" i="53"/>
  <c r="N796" i="53"/>
  <c r="R796" i="53"/>
  <c r="V796" i="53"/>
  <c r="Z796" i="53"/>
  <c r="F797" i="53"/>
  <c r="J797" i="53"/>
  <c r="N797" i="53"/>
  <c r="R797" i="53"/>
  <c r="V797" i="53"/>
  <c r="Z797" i="53"/>
  <c r="F798" i="53"/>
  <c r="J798" i="53"/>
  <c r="N798" i="53"/>
  <c r="R798" i="53"/>
  <c r="V798" i="53"/>
  <c r="Z798" i="53"/>
  <c r="F799" i="53"/>
  <c r="J799" i="53"/>
  <c r="N799" i="53"/>
  <c r="R799" i="53"/>
  <c r="V799" i="53"/>
  <c r="Z799" i="53"/>
  <c r="F800" i="53"/>
  <c r="J800" i="53"/>
  <c r="N800" i="53"/>
  <c r="R800" i="53"/>
  <c r="V800" i="53"/>
  <c r="Z800" i="53"/>
  <c r="F801" i="53"/>
  <c r="J801" i="53"/>
  <c r="N801" i="53"/>
  <c r="R801" i="53"/>
  <c r="V801" i="53"/>
  <c r="Z801" i="53"/>
  <c r="F802" i="53"/>
  <c r="J802" i="53"/>
  <c r="N802" i="53"/>
  <c r="R802" i="53"/>
  <c r="V802" i="53"/>
  <c r="Z802" i="53"/>
  <c r="F803" i="53"/>
  <c r="J803" i="53"/>
  <c r="N803" i="53"/>
  <c r="R803" i="53"/>
  <c r="V803" i="53"/>
  <c r="Z803" i="53"/>
  <c r="F804" i="53"/>
  <c r="J804" i="53"/>
  <c r="N804" i="53"/>
  <c r="R804" i="53"/>
  <c r="V804" i="53"/>
  <c r="Z804" i="53"/>
  <c r="F805" i="53"/>
  <c r="J805" i="53"/>
  <c r="N805" i="53"/>
  <c r="R805" i="53"/>
  <c r="V805" i="53"/>
  <c r="Z805" i="53"/>
  <c r="F806" i="53"/>
  <c r="J806" i="53"/>
  <c r="N806" i="53"/>
  <c r="R806" i="53"/>
  <c r="V806" i="53"/>
  <c r="Z806" i="53"/>
  <c r="F807" i="53"/>
  <c r="J807" i="53"/>
  <c r="N807" i="53"/>
  <c r="R807" i="53"/>
  <c r="V807" i="53"/>
  <c r="Z807" i="53"/>
  <c r="F808" i="53"/>
  <c r="J808" i="53"/>
  <c r="N808" i="53"/>
  <c r="R808" i="53"/>
  <c r="V808" i="53"/>
  <c r="Z808" i="53"/>
  <c r="F809" i="53"/>
  <c r="J809" i="53"/>
  <c r="N809" i="53"/>
  <c r="R809" i="53"/>
  <c r="V809" i="53"/>
  <c r="Z809" i="53"/>
  <c r="F810" i="53"/>
  <c r="J810" i="53"/>
  <c r="N810" i="53"/>
  <c r="R810" i="53"/>
  <c r="V810" i="53"/>
  <c r="Z810" i="53"/>
  <c r="F811" i="53"/>
  <c r="J811" i="53"/>
  <c r="N811" i="53"/>
  <c r="R811" i="53"/>
  <c r="V811" i="53"/>
  <c r="Z811" i="53"/>
  <c r="F812" i="53"/>
  <c r="J812" i="53"/>
  <c r="N812" i="53"/>
  <c r="R812" i="53"/>
  <c r="V812" i="53"/>
  <c r="Z812" i="53"/>
  <c r="F813" i="53"/>
  <c r="J813" i="53"/>
  <c r="N813" i="53"/>
  <c r="R813" i="53"/>
  <c r="V813" i="53"/>
  <c r="Z813" i="53"/>
  <c r="F814" i="53"/>
  <c r="J814" i="53"/>
  <c r="N814" i="53"/>
  <c r="R814" i="53"/>
  <c r="V814" i="53"/>
  <c r="Z814" i="53"/>
  <c r="F815" i="53"/>
  <c r="J815" i="53"/>
  <c r="N815" i="53"/>
  <c r="R815" i="53"/>
  <c r="V815" i="53"/>
  <c r="Z815" i="53"/>
  <c r="F816" i="53"/>
  <c r="J816" i="53"/>
  <c r="N816" i="53"/>
  <c r="R816" i="53"/>
  <c r="V816" i="53"/>
  <c r="Z816" i="53"/>
  <c r="F817" i="53"/>
  <c r="J817" i="53"/>
  <c r="N817" i="53"/>
  <c r="R817" i="53"/>
  <c r="V817" i="53"/>
  <c r="Z817" i="53"/>
  <c r="F818" i="53"/>
  <c r="J818" i="53"/>
  <c r="N818" i="53"/>
  <c r="R818" i="53"/>
  <c r="V818" i="53"/>
  <c r="Z818" i="53"/>
  <c r="F819" i="53"/>
  <c r="J819" i="53"/>
  <c r="N819" i="53"/>
  <c r="R819" i="53"/>
  <c r="V819" i="53"/>
  <c r="Z819" i="53"/>
  <c r="F820" i="53"/>
  <c r="J820" i="53"/>
  <c r="N820" i="53"/>
  <c r="R820" i="53"/>
  <c r="V820" i="53"/>
  <c r="Z820" i="53"/>
  <c r="F821" i="53"/>
  <c r="J821" i="53"/>
  <c r="N821" i="53"/>
  <c r="R821" i="53"/>
  <c r="V821" i="53"/>
  <c r="Z821" i="53"/>
  <c r="F822" i="53"/>
  <c r="J822" i="53"/>
  <c r="N822" i="53"/>
  <c r="R822" i="53"/>
  <c r="V822" i="53"/>
  <c r="Z822" i="53"/>
  <c r="F823" i="53"/>
  <c r="J823" i="53"/>
  <c r="N823" i="53"/>
  <c r="R823" i="53"/>
  <c r="V823" i="53"/>
  <c r="Z823" i="53"/>
  <c r="F824" i="53"/>
  <c r="J824" i="53"/>
  <c r="N824" i="53"/>
  <c r="R824" i="53"/>
  <c r="V824" i="53"/>
  <c r="Z824" i="53"/>
  <c r="F825" i="53"/>
  <c r="J825" i="53"/>
  <c r="N825" i="53"/>
  <c r="R825" i="53"/>
  <c r="V825" i="53"/>
  <c r="Z825" i="53"/>
  <c r="F826" i="53"/>
  <c r="J826" i="53"/>
  <c r="N826" i="53"/>
  <c r="R826" i="53"/>
  <c r="V826" i="53"/>
  <c r="Z826" i="53"/>
  <c r="F827" i="53"/>
  <c r="J827" i="53"/>
  <c r="N827" i="53"/>
  <c r="R827" i="53"/>
  <c r="V827" i="53"/>
  <c r="Z827" i="53"/>
  <c r="F828" i="53"/>
  <c r="J828" i="53"/>
  <c r="N828" i="53"/>
  <c r="R828" i="53"/>
  <c r="V828" i="53"/>
  <c r="Z828" i="53"/>
  <c r="F829" i="53"/>
  <c r="J829" i="53"/>
  <c r="N829" i="53"/>
  <c r="R829" i="53"/>
  <c r="V829" i="53"/>
  <c r="Z829" i="53"/>
  <c r="F830" i="53"/>
  <c r="J830" i="53"/>
  <c r="N830" i="53"/>
  <c r="R830" i="53"/>
  <c r="V830" i="53"/>
  <c r="Z830" i="53"/>
  <c r="F831" i="53"/>
  <c r="J831" i="53"/>
  <c r="N831" i="53"/>
  <c r="R831" i="53"/>
  <c r="V831" i="53"/>
  <c r="Z831" i="53"/>
  <c r="F832" i="53"/>
  <c r="J832" i="53"/>
  <c r="N832" i="53"/>
  <c r="R832" i="53"/>
  <c r="V832" i="53"/>
  <c r="Z832" i="53"/>
  <c r="F833" i="53"/>
  <c r="J833" i="53"/>
  <c r="N833" i="53"/>
  <c r="R833" i="53"/>
  <c r="V833" i="53"/>
  <c r="Z833" i="53"/>
  <c r="F834" i="53"/>
  <c r="J834" i="53"/>
  <c r="N834" i="53"/>
  <c r="R834" i="53"/>
  <c r="V834" i="53"/>
  <c r="Z834" i="53"/>
  <c r="F835" i="53"/>
  <c r="J835" i="53"/>
  <c r="N835" i="53"/>
  <c r="R835" i="53"/>
  <c r="V835" i="53"/>
  <c r="Z835" i="53"/>
  <c r="F836" i="53"/>
  <c r="J836" i="53"/>
  <c r="N836" i="53"/>
  <c r="R836" i="53"/>
  <c r="V836" i="53"/>
  <c r="Z836" i="53"/>
  <c r="F837" i="53"/>
  <c r="J837" i="53"/>
  <c r="N837" i="53"/>
  <c r="R837" i="53"/>
  <c r="V837" i="53"/>
  <c r="Z837" i="53"/>
  <c r="F838" i="53"/>
  <c r="J838" i="53"/>
  <c r="N838" i="53"/>
  <c r="R838" i="53"/>
  <c r="V838" i="53"/>
  <c r="Z838" i="53"/>
  <c r="F839" i="53"/>
  <c r="J839" i="53"/>
  <c r="N839" i="53"/>
  <c r="R839" i="53"/>
  <c r="V839" i="53"/>
  <c r="Z839" i="53"/>
  <c r="F840" i="53"/>
  <c r="J840" i="53"/>
  <c r="N840" i="53"/>
  <c r="R840" i="53"/>
  <c r="V840" i="53"/>
  <c r="Z840" i="53"/>
  <c r="F841" i="53"/>
  <c r="J841" i="53"/>
  <c r="N841" i="53"/>
  <c r="R841" i="53"/>
  <c r="V841" i="53"/>
  <c r="Z841" i="53"/>
  <c r="F842" i="53"/>
  <c r="J842" i="53"/>
  <c r="N842" i="53"/>
  <c r="R842" i="53"/>
  <c r="V842" i="53"/>
  <c r="Z842" i="53"/>
  <c r="F843" i="53"/>
  <c r="J843" i="53"/>
  <c r="N843" i="53"/>
  <c r="R843" i="53"/>
  <c r="V843" i="53"/>
  <c r="Z843" i="53"/>
  <c r="F844" i="53"/>
  <c r="J844" i="53"/>
  <c r="N844" i="53"/>
  <c r="R844" i="53"/>
  <c r="V844" i="53"/>
  <c r="Z844" i="53"/>
  <c r="F845" i="53"/>
  <c r="J845" i="53"/>
  <c r="N845" i="53"/>
  <c r="R845" i="53"/>
  <c r="V845" i="53"/>
  <c r="Z845" i="53"/>
  <c r="F846" i="53"/>
  <c r="J846" i="53"/>
  <c r="N846" i="53"/>
  <c r="R846" i="53"/>
  <c r="V846" i="53"/>
  <c r="Z846" i="53"/>
  <c r="F847" i="53"/>
  <c r="J847" i="53"/>
  <c r="N847" i="53"/>
  <c r="R847" i="53"/>
  <c r="V847" i="53"/>
  <c r="Z847" i="53"/>
  <c r="F848" i="53"/>
  <c r="J848" i="53"/>
  <c r="N848" i="53"/>
  <c r="R848" i="53"/>
  <c r="V848" i="53"/>
  <c r="Z848" i="53"/>
  <c r="F849" i="53"/>
  <c r="J849" i="53"/>
  <c r="N849" i="53"/>
  <c r="R849" i="53"/>
  <c r="V849" i="53"/>
  <c r="Z849" i="53"/>
  <c r="F850" i="53"/>
  <c r="J850" i="53"/>
  <c r="N850" i="53"/>
  <c r="R850" i="53"/>
  <c r="V850" i="53"/>
  <c r="Z850" i="53"/>
  <c r="F851" i="53"/>
  <c r="J851" i="53"/>
  <c r="N851" i="53"/>
  <c r="R851" i="53"/>
  <c r="V851" i="53"/>
  <c r="Z851" i="53"/>
  <c r="F852" i="53"/>
  <c r="J852" i="53"/>
  <c r="N852" i="53"/>
  <c r="R852" i="53"/>
  <c r="V852" i="53"/>
  <c r="Z852" i="53"/>
  <c r="F853" i="53"/>
  <c r="J853" i="53"/>
  <c r="N853" i="53"/>
  <c r="R853" i="53"/>
  <c r="V853" i="53"/>
  <c r="Z853" i="53"/>
  <c r="F854" i="53"/>
  <c r="J854" i="53"/>
  <c r="N854" i="53"/>
  <c r="R854" i="53"/>
  <c r="V854" i="53"/>
  <c r="Z854" i="53"/>
  <c r="F855" i="53"/>
  <c r="J855" i="53"/>
  <c r="N855" i="53"/>
  <c r="R855" i="53"/>
  <c r="V855" i="53"/>
  <c r="Z855" i="53"/>
  <c r="F856" i="53"/>
  <c r="J856" i="53"/>
  <c r="N856" i="53"/>
  <c r="R856" i="53"/>
  <c r="V856" i="53"/>
  <c r="Z856" i="53"/>
  <c r="F857" i="53"/>
  <c r="J857" i="53"/>
  <c r="N857" i="53"/>
  <c r="R857" i="53"/>
  <c r="V857" i="53"/>
  <c r="Z857" i="53"/>
  <c r="F858" i="53"/>
  <c r="J858" i="53"/>
  <c r="N858" i="53"/>
  <c r="R858" i="53"/>
  <c r="V858" i="53"/>
  <c r="Z858" i="53"/>
  <c r="F859" i="53"/>
  <c r="J859" i="53"/>
  <c r="N859" i="53"/>
  <c r="R859" i="53"/>
  <c r="V859" i="53"/>
  <c r="Z859" i="53"/>
  <c r="F860" i="53"/>
  <c r="J860" i="53"/>
  <c r="N860" i="53"/>
  <c r="R860" i="53"/>
  <c r="V860" i="53"/>
  <c r="Z860" i="53"/>
  <c r="F861" i="53"/>
  <c r="J861" i="53"/>
  <c r="N861" i="53"/>
  <c r="R861" i="53"/>
  <c r="V861" i="53"/>
  <c r="Z861" i="53"/>
  <c r="F862" i="53"/>
  <c r="J862" i="53"/>
  <c r="N862" i="53"/>
  <c r="R862" i="53"/>
  <c r="V862" i="53"/>
  <c r="Z862" i="53"/>
  <c r="F863" i="53"/>
  <c r="J863" i="53"/>
  <c r="N863" i="53"/>
  <c r="R863" i="53"/>
  <c r="V863" i="53"/>
  <c r="Z863" i="53"/>
  <c r="F864" i="53"/>
  <c r="J864" i="53"/>
  <c r="N864" i="53"/>
  <c r="R864" i="53"/>
  <c r="V864" i="53"/>
  <c r="Z864" i="53"/>
  <c r="F865" i="53"/>
  <c r="J865" i="53"/>
  <c r="N865" i="53"/>
  <c r="R865" i="53"/>
  <c r="V865" i="53"/>
  <c r="Z865" i="53"/>
  <c r="F866" i="53"/>
  <c r="J866" i="53"/>
  <c r="N866" i="53"/>
  <c r="R866" i="53"/>
  <c r="V866" i="53"/>
  <c r="Z866" i="53"/>
  <c r="F867" i="53"/>
  <c r="J867" i="53"/>
  <c r="N867" i="53"/>
  <c r="R867" i="53"/>
  <c r="V867" i="53"/>
  <c r="Z867" i="53"/>
  <c r="F868" i="53"/>
  <c r="J868" i="53"/>
  <c r="N868" i="53"/>
  <c r="R868" i="53"/>
  <c r="V868" i="53"/>
  <c r="Z868" i="53"/>
  <c r="F869" i="53"/>
  <c r="J869" i="53"/>
  <c r="N869" i="53"/>
  <c r="R869" i="53"/>
  <c r="V869" i="53"/>
  <c r="Z869" i="53"/>
  <c r="F870" i="53"/>
  <c r="J870" i="53"/>
  <c r="N870" i="53"/>
  <c r="R870" i="53"/>
  <c r="V870" i="53"/>
  <c r="Z870" i="53"/>
  <c r="F871" i="53"/>
  <c r="J871" i="53"/>
  <c r="N871" i="53"/>
  <c r="R871" i="53"/>
  <c r="V871" i="53"/>
  <c r="Z871" i="53"/>
  <c r="F872" i="53"/>
  <c r="J872" i="53"/>
  <c r="N872" i="53"/>
  <c r="R872" i="53"/>
  <c r="V872" i="53"/>
  <c r="Z872" i="53"/>
  <c r="F873" i="53"/>
  <c r="J873" i="53"/>
  <c r="N873" i="53"/>
  <c r="R873" i="53"/>
  <c r="V873" i="53"/>
  <c r="Z873" i="53"/>
  <c r="F874" i="53"/>
  <c r="J874" i="53"/>
  <c r="N874" i="53"/>
  <c r="R874" i="53"/>
  <c r="V874" i="53"/>
  <c r="Z874" i="53"/>
  <c r="F875" i="53"/>
  <c r="J875" i="53"/>
  <c r="N875" i="53"/>
  <c r="R875" i="53"/>
  <c r="V875" i="53"/>
  <c r="Z875" i="53"/>
  <c r="F876" i="53"/>
  <c r="J876" i="53"/>
  <c r="N876" i="53"/>
  <c r="R876" i="53"/>
  <c r="V876" i="53"/>
  <c r="Z876" i="53"/>
  <c r="F877" i="53"/>
  <c r="J877" i="53"/>
  <c r="N877" i="53"/>
  <c r="R877" i="53"/>
  <c r="V877" i="53"/>
  <c r="Z877" i="53"/>
  <c r="F878" i="53"/>
  <c r="J878" i="53"/>
  <c r="N878" i="53"/>
  <c r="R878" i="53"/>
  <c r="V878" i="53"/>
  <c r="Z878" i="53"/>
  <c r="F879" i="53"/>
  <c r="J879" i="53"/>
  <c r="N879" i="53"/>
  <c r="R879" i="53"/>
  <c r="V879" i="53"/>
  <c r="Z879" i="53"/>
  <c r="F880" i="53"/>
  <c r="J880" i="53"/>
  <c r="N880" i="53"/>
  <c r="R880" i="53"/>
  <c r="V880" i="53"/>
  <c r="Z880" i="53"/>
  <c r="F881" i="53"/>
  <c r="J881" i="53"/>
  <c r="N881" i="53"/>
  <c r="R881" i="53"/>
  <c r="V881" i="53"/>
  <c r="Z881" i="53"/>
  <c r="F882" i="53"/>
  <c r="J882" i="53"/>
  <c r="N882" i="53"/>
  <c r="R882" i="53"/>
  <c r="V882" i="53"/>
  <c r="Z882" i="53"/>
  <c r="F883" i="53"/>
  <c r="J883" i="53"/>
  <c r="N883" i="53"/>
  <c r="R883" i="53"/>
  <c r="V883" i="53"/>
  <c r="Z883" i="53"/>
  <c r="F884" i="53"/>
  <c r="J884" i="53"/>
  <c r="N884" i="53"/>
  <c r="R884" i="53"/>
  <c r="V884" i="53"/>
  <c r="Z884" i="53"/>
  <c r="F885" i="53"/>
  <c r="J885" i="53"/>
  <c r="N885" i="53"/>
  <c r="R885" i="53"/>
  <c r="V885" i="53"/>
  <c r="Z885" i="53"/>
  <c r="F886" i="53"/>
  <c r="J886" i="53"/>
  <c r="N886" i="53"/>
  <c r="R886" i="53"/>
  <c r="V886" i="53"/>
  <c r="Z886" i="53"/>
  <c r="F887" i="53"/>
  <c r="J887" i="53"/>
  <c r="N887" i="53"/>
  <c r="R887" i="53"/>
  <c r="V887" i="53"/>
  <c r="Z887" i="53"/>
  <c r="F888" i="53"/>
  <c r="J888" i="53"/>
  <c r="N888" i="53"/>
  <c r="R888" i="53"/>
  <c r="V888" i="53"/>
  <c r="Z888" i="53"/>
  <c r="F889" i="53"/>
  <c r="J889" i="53"/>
  <c r="N889" i="53"/>
  <c r="R889" i="53"/>
  <c r="V889" i="53"/>
  <c r="Z889" i="53"/>
  <c r="F890" i="53"/>
  <c r="J890" i="53"/>
  <c r="N890" i="53"/>
  <c r="R890" i="53"/>
  <c r="V890" i="53"/>
  <c r="Z890" i="53"/>
  <c r="F891" i="53"/>
  <c r="J891" i="53"/>
  <c r="N891" i="53"/>
  <c r="R891" i="53"/>
  <c r="V891" i="53"/>
  <c r="Z891" i="53"/>
  <c r="F892" i="53"/>
  <c r="J892" i="53"/>
  <c r="N892" i="53"/>
  <c r="R892" i="53"/>
  <c r="V892" i="53"/>
  <c r="Z892" i="53"/>
  <c r="F893" i="53"/>
  <c r="J893" i="53"/>
  <c r="N893" i="53"/>
  <c r="R893" i="53"/>
  <c r="V893" i="53"/>
  <c r="Z893" i="53"/>
  <c r="F894" i="53"/>
  <c r="J894" i="53"/>
  <c r="N894" i="53"/>
  <c r="R894" i="53"/>
  <c r="V894" i="53"/>
  <c r="Z894" i="53"/>
  <c r="F895" i="53"/>
  <c r="J895" i="53"/>
  <c r="N895" i="53"/>
  <c r="R895" i="53"/>
  <c r="V895" i="53"/>
  <c r="Z895" i="53"/>
  <c r="F896" i="53"/>
  <c r="J896" i="53"/>
  <c r="N896" i="53"/>
  <c r="R896" i="53"/>
  <c r="V896" i="53"/>
  <c r="Z896" i="53"/>
  <c r="F897" i="53"/>
  <c r="J897" i="53"/>
  <c r="N897" i="53"/>
  <c r="R897" i="53"/>
  <c r="V897" i="53"/>
  <c r="Z897" i="53"/>
  <c r="F898" i="53"/>
  <c r="J898" i="53"/>
  <c r="N898" i="53"/>
  <c r="R898" i="53"/>
  <c r="V898" i="53"/>
  <c r="Z898" i="53"/>
  <c r="F899" i="53"/>
  <c r="J899" i="53"/>
  <c r="N899" i="53"/>
  <c r="R899" i="53"/>
  <c r="V899" i="53"/>
  <c r="Z899" i="53"/>
  <c r="F900" i="53"/>
  <c r="J900" i="53"/>
  <c r="N900" i="53"/>
  <c r="R900" i="53"/>
  <c r="V900" i="53"/>
  <c r="Z900" i="53"/>
  <c r="AC657" i="53"/>
  <c r="AC661" i="53"/>
  <c r="AC665" i="53"/>
  <c r="AC669" i="53"/>
  <c r="AC673" i="53"/>
  <c r="AC677" i="53"/>
  <c r="AC681" i="53"/>
  <c r="AC688" i="53"/>
  <c r="AC692" i="53"/>
  <c r="AC696" i="53"/>
  <c r="AC700" i="53"/>
  <c r="AC704" i="53"/>
  <c r="AC708" i="53"/>
  <c r="AC712" i="53"/>
  <c r="AC719" i="53"/>
  <c r="AC723" i="53"/>
  <c r="AC727" i="53"/>
  <c r="AC731" i="53"/>
  <c r="AC735" i="53"/>
  <c r="AC739" i="53"/>
  <c r="AC743" i="53"/>
  <c r="AC750" i="53"/>
  <c r="AC754" i="53"/>
  <c r="AC758" i="53"/>
  <c r="AC762" i="53"/>
  <c r="AC766" i="53"/>
  <c r="AC770" i="53"/>
  <c r="AC774" i="53"/>
  <c r="AC781" i="53"/>
  <c r="AC785" i="53"/>
  <c r="AC789" i="53"/>
  <c r="AC793" i="53"/>
  <c r="AC797" i="53"/>
  <c r="AC801" i="53"/>
  <c r="AC805" i="53"/>
  <c r="AC812" i="53"/>
  <c r="AC816" i="53"/>
  <c r="AC820" i="53"/>
  <c r="AC824" i="53"/>
  <c r="AC828" i="53"/>
  <c r="AC832" i="53"/>
  <c r="AC836" i="53"/>
  <c r="AC843" i="53"/>
  <c r="AC847" i="53"/>
  <c r="AC851" i="53"/>
  <c r="AC855" i="53"/>
  <c r="AC859" i="53"/>
  <c r="AC863" i="53"/>
  <c r="AC867" i="53"/>
  <c r="AC874" i="53"/>
  <c r="AC878" i="53"/>
  <c r="AC882" i="53"/>
  <c r="AC886" i="53"/>
  <c r="AC890" i="53"/>
  <c r="AC894" i="53"/>
  <c r="AC898" i="53"/>
  <c r="T685" i="53"/>
  <c r="X685" i="53"/>
  <c r="AB685" i="53"/>
  <c r="H686" i="53"/>
  <c r="L686" i="53"/>
  <c r="P686" i="53"/>
  <c r="T686" i="53"/>
  <c r="X686" i="53"/>
  <c r="AB686" i="53"/>
  <c r="H687" i="53"/>
  <c r="L687" i="53"/>
  <c r="P687" i="53"/>
  <c r="T687" i="53"/>
  <c r="X687" i="53"/>
  <c r="AB687" i="53"/>
  <c r="H688" i="53"/>
  <c r="L688" i="53"/>
  <c r="P688" i="53"/>
  <c r="T688" i="53"/>
  <c r="X688" i="53"/>
  <c r="AB688" i="53"/>
  <c r="H689" i="53"/>
  <c r="L689" i="53"/>
  <c r="P689" i="53"/>
  <c r="T689" i="53"/>
  <c r="X689" i="53"/>
  <c r="AB689" i="53"/>
  <c r="H690" i="53"/>
  <c r="L690" i="53"/>
  <c r="P690" i="53"/>
  <c r="T690" i="53"/>
  <c r="X690" i="53"/>
  <c r="AB690" i="53"/>
  <c r="H691" i="53"/>
  <c r="L691" i="53"/>
  <c r="P691" i="53"/>
  <c r="T691" i="53"/>
  <c r="X691" i="53"/>
  <c r="AB691" i="53"/>
  <c r="H692" i="53"/>
  <c r="L692" i="53"/>
  <c r="P692" i="53"/>
  <c r="T692" i="53"/>
  <c r="X692" i="53"/>
  <c r="AB692" i="53"/>
  <c r="H693" i="53"/>
  <c r="L693" i="53"/>
  <c r="P693" i="53"/>
  <c r="T693" i="53"/>
  <c r="X693" i="53"/>
  <c r="AB693" i="53"/>
  <c r="H694" i="53"/>
  <c r="L694" i="53"/>
  <c r="P694" i="53"/>
  <c r="T694" i="53"/>
  <c r="X694" i="53"/>
  <c r="AB694" i="53"/>
  <c r="H695" i="53"/>
  <c r="L695" i="53"/>
  <c r="P695" i="53"/>
  <c r="T695" i="53"/>
  <c r="X695" i="53"/>
  <c r="AB695" i="53"/>
  <c r="H696" i="53"/>
  <c r="L696" i="53"/>
  <c r="P696" i="53"/>
  <c r="T696" i="53"/>
  <c r="X696" i="53"/>
  <c r="AB696" i="53"/>
  <c r="H697" i="53"/>
  <c r="L697" i="53"/>
  <c r="P697" i="53"/>
  <c r="T697" i="53"/>
  <c r="X697" i="53"/>
  <c r="AB697" i="53"/>
  <c r="H698" i="53"/>
  <c r="L698" i="53"/>
  <c r="P698" i="53"/>
  <c r="T698" i="53"/>
  <c r="X698" i="53"/>
  <c r="AB698" i="53"/>
  <c r="H699" i="53"/>
  <c r="L699" i="53"/>
  <c r="P699" i="53"/>
  <c r="T699" i="53"/>
  <c r="X699" i="53"/>
  <c r="AB699" i="53"/>
  <c r="H700" i="53"/>
  <c r="L700" i="53"/>
  <c r="P700" i="53"/>
  <c r="T700" i="53"/>
  <c r="X700" i="53"/>
  <c r="AB700" i="53"/>
  <c r="H701" i="53"/>
  <c r="L701" i="53"/>
  <c r="P701" i="53"/>
  <c r="T701" i="53"/>
  <c r="X701" i="53"/>
  <c r="AB701" i="53"/>
  <c r="H702" i="53"/>
  <c r="L702" i="53"/>
  <c r="P702" i="53"/>
  <c r="T702" i="53"/>
  <c r="X702" i="53"/>
  <c r="AB702" i="53"/>
  <c r="H703" i="53"/>
  <c r="L703" i="53"/>
  <c r="P703" i="53"/>
  <c r="T703" i="53"/>
  <c r="X703" i="53"/>
  <c r="AB703" i="53"/>
  <c r="H704" i="53"/>
  <c r="L704" i="53"/>
  <c r="P704" i="53"/>
  <c r="T704" i="53"/>
  <c r="X704" i="53"/>
  <c r="AB704" i="53"/>
  <c r="H705" i="53"/>
  <c r="L705" i="53"/>
  <c r="P705" i="53"/>
  <c r="T705" i="53"/>
  <c r="X705" i="53"/>
  <c r="AB705" i="53"/>
  <c r="H706" i="53"/>
  <c r="L706" i="53"/>
  <c r="P706" i="53"/>
  <c r="T706" i="53"/>
  <c r="X706" i="53"/>
  <c r="AB706" i="53"/>
  <c r="H707" i="53"/>
  <c r="L707" i="53"/>
  <c r="P707" i="53"/>
  <c r="T707" i="53"/>
  <c r="X707" i="53"/>
  <c r="AB707" i="53"/>
  <c r="H708" i="53"/>
  <c r="L708" i="53"/>
  <c r="P708" i="53"/>
  <c r="T708" i="53"/>
  <c r="X708" i="53"/>
  <c r="AB708" i="53"/>
  <c r="H709" i="53"/>
  <c r="L709" i="53"/>
  <c r="P709" i="53"/>
  <c r="T709" i="53"/>
  <c r="X709" i="53"/>
  <c r="AB709" i="53"/>
  <c r="H710" i="53"/>
  <c r="L710" i="53"/>
  <c r="P710" i="53"/>
  <c r="T710" i="53"/>
  <c r="X710" i="53"/>
  <c r="AB710" i="53"/>
  <c r="H711" i="53"/>
  <c r="L711" i="53"/>
  <c r="P711" i="53"/>
  <c r="T711" i="53"/>
  <c r="X711" i="53"/>
  <c r="AB711" i="53"/>
  <c r="H712" i="53"/>
  <c r="L712" i="53"/>
  <c r="P712" i="53"/>
  <c r="T712" i="53"/>
  <c r="X712" i="53"/>
  <c r="AB712" i="53"/>
  <c r="H713" i="53"/>
  <c r="L713" i="53"/>
  <c r="P713" i="53"/>
  <c r="T713" i="53"/>
  <c r="X713" i="53"/>
  <c r="AB713" i="53"/>
  <c r="H714" i="53"/>
  <c r="L714" i="53"/>
  <c r="P714" i="53"/>
  <c r="T714" i="53"/>
  <c r="X714" i="53"/>
  <c r="AB714" i="53"/>
  <c r="H715" i="53"/>
  <c r="L715" i="53"/>
  <c r="P715" i="53"/>
  <c r="T715" i="53"/>
  <c r="X715" i="53"/>
  <c r="AB715" i="53"/>
  <c r="H716" i="53"/>
  <c r="L716" i="53"/>
  <c r="P716" i="53"/>
  <c r="T716" i="53"/>
  <c r="X716" i="53"/>
  <c r="AB716" i="53"/>
  <c r="H717" i="53"/>
  <c r="L717" i="53"/>
  <c r="P717" i="53"/>
  <c r="T717" i="53"/>
  <c r="X717" i="53"/>
  <c r="AB717" i="53"/>
  <c r="H718" i="53"/>
  <c r="L718" i="53"/>
  <c r="P718" i="53"/>
  <c r="T718" i="53"/>
  <c r="X718" i="53"/>
  <c r="AB718" i="53"/>
  <c r="H719" i="53"/>
  <c r="L719" i="53"/>
  <c r="P719" i="53"/>
  <c r="T719" i="53"/>
  <c r="X719" i="53"/>
  <c r="AB719" i="53"/>
  <c r="H720" i="53"/>
  <c r="L720" i="53"/>
  <c r="P720" i="53"/>
  <c r="T720" i="53"/>
  <c r="X720" i="53"/>
  <c r="AB720" i="53"/>
  <c r="H721" i="53"/>
  <c r="L721" i="53"/>
  <c r="P721" i="53"/>
  <c r="T721" i="53"/>
  <c r="X721" i="53"/>
  <c r="AB721" i="53"/>
  <c r="H722" i="53"/>
  <c r="L722" i="53"/>
  <c r="P722" i="53"/>
  <c r="T722" i="53"/>
  <c r="X722" i="53"/>
  <c r="AB722" i="53"/>
  <c r="H723" i="53"/>
  <c r="L723" i="53"/>
  <c r="P723" i="53"/>
  <c r="T723" i="53"/>
  <c r="X723" i="53"/>
  <c r="AB723" i="53"/>
  <c r="H724" i="53"/>
  <c r="L724" i="53"/>
  <c r="P724" i="53"/>
  <c r="T724" i="53"/>
  <c r="X724" i="53"/>
  <c r="AB724" i="53"/>
  <c r="H725" i="53"/>
  <c r="L725" i="53"/>
  <c r="P725" i="53"/>
  <c r="T725" i="53"/>
  <c r="X725" i="53"/>
  <c r="AB725" i="53"/>
  <c r="H726" i="53"/>
  <c r="L726" i="53"/>
  <c r="P726" i="53"/>
  <c r="T726" i="53"/>
  <c r="X726" i="53"/>
  <c r="AB726" i="53"/>
  <c r="H727" i="53"/>
  <c r="L727" i="53"/>
  <c r="P727" i="53"/>
  <c r="T727" i="53"/>
  <c r="X727" i="53"/>
  <c r="AB727" i="53"/>
  <c r="H728" i="53"/>
  <c r="L728" i="53"/>
  <c r="P728" i="53"/>
  <c r="T728" i="53"/>
  <c r="X728" i="53"/>
  <c r="AB728" i="53"/>
  <c r="H729" i="53"/>
  <c r="L729" i="53"/>
  <c r="P729" i="53"/>
  <c r="T729" i="53"/>
  <c r="X729" i="53"/>
  <c r="AB729" i="53"/>
  <c r="H730" i="53"/>
  <c r="L730" i="53"/>
  <c r="P730" i="53"/>
  <c r="T730" i="53"/>
  <c r="X730" i="53"/>
  <c r="AB730" i="53"/>
  <c r="H731" i="53"/>
  <c r="L731" i="53"/>
  <c r="P731" i="53"/>
  <c r="T731" i="53"/>
  <c r="X731" i="53"/>
  <c r="AB731" i="53"/>
  <c r="H732" i="53"/>
  <c r="L732" i="53"/>
  <c r="P732" i="53"/>
  <c r="T732" i="53"/>
  <c r="X732" i="53"/>
  <c r="AB732" i="53"/>
  <c r="H733" i="53"/>
  <c r="L733" i="53"/>
  <c r="P733" i="53"/>
  <c r="T733" i="53"/>
  <c r="X733" i="53"/>
  <c r="AB733" i="53"/>
  <c r="H734" i="53"/>
  <c r="L734" i="53"/>
  <c r="P734" i="53"/>
  <c r="T734" i="53"/>
  <c r="X734" i="53"/>
  <c r="AB734" i="53"/>
  <c r="H735" i="53"/>
  <c r="L735" i="53"/>
  <c r="P735" i="53"/>
  <c r="T735" i="53"/>
  <c r="X735" i="53"/>
  <c r="AB735" i="53"/>
  <c r="H736" i="53"/>
  <c r="L736" i="53"/>
  <c r="P736" i="53"/>
  <c r="T736" i="53"/>
  <c r="X736" i="53"/>
  <c r="AB736" i="53"/>
  <c r="H737" i="53"/>
  <c r="L737" i="53"/>
  <c r="P737" i="53"/>
  <c r="T737" i="53"/>
  <c r="X737" i="53"/>
  <c r="AB737" i="53"/>
  <c r="H738" i="53"/>
  <c r="L738" i="53"/>
  <c r="P738" i="53"/>
  <c r="T738" i="53"/>
  <c r="X738" i="53"/>
  <c r="AB738" i="53"/>
  <c r="H739" i="53"/>
  <c r="L739" i="53"/>
  <c r="P739" i="53"/>
  <c r="T739" i="53"/>
  <c r="X739" i="53"/>
  <c r="AB739" i="53"/>
  <c r="H740" i="53"/>
  <c r="L740" i="53"/>
  <c r="P740" i="53"/>
  <c r="T740" i="53"/>
  <c r="X740" i="53"/>
  <c r="AB740" i="53"/>
  <c r="H741" i="53"/>
  <c r="L741" i="53"/>
  <c r="P741" i="53"/>
  <c r="T741" i="53"/>
  <c r="X741" i="53"/>
  <c r="AB741" i="53"/>
  <c r="H742" i="53"/>
  <c r="L742" i="53"/>
  <c r="P742" i="53"/>
  <c r="T742" i="53"/>
  <c r="X742" i="53"/>
  <c r="AB742" i="53"/>
  <c r="H743" i="53"/>
  <c r="L743" i="53"/>
  <c r="P743" i="53"/>
  <c r="T743" i="53"/>
  <c r="X743" i="53"/>
  <c r="AB743" i="53"/>
  <c r="H744" i="53"/>
  <c r="L744" i="53"/>
  <c r="P744" i="53"/>
  <c r="T744" i="53"/>
  <c r="X744" i="53"/>
  <c r="AB744" i="53"/>
  <c r="H745" i="53"/>
  <c r="L745" i="53"/>
  <c r="P745" i="53"/>
  <c r="T745" i="53"/>
  <c r="X745" i="53"/>
  <c r="AB745" i="53"/>
  <c r="H746" i="53"/>
  <c r="L746" i="53"/>
  <c r="P746" i="53"/>
  <c r="T746" i="53"/>
  <c r="X746" i="53"/>
  <c r="AB746" i="53"/>
  <c r="H747" i="53"/>
  <c r="L747" i="53"/>
  <c r="P747" i="53"/>
  <c r="T747" i="53"/>
  <c r="X747" i="53"/>
  <c r="AB747" i="53"/>
  <c r="H748" i="53"/>
  <c r="L748" i="53"/>
  <c r="P748" i="53"/>
  <c r="T748" i="53"/>
  <c r="X748" i="53"/>
  <c r="AB748" i="53"/>
  <c r="H749" i="53"/>
  <c r="L749" i="53"/>
  <c r="P749" i="53"/>
  <c r="T749" i="53"/>
  <c r="X749" i="53"/>
  <c r="AB749" i="53"/>
  <c r="H750" i="53"/>
  <c r="L750" i="53"/>
  <c r="P750" i="53"/>
  <c r="T750" i="53"/>
  <c r="X750" i="53"/>
  <c r="AB750" i="53"/>
  <c r="H751" i="53"/>
  <c r="L751" i="53"/>
  <c r="P751" i="53"/>
  <c r="T751" i="53"/>
  <c r="X751" i="53"/>
  <c r="AB751" i="53"/>
  <c r="H752" i="53"/>
  <c r="L752" i="53"/>
  <c r="P752" i="53"/>
  <c r="T752" i="53"/>
  <c r="X752" i="53"/>
  <c r="AB752" i="53"/>
  <c r="H753" i="53"/>
  <c r="L753" i="53"/>
  <c r="P753" i="53"/>
  <c r="T753" i="53"/>
  <c r="X753" i="53"/>
  <c r="AB753" i="53"/>
  <c r="H754" i="53"/>
  <c r="L754" i="53"/>
  <c r="P754" i="53"/>
  <c r="T754" i="53"/>
  <c r="X754" i="53"/>
  <c r="AB754" i="53"/>
  <c r="H755" i="53"/>
  <c r="L755" i="53"/>
  <c r="P755" i="53"/>
  <c r="T755" i="53"/>
  <c r="X755" i="53"/>
  <c r="AB755" i="53"/>
  <c r="H756" i="53"/>
  <c r="L756" i="53"/>
  <c r="P756" i="53"/>
  <c r="T756" i="53"/>
  <c r="X756" i="53"/>
  <c r="AB756" i="53"/>
  <c r="H757" i="53"/>
  <c r="L757" i="53"/>
  <c r="P757" i="53"/>
  <c r="T757" i="53"/>
  <c r="X757" i="53"/>
  <c r="AB757" i="53"/>
  <c r="H758" i="53"/>
  <c r="L758" i="53"/>
  <c r="P758" i="53"/>
  <c r="T758" i="53"/>
  <c r="X758" i="53"/>
  <c r="AB758" i="53"/>
  <c r="H759" i="53"/>
  <c r="L759" i="53"/>
  <c r="P759" i="53"/>
  <c r="T759" i="53"/>
  <c r="X759" i="53"/>
  <c r="AB759" i="53"/>
  <c r="H760" i="53"/>
  <c r="L760" i="53"/>
  <c r="P760" i="53"/>
  <c r="T760" i="53"/>
  <c r="X760" i="53"/>
  <c r="AB760" i="53"/>
  <c r="H761" i="53"/>
  <c r="L761" i="53"/>
  <c r="P761" i="53"/>
  <c r="T761" i="53"/>
  <c r="X761" i="53"/>
  <c r="AB761" i="53"/>
  <c r="H762" i="53"/>
  <c r="L762" i="53"/>
  <c r="P762" i="53"/>
  <c r="T762" i="53"/>
  <c r="X762" i="53"/>
  <c r="AB762" i="53"/>
  <c r="H763" i="53"/>
  <c r="L763" i="53"/>
  <c r="P763" i="53"/>
  <c r="T763" i="53"/>
  <c r="X763" i="53"/>
  <c r="AB763" i="53"/>
  <c r="H764" i="53"/>
  <c r="L764" i="53"/>
  <c r="P764" i="53"/>
  <c r="T764" i="53"/>
  <c r="X764" i="53"/>
  <c r="AB764" i="53"/>
  <c r="H765" i="53"/>
  <c r="L765" i="53"/>
  <c r="P765" i="53"/>
  <c r="T765" i="53"/>
  <c r="X765" i="53"/>
  <c r="AB765" i="53"/>
  <c r="H766" i="53"/>
  <c r="L766" i="53"/>
  <c r="P766" i="53"/>
  <c r="T766" i="53"/>
  <c r="X766" i="53"/>
  <c r="AB766" i="53"/>
  <c r="H767" i="53"/>
  <c r="L767" i="53"/>
  <c r="P767" i="53"/>
  <c r="T767" i="53"/>
  <c r="X767" i="53"/>
  <c r="AB767" i="53"/>
  <c r="H768" i="53"/>
  <c r="L768" i="53"/>
  <c r="P768" i="53"/>
  <c r="T768" i="53"/>
  <c r="X768" i="53"/>
  <c r="AB768" i="53"/>
  <c r="H769" i="53"/>
  <c r="L769" i="53"/>
  <c r="P769" i="53"/>
  <c r="T769" i="53"/>
  <c r="X769" i="53"/>
  <c r="AB769" i="53"/>
  <c r="H770" i="53"/>
  <c r="L770" i="53"/>
  <c r="P770" i="53"/>
  <c r="T770" i="53"/>
  <c r="X770" i="53"/>
  <c r="AB770" i="53"/>
  <c r="H771" i="53"/>
  <c r="L771" i="53"/>
  <c r="P771" i="53"/>
  <c r="T771" i="53"/>
  <c r="X771" i="53"/>
  <c r="AB771" i="53"/>
  <c r="H772" i="53"/>
  <c r="L772" i="53"/>
  <c r="P772" i="53"/>
  <c r="T772" i="53"/>
  <c r="X772" i="53"/>
  <c r="AB772" i="53"/>
  <c r="H773" i="53"/>
  <c r="L773" i="53"/>
  <c r="P773" i="53"/>
  <c r="T773" i="53"/>
  <c r="X773" i="53"/>
  <c r="AB773" i="53"/>
  <c r="H774" i="53"/>
  <c r="L774" i="53"/>
  <c r="P774" i="53"/>
  <c r="T774" i="53"/>
  <c r="X774" i="53"/>
  <c r="AB774" i="53"/>
  <c r="H775" i="53"/>
  <c r="L775" i="53"/>
  <c r="P775" i="53"/>
  <c r="T775" i="53"/>
  <c r="X775" i="53"/>
  <c r="AB775" i="53"/>
  <c r="H776" i="53"/>
  <c r="L776" i="53"/>
  <c r="P776" i="53"/>
  <c r="T776" i="53"/>
  <c r="X776" i="53"/>
  <c r="AB776" i="53"/>
  <c r="H777" i="53"/>
  <c r="L777" i="53"/>
  <c r="P777" i="53"/>
  <c r="T777" i="53"/>
  <c r="X777" i="53"/>
  <c r="AB777" i="53"/>
  <c r="H778" i="53"/>
  <c r="L778" i="53"/>
  <c r="P778" i="53"/>
  <c r="T778" i="53"/>
  <c r="X778" i="53"/>
  <c r="AB778" i="53"/>
  <c r="H779" i="53"/>
  <c r="L779" i="53"/>
  <c r="P779" i="53"/>
  <c r="T779" i="53"/>
  <c r="X779" i="53"/>
  <c r="AB779" i="53"/>
  <c r="H780" i="53"/>
  <c r="L780" i="53"/>
  <c r="P780" i="53"/>
  <c r="T780" i="53"/>
  <c r="X780" i="53"/>
  <c r="AB780" i="53"/>
  <c r="H781" i="53"/>
  <c r="L781" i="53"/>
  <c r="P781" i="53"/>
  <c r="T781" i="53"/>
  <c r="X781" i="53"/>
  <c r="AB781" i="53"/>
  <c r="H782" i="53"/>
  <c r="L782" i="53"/>
  <c r="P782" i="53"/>
  <c r="T782" i="53"/>
  <c r="X782" i="53"/>
  <c r="AB782" i="53"/>
  <c r="H783" i="53"/>
  <c r="L783" i="53"/>
  <c r="P783" i="53"/>
  <c r="T783" i="53"/>
  <c r="X783" i="53"/>
  <c r="AB783" i="53"/>
  <c r="H784" i="53"/>
  <c r="L784" i="53"/>
  <c r="P784" i="53"/>
  <c r="T784" i="53"/>
  <c r="X784" i="53"/>
  <c r="AB784" i="53"/>
  <c r="H785" i="53"/>
  <c r="L785" i="53"/>
  <c r="P785" i="53"/>
  <c r="T785" i="53"/>
  <c r="X785" i="53"/>
  <c r="AB785" i="53"/>
  <c r="H786" i="53"/>
  <c r="L786" i="53"/>
  <c r="P786" i="53"/>
  <c r="T786" i="53"/>
  <c r="X786" i="53"/>
  <c r="AB786" i="53"/>
  <c r="H787" i="53"/>
  <c r="L787" i="53"/>
  <c r="P787" i="53"/>
  <c r="T787" i="53"/>
  <c r="X787" i="53"/>
  <c r="AB787" i="53"/>
  <c r="H788" i="53"/>
  <c r="L788" i="53"/>
  <c r="P788" i="53"/>
  <c r="T788" i="53"/>
  <c r="X788" i="53"/>
  <c r="AB788" i="53"/>
  <c r="H789" i="53"/>
  <c r="L789" i="53"/>
  <c r="P789" i="53"/>
  <c r="T789" i="53"/>
  <c r="X789" i="53"/>
  <c r="AB789" i="53"/>
  <c r="H790" i="53"/>
  <c r="L790" i="53"/>
  <c r="P790" i="53"/>
  <c r="T790" i="53"/>
  <c r="X790" i="53"/>
  <c r="AB790" i="53"/>
  <c r="H791" i="53"/>
  <c r="L791" i="53"/>
  <c r="P791" i="53"/>
  <c r="T791" i="53"/>
  <c r="X791" i="53"/>
  <c r="AB791" i="53"/>
  <c r="H792" i="53"/>
  <c r="L792" i="53"/>
  <c r="P792" i="53"/>
  <c r="T792" i="53"/>
  <c r="X792" i="53"/>
  <c r="AB792" i="53"/>
  <c r="H793" i="53"/>
  <c r="L793" i="53"/>
  <c r="P793" i="53"/>
  <c r="T793" i="53"/>
  <c r="X793" i="53"/>
  <c r="AB793" i="53"/>
  <c r="H794" i="53"/>
  <c r="L794" i="53"/>
  <c r="P794" i="53"/>
  <c r="T794" i="53"/>
  <c r="X794" i="53"/>
  <c r="AB794" i="53"/>
  <c r="H795" i="53"/>
  <c r="L795" i="53"/>
  <c r="P795" i="53"/>
  <c r="T795" i="53"/>
  <c r="X795" i="53"/>
  <c r="AB795" i="53"/>
  <c r="H796" i="53"/>
  <c r="L796" i="53"/>
  <c r="P796" i="53"/>
  <c r="T796" i="53"/>
  <c r="X796" i="53"/>
  <c r="AB796" i="53"/>
  <c r="H797" i="53"/>
  <c r="L797" i="53"/>
  <c r="P797" i="53"/>
  <c r="T797" i="53"/>
  <c r="X797" i="53"/>
  <c r="AB797" i="53"/>
  <c r="H798" i="53"/>
  <c r="L798" i="53"/>
  <c r="P798" i="53"/>
  <c r="T798" i="53"/>
  <c r="X798" i="53"/>
  <c r="AB798" i="53"/>
  <c r="H799" i="53"/>
  <c r="L799" i="53"/>
  <c r="P799" i="53"/>
  <c r="T799" i="53"/>
  <c r="X799" i="53"/>
  <c r="AB799" i="53"/>
  <c r="H800" i="53"/>
  <c r="L800" i="53"/>
  <c r="P800" i="53"/>
  <c r="T800" i="53"/>
  <c r="X800" i="53"/>
  <c r="AB800" i="53"/>
  <c r="H801" i="53"/>
  <c r="L801" i="53"/>
  <c r="P801" i="53"/>
  <c r="T801" i="53"/>
  <c r="X801" i="53"/>
  <c r="AB801" i="53"/>
  <c r="H802" i="53"/>
  <c r="L802" i="53"/>
  <c r="P802" i="53"/>
  <c r="T802" i="53"/>
  <c r="X802" i="53"/>
  <c r="AB802" i="53"/>
  <c r="H803" i="53"/>
  <c r="L803" i="53"/>
  <c r="P803" i="53"/>
  <c r="T803" i="53"/>
  <c r="X803" i="53"/>
  <c r="AB803" i="53"/>
  <c r="H804" i="53"/>
  <c r="L804" i="53"/>
  <c r="P804" i="53"/>
  <c r="T804" i="53"/>
  <c r="X804" i="53"/>
  <c r="AB804" i="53"/>
  <c r="H805" i="53"/>
  <c r="L805" i="53"/>
  <c r="P805" i="53"/>
  <c r="T805" i="53"/>
  <c r="X805" i="53"/>
  <c r="AB805" i="53"/>
  <c r="H806" i="53"/>
  <c r="L806" i="53"/>
  <c r="P806" i="53"/>
  <c r="T806" i="53"/>
  <c r="X806" i="53"/>
  <c r="AB806" i="53"/>
  <c r="H807" i="53"/>
  <c r="L807" i="53"/>
  <c r="P807" i="53"/>
  <c r="T807" i="53"/>
  <c r="X807" i="53"/>
  <c r="AB807" i="53"/>
  <c r="H808" i="53"/>
  <c r="L808" i="53"/>
  <c r="P808" i="53"/>
  <c r="T808" i="53"/>
  <c r="X808" i="53"/>
  <c r="AB808" i="53"/>
  <c r="H809" i="53"/>
  <c r="L809" i="53"/>
  <c r="P809" i="53"/>
  <c r="T809" i="53"/>
  <c r="X809" i="53"/>
  <c r="AB809" i="53"/>
  <c r="H810" i="53"/>
  <c r="L810" i="53"/>
  <c r="P810" i="53"/>
  <c r="T810" i="53"/>
  <c r="X810" i="53"/>
  <c r="AB810" i="53"/>
  <c r="H811" i="53"/>
  <c r="L811" i="53"/>
  <c r="P811" i="53"/>
  <c r="T811" i="53"/>
  <c r="X811" i="53"/>
  <c r="AB811" i="53"/>
  <c r="H812" i="53"/>
  <c r="L812" i="53"/>
  <c r="P812" i="53"/>
  <c r="T812" i="53"/>
  <c r="X812" i="53"/>
  <c r="AB812" i="53"/>
  <c r="H813" i="53"/>
  <c r="L813" i="53"/>
  <c r="P813" i="53"/>
  <c r="T813" i="53"/>
  <c r="X813" i="53"/>
  <c r="AB813" i="53"/>
  <c r="H814" i="53"/>
  <c r="L814" i="53"/>
  <c r="P814" i="53"/>
  <c r="T814" i="53"/>
  <c r="X814" i="53"/>
  <c r="AB814" i="53"/>
  <c r="H815" i="53"/>
  <c r="L815" i="53"/>
  <c r="P815" i="53"/>
  <c r="T815" i="53"/>
  <c r="X815" i="53"/>
  <c r="AB815" i="53"/>
  <c r="H816" i="53"/>
  <c r="L816" i="53"/>
  <c r="P816" i="53"/>
  <c r="T816" i="53"/>
  <c r="X816" i="53"/>
  <c r="AB816" i="53"/>
  <c r="H817" i="53"/>
  <c r="L817" i="53"/>
  <c r="P817" i="53"/>
  <c r="T817" i="53"/>
  <c r="X817" i="53"/>
  <c r="AB817" i="53"/>
  <c r="H818" i="53"/>
  <c r="L818" i="53"/>
  <c r="P818" i="53"/>
  <c r="T818" i="53"/>
  <c r="X818" i="53"/>
  <c r="AB818" i="53"/>
  <c r="H819" i="53"/>
  <c r="L819" i="53"/>
  <c r="P819" i="53"/>
  <c r="T819" i="53"/>
  <c r="X819" i="53"/>
  <c r="AB819" i="53"/>
  <c r="H820" i="53"/>
  <c r="L820" i="53"/>
  <c r="P820" i="53"/>
  <c r="T820" i="53"/>
  <c r="X820" i="53"/>
  <c r="AB820" i="53"/>
  <c r="H821" i="53"/>
  <c r="L821" i="53"/>
  <c r="P821" i="53"/>
  <c r="T821" i="53"/>
  <c r="X821" i="53"/>
  <c r="AB821" i="53"/>
  <c r="H822" i="53"/>
  <c r="L822" i="53"/>
  <c r="P822" i="53"/>
  <c r="T822" i="53"/>
  <c r="X822" i="53"/>
  <c r="AB822" i="53"/>
  <c r="H823" i="53"/>
  <c r="L823" i="53"/>
  <c r="P823" i="53"/>
  <c r="T823" i="53"/>
  <c r="X823" i="53"/>
  <c r="AB823" i="53"/>
  <c r="H824" i="53"/>
  <c r="L824" i="53"/>
  <c r="P824" i="53"/>
  <c r="T824" i="53"/>
  <c r="X824" i="53"/>
  <c r="AB824" i="53"/>
  <c r="H825" i="53"/>
  <c r="L825" i="53"/>
  <c r="P825" i="53"/>
  <c r="T825" i="53"/>
  <c r="X825" i="53"/>
  <c r="AB825" i="53"/>
  <c r="H826" i="53"/>
  <c r="L826" i="53"/>
  <c r="P826" i="53"/>
  <c r="T826" i="53"/>
  <c r="X826" i="53"/>
  <c r="AB826" i="53"/>
  <c r="H827" i="53"/>
  <c r="L827" i="53"/>
  <c r="P827" i="53"/>
  <c r="T827" i="53"/>
  <c r="X827" i="53"/>
  <c r="AB827" i="53"/>
  <c r="H828" i="53"/>
  <c r="L828" i="53"/>
  <c r="P828" i="53"/>
  <c r="T828" i="53"/>
  <c r="X828" i="53"/>
  <c r="AB828" i="53"/>
  <c r="H829" i="53"/>
  <c r="L829" i="53"/>
  <c r="P829" i="53"/>
  <c r="T829" i="53"/>
  <c r="X829" i="53"/>
  <c r="AB829" i="53"/>
  <c r="H830" i="53"/>
  <c r="L830" i="53"/>
  <c r="P830" i="53"/>
  <c r="T830" i="53"/>
  <c r="X830" i="53"/>
  <c r="AB830" i="53"/>
  <c r="H831" i="53"/>
  <c r="L831" i="53"/>
  <c r="P831" i="53"/>
  <c r="T831" i="53"/>
  <c r="X831" i="53"/>
  <c r="AB831" i="53"/>
  <c r="H832" i="53"/>
  <c r="L832" i="53"/>
  <c r="P832" i="53"/>
  <c r="T832" i="53"/>
  <c r="X832" i="53"/>
  <c r="AB832" i="53"/>
  <c r="H833" i="53"/>
  <c r="L833" i="53"/>
  <c r="P833" i="53"/>
  <c r="T833" i="53"/>
  <c r="X833" i="53"/>
  <c r="AB833" i="53"/>
  <c r="H834" i="53"/>
  <c r="L834" i="53"/>
  <c r="P834" i="53"/>
  <c r="T834" i="53"/>
  <c r="X834" i="53"/>
  <c r="AB834" i="53"/>
  <c r="H835" i="53"/>
  <c r="L835" i="53"/>
  <c r="P835" i="53"/>
  <c r="T835" i="53"/>
  <c r="X835" i="53"/>
  <c r="AB835" i="53"/>
  <c r="H836" i="53"/>
  <c r="L836" i="53"/>
  <c r="P836" i="53"/>
  <c r="T836" i="53"/>
  <c r="X836" i="53"/>
  <c r="AB836" i="53"/>
  <c r="H837" i="53"/>
  <c r="L837" i="53"/>
  <c r="P837" i="53"/>
  <c r="T837" i="53"/>
  <c r="X837" i="53"/>
  <c r="AB837" i="53"/>
  <c r="H838" i="53"/>
  <c r="L838" i="53"/>
  <c r="P838" i="53"/>
  <c r="T838" i="53"/>
  <c r="X838" i="53"/>
  <c r="AB838" i="53"/>
  <c r="H839" i="53"/>
  <c r="L839" i="53"/>
  <c r="P839" i="53"/>
  <c r="T839" i="53"/>
  <c r="X839" i="53"/>
  <c r="AB839" i="53"/>
  <c r="H840" i="53"/>
  <c r="L840" i="53"/>
  <c r="P840" i="53"/>
  <c r="T840" i="53"/>
  <c r="X840" i="53"/>
  <c r="AB840" i="53"/>
  <c r="H841" i="53"/>
  <c r="L841" i="53"/>
  <c r="P841" i="53"/>
  <c r="T841" i="53"/>
  <c r="X841" i="53"/>
  <c r="AB841" i="53"/>
  <c r="H842" i="53"/>
  <c r="L842" i="53"/>
  <c r="P842" i="53"/>
  <c r="T842" i="53"/>
  <c r="X842" i="53"/>
  <c r="AB842" i="53"/>
  <c r="H843" i="53"/>
  <c r="L843" i="53"/>
  <c r="P843" i="53"/>
  <c r="T843" i="53"/>
  <c r="X843" i="53"/>
  <c r="AB843" i="53"/>
  <c r="H844" i="53"/>
  <c r="L844" i="53"/>
  <c r="P844" i="53"/>
  <c r="T844" i="53"/>
  <c r="X844" i="53"/>
  <c r="AB844" i="53"/>
  <c r="H845" i="53"/>
  <c r="L845" i="53"/>
  <c r="P845" i="53"/>
  <c r="T845" i="53"/>
  <c r="X845" i="53"/>
  <c r="AB845" i="53"/>
  <c r="H846" i="53"/>
  <c r="L846" i="53"/>
  <c r="P846" i="53"/>
  <c r="T846" i="53"/>
  <c r="X846" i="53"/>
  <c r="AB846" i="53"/>
  <c r="H847" i="53"/>
  <c r="L847" i="53"/>
  <c r="P847" i="53"/>
  <c r="T847" i="53"/>
  <c r="X847" i="53"/>
  <c r="AB847" i="53"/>
  <c r="H848" i="53"/>
  <c r="L848" i="53"/>
  <c r="P848" i="53"/>
  <c r="T848" i="53"/>
  <c r="X848" i="53"/>
  <c r="AB848" i="53"/>
  <c r="H849" i="53"/>
  <c r="L849" i="53"/>
  <c r="P849" i="53"/>
  <c r="T849" i="53"/>
  <c r="X849" i="53"/>
  <c r="AB849" i="53"/>
  <c r="H850" i="53"/>
  <c r="L850" i="53"/>
  <c r="P850" i="53"/>
  <c r="T850" i="53"/>
  <c r="X850" i="53"/>
  <c r="AB850" i="53"/>
  <c r="H851" i="53"/>
  <c r="L851" i="53"/>
  <c r="P851" i="53"/>
  <c r="T851" i="53"/>
  <c r="X851" i="53"/>
  <c r="AB851" i="53"/>
  <c r="H852" i="53"/>
  <c r="L852" i="53"/>
  <c r="P852" i="53"/>
  <c r="T852" i="53"/>
  <c r="X852" i="53"/>
  <c r="AB852" i="53"/>
  <c r="H853" i="53"/>
  <c r="L853" i="53"/>
  <c r="P853" i="53"/>
  <c r="T853" i="53"/>
  <c r="X853" i="53"/>
  <c r="AB853" i="53"/>
  <c r="H854" i="53"/>
  <c r="L854" i="53"/>
  <c r="P854" i="53"/>
  <c r="T854" i="53"/>
  <c r="X854" i="53"/>
  <c r="AB854" i="53"/>
  <c r="H855" i="53"/>
  <c r="L855" i="53"/>
  <c r="P855" i="53"/>
  <c r="T855" i="53"/>
  <c r="X855" i="53"/>
  <c r="AB855" i="53"/>
  <c r="H856" i="53"/>
  <c r="L856" i="53"/>
  <c r="P856" i="53"/>
  <c r="T856" i="53"/>
  <c r="X856" i="53"/>
  <c r="AB856" i="53"/>
  <c r="H857" i="53"/>
  <c r="L857" i="53"/>
  <c r="P857" i="53"/>
  <c r="T857" i="53"/>
  <c r="X857" i="53"/>
  <c r="AB857" i="53"/>
  <c r="H858" i="53"/>
  <c r="L858" i="53"/>
  <c r="P858" i="53"/>
  <c r="T858" i="53"/>
  <c r="X858" i="53"/>
  <c r="AB858" i="53"/>
  <c r="H859" i="53"/>
  <c r="L859" i="53"/>
  <c r="P859" i="53"/>
  <c r="T859" i="53"/>
  <c r="X859" i="53"/>
  <c r="AB859" i="53"/>
  <c r="H860" i="53"/>
  <c r="L860" i="53"/>
  <c r="P860" i="53"/>
  <c r="T860" i="53"/>
  <c r="X860" i="53"/>
  <c r="AB860" i="53"/>
  <c r="H861" i="53"/>
  <c r="L861" i="53"/>
  <c r="P861" i="53"/>
  <c r="T861" i="53"/>
  <c r="X861" i="53"/>
  <c r="AB861" i="53"/>
  <c r="H862" i="53"/>
  <c r="L862" i="53"/>
  <c r="P862" i="53"/>
  <c r="T862" i="53"/>
  <c r="X862" i="53"/>
  <c r="AB862" i="53"/>
  <c r="H863" i="53"/>
  <c r="L863" i="53"/>
  <c r="P863" i="53"/>
  <c r="T863" i="53"/>
  <c r="X863" i="53"/>
  <c r="AB863" i="53"/>
  <c r="H864" i="53"/>
  <c r="L864" i="53"/>
  <c r="P864" i="53"/>
  <c r="T864" i="53"/>
  <c r="X864" i="53"/>
  <c r="AB864" i="53"/>
  <c r="H865" i="53"/>
  <c r="L865" i="53"/>
  <c r="P865" i="53"/>
  <c r="T865" i="53"/>
  <c r="X865" i="53"/>
  <c r="AB865" i="53"/>
  <c r="H866" i="53"/>
  <c r="L866" i="53"/>
  <c r="P866" i="53"/>
  <c r="T866" i="53"/>
  <c r="X866" i="53"/>
  <c r="AB866" i="53"/>
  <c r="H867" i="53"/>
  <c r="L867" i="53"/>
  <c r="P867" i="53"/>
  <c r="T867" i="53"/>
  <c r="X867" i="53"/>
  <c r="AB867" i="53"/>
  <c r="H868" i="53"/>
  <c r="L868" i="53"/>
  <c r="P868" i="53"/>
  <c r="T868" i="53"/>
  <c r="X868" i="53"/>
  <c r="AB868" i="53"/>
  <c r="H869" i="53"/>
  <c r="L869" i="53"/>
  <c r="P869" i="53"/>
  <c r="T869" i="53"/>
  <c r="X869" i="53"/>
  <c r="AB869" i="53"/>
  <c r="H870" i="53"/>
  <c r="L870" i="53"/>
  <c r="P870" i="53"/>
  <c r="T870" i="53"/>
  <c r="X870" i="53"/>
  <c r="AB870" i="53"/>
  <c r="H871" i="53"/>
  <c r="L871" i="53"/>
  <c r="P871" i="53"/>
  <c r="T871" i="53"/>
  <c r="X871" i="53"/>
  <c r="AB871" i="53"/>
  <c r="H872" i="53"/>
  <c r="L872" i="53"/>
  <c r="P872" i="53"/>
  <c r="T872" i="53"/>
  <c r="X872" i="53"/>
  <c r="AB872" i="53"/>
  <c r="H873" i="53"/>
  <c r="L873" i="53"/>
  <c r="P873" i="53"/>
  <c r="T873" i="53"/>
  <c r="X873" i="53"/>
  <c r="AB873" i="53"/>
  <c r="H874" i="53"/>
  <c r="L874" i="53"/>
  <c r="P874" i="53"/>
  <c r="T874" i="53"/>
  <c r="X874" i="53"/>
  <c r="AB874" i="53"/>
  <c r="H875" i="53"/>
  <c r="L875" i="53"/>
  <c r="P875" i="53"/>
  <c r="T875" i="53"/>
  <c r="X875" i="53"/>
  <c r="AB875" i="53"/>
  <c r="H876" i="53"/>
  <c r="L876" i="53"/>
  <c r="P876" i="53"/>
  <c r="T876" i="53"/>
  <c r="X876" i="53"/>
  <c r="AB876" i="53"/>
  <c r="H877" i="53"/>
  <c r="L877" i="53"/>
  <c r="P877" i="53"/>
  <c r="T877" i="53"/>
  <c r="X877" i="53"/>
  <c r="AB877" i="53"/>
  <c r="H878" i="53"/>
  <c r="L878" i="53"/>
  <c r="P878" i="53"/>
  <c r="T878" i="53"/>
  <c r="X878" i="53"/>
  <c r="AB878" i="53"/>
  <c r="H879" i="53"/>
  <c r="L879" i="53"/>
  <c r="P879" i="53"/>
  <c r="T879" i="53"/>
  <c r="X879" i="53"/>
  <c r="AB879" i="53"/>
  <c r="H880" i="53"/>
  <c r="L880" i="53"/>
  <c r="P880" i="53"/>
  <c r="T880" i="53"/>
  <c r="X880" i="53"/>
  <c r="AB880" i="53"/>
  <c r="H881" i="53"/>
  <c r="L881" i="53"/>
  <c r="P881" i="53"/>
  <c r="T881" i="53"/>
  <c r="X881" i="53"/>
  <c r="AB881" i="53"/>
  <c r="H882" i="53"/>
  <c r="L882" i="53"/>
  <c r="P882" i="53"/>
  <c r="T882" i="53"/>
  <c r="X882" i="53"/>
  <c r="AB882" i="53"/>
  <c r="H883" i="53"/>
  <c r="L883" i="53"/>
  <c r="P883" i="53"/>
  <c r="T883" i="53"/>
  <c r="X883" i="53"/>
  <c r="AB883" i="53"/>
  <c r="H884" i="53"/>
  <c r="L884" i="53"/>
  <c r="P884" i="53"/>
  <c r="T884" i="53"/>
  <c r="X884" i="53"/>
  <c r="AB884" i="53"/>
  <c r="H885" i="53"/>
  <c r="L885" i="53"/>
  <c r="P885" i="53"/>
  <c r="T885" i="53"/>
  <c r="X885" i="53"/>
  <c r="AB885" i="53"/>
  <c r="H886" i="53"/>
  <c r="L886" i="53"/>
  <c r="P886" i="53"/>
  <c r="T886" i="53"/>
  <c r="X886" i="53"/>
  <c r="AB886" i="53"/>
  <c r="H887" i="53"/>
  <c r="L887" i="53"/>
  <c r="P887" i="53"/>
  <c r="T887" i="53"/>
  <c r="X887" i="53"/>
  <c r="AB887" i="53"/>
  <c r="H888" i="53"/>
  <c r="L888" i="53"/>
  <c r="P888" i="53"/>
  <c r="T888" i="53"/>
  <c r="X888" i="53"/>
  <c r="AB888" i="53"/>
  <c r="H889" i="53"/>
  <c r="L889" i="53"/>
  <c r="P889" i="53"/>
  <c r="T889" i="53"/>
  <c r="X889" i="53"/>
  <c r="AB889" i="53"/>
  <c r="H890" i="53"/>
  <c r="L890" i="53"/>
  <c r="P890" i="53"/>
  <c r="T890" i="53"/>
  <c r="X890" i="53"/>
  <c r="AB890" i="53"/>
  <c r="H891" i="53"/>
  <c r="L891" i="53"/>
  <c r="P891" i="53"/>
  <c r="T891" i="53"/>
  <c r="X891" i="53"/>
  <c r="AB891" i="53"/>
  <c r="H892" i="53"/>
  <c r="L892" i="53"/>
  <c r="P892" i="53"/>
  <c r="T892" i="53"/>
  <c r="X892" i="53"/>
  <c r="AB892" i="53"/>
  <c r="H893" i="53"/>
  <c r="L893" i="53"/>
  <c r="P893" i="53"/>
  <c r="T893" i="53"/>
  <c r="X893" i="53"/>
  <c r="AB893" i="53"/>
  <c r="H894" i="53"/>
  <c r="L894" i="53"/>
  <c r="P894" i="53"/>
  <c r="T894" i="53"/>
  <c r="X894" i="53"/>
  <c r="AB894" i="53"/>
  <c r="H895" i="53"/>
  <c r="L895" i="53"/>
  <c r="P895" i="53"/>
  <c r="T895" i="53"/>
  <c r="X895" i="53"/>
  <c r="AB895" i="53"/>
  <c r="H896" i="53"/>
  <c r="L896" i="53"/>
  <c r="P896" i="53"/>
  <c r="T896" i="53"/>
  <c r="X896" i="53"/>
  <c r="AB896" i="53"/>
  <c r="H897" i="53"/>
  <c r="L897" i="53"/>
  <c r="P897" i="53"/>
  <c r="T897" i="53"/>
  <c r="X897" i="53"/>
  <c r="AB897" i="53"/>
  <c r="H898" i="53"/>
  <c r="L898" i="53"/>
  <c r="P898" i="53"/>
  <c r="T898" i="53"/>
  <c r="X898" i="53"/>
  <c r="AB898" i="53"/>
  <c r="H899" i="53"/>
  <c r="L899" i="53"/>
  <c r="P899" i="53"/>
  <c r="T899" i="53"/>
  <c r="X899" i="53"/>
  <c r="AB899" i="53"/>
  <c r="H900" i="53"/>
  <c r="L900" i="53"/>
  <c r="P900" i="53"/>
  <c r="T900" i="53"/>
  <c r="X900" i="53"/>
  <c r="AB900" i="53"/>
  <c r="AC655" i="53"/>
  <c r="AC659" i="53"/>
  <c r="AC663" i="53"/>
  <c r="AC667" i="53"/>
  <c r="AC671" i="53"/>
  <c r="AC675" i="53"/>
  <c r="AC679" i="53"/>
  <c r="AC683" i="53"/>
  <c r="AC686" i="53"/>
  <c r="AC690" i="53"/>
  <c r="AC694" i="53"/>
  <c r="AC698" i="53"/>
  <c r="AC702" i="53"/>
  <c r="AC706" i="53"/>
  <c r="AC710" i="53"/>
  <c r="AC714" i="53"/>
  <c r="AC717" i="53"/>
  <c r="AC721" i="53"/>
  <c r="AC725" i="53"/>
  <c r="AC729" i="53"/>
  <c r="AC733" i="53"/>
  <c r="AC737" i="53"/>
  <c r="AC741" i="53"/>
  <c r="AC745" i="53"/>
  <c r="AC748" i="53"/>
  <c r="AC752" i="53"/>
  <c r="AC756" i="53"/>
  <c r="AC760" i="53"/>
  <c r="AC764" i="53"/>
  <c r="AC768" i="53"/>
  <c r="AC772" i="53"/>
  <c r="AC776" i="53"/>
  <c r="AC779" i="53"/>
  <c r="AC783" i="53"/>
  <c r="AC787" i="53"/>
  <c r="AC791" i="53"/>
  <c r="AC795" i="53"/>
  <c r="AC799" i="53"/>
  <c r="AC803" i="53"/>
  <c r="AC807" i="53"/>
  <c r="AC810" i="53"/>
  <c r="AC814" i="53"/>
  <c r="AC818" i="53"/>
  <c r="AC822" i="53"/>
  <c r="AC826" i="53"/>
  <c r="AC830" i="53"/>
  <c r="AC834" i="53"/>
  <c r="AC838" i="53"/>
  <c r="AC841" i="53"/>
  <c r="AC845" i="53"/>
  <c r="AC849" i="53"/>
  <c r="AC853" i="53"/>
  <c r="AC857" i="53"/>
  <c r="AC861" i="53"/>
  <c r="AC865" i="53"/>
  <c r="AC869" i="53"/>
  <c r="AC872" i="53"/>
  <c r="AC876" i="53"/>
  <c r="AC880" i="53"/>
  <c r="AC884" i="53"/>
  <c r="AC888" i="53"/>
  <c r="AC892" i="53"/>
  <c r="AC896" i="53"/>
  <c r="AC900" i="53"/>
  <c r="I650" i="53"/>
  <c r="K636" i="53"/>
  <c r="E622" i="53"/>
  <c r="I622" i="53"/>
  <c r="M622" i="53"/>
  <c r="Q622" i="53"/>
  <c r="U622" i="53"/>
  <c r="Y622" i="53"/>
  <c r="E623" i="53"/>
  <c r="I623" i="53"/>
  <c r="M623" i="53"/>
  <c r="Q623" i="53"/>
  <c r="U623" i="53"/>
  <c r="Y623" i="53"/>
  <c r="E624" i="53"/>
  <c r="I624" i="53"/>
  <c r="M624" i="53"/>
  <c r="Q624" i="53"/>
  <c r="U624" i="53"/>
  <c r="Y624" i="53"/>
  <c r="E625" i="53"/>
  <c r="I625" i="53"/>
  <c r="M625" i="53"/>
  <c r="Q625" i="53"/>
  <c r="U625" i="53"/>
  <c r="Y625" i="53"/>
  <c r="E626" i="53"/>
  <c r="I626" i="53"/>
  <c r="M626" i="53"/>
  <c r="Q626" i="53"/>
  <c r="U626" i="53"/>
  <c r="Y626" i="53"/>
  <c r="E627" i="53"/>
  <c r="I627" i="53"/>
  <c r="M627" i="53"/>
  <c r="Q627" i="53"/>
  <c r="U627" i="53"/>
  <c r="Y627" i="53"/>
  <c r="E628" i="53"/>
  <c r="I628" i="53"/>
  <c r="M628" i="53"/>
  <c r="Q628" i="53"/>
  <c r="U628" i="53"/>
  <c r="Y628" i="53"/>
  <c r="E629" i="53"/>
  <c r="I629" i="53"/>
  <c r="M629" i="53"/>
  <c r="Q629" i="53"/>
  <c r="U629" i="53"/>
  <c r="Y629" i="53"/>
  <c r="E630" i="53"/>
  <c r="I630" i="53"/>
  <c r="M630" i="53"/>
  <c r="Q630" i="53"/>
  <c r="U630" i="53"/>
  <c r="Y630" i="53"/>
  <c r="E631" i="53"/>
  <c r="I631" i="53"/>
  <c r="M631" i="53"/>
  <c r="Q631" i="53"/>
  <c r="U631" i="53"/>
  <c r="Y631" i="53"/>
  <c r="E632" i="53"/>
  <c r="I601" i="53"/>
  <c r="I911" i="53" s="1"/>
  <c r="I632" i="53"/>
  <c r="M632" i="53"/>
  <c r="Q632" i="53"/>
  <c r="U632" i="53"/>
  <c r="Y632" i="53"/>
  <c r="E633" i="53"/>
  <c r="I633" i="53"/>
  <c r="M633" i="53"/>
  <c r="Q633" i="53"/>
  <c r="U633" i="53"/>
  <c r="Y633" i="53"/>
  <c r="E634" i="53"/>
  <c r="I634" i="53"/>
  <c r="M634" i="53"/>
  <c r="Q634" i="53"/>
  <c r="U634" i="53"/>
  <c r="Y634" i="53"/>
  <c r="E635" i="53"/>
  <c r="I635" i="53"/>
  <c r="M635" i="53"/>
  <c r="Q635" i="53"/>
  <c r="U635" i="53"/>
  <c r="Y635" i="53"/>
  <c r="E636" i="53"/>
  <c r="I636" i="53"/>
  <c r="M636" i="53"/>
  <c r="Q636" i="53"/>
  <c r="U636" i="53"/>
  <c r="Y636" i="53"/>
  <c r="E637" i="53"/>
  <c r="I637" i="53"/>
  <c r="M637" i="53"/>
  <c r="Q637" i="53"/>
  <c r="U637" i="53"/>
  <c r="Y637" i="53"/>
  <c r="E638" i="53"/>
  <c r="I638" i="53"/>
  <c r="M638" i="53"/>
  <c r="Q638" i="53"/>
  <c r="U638" i="53"/>
  <c r="Y638" i="53"/>
  <c r="E639" i="53"/>
  <c r="I639" i="53"/>
  <c r="M639" i="53"/>
  <c r="Q639" i="53"/>
  <c r="U639" i="53"/>
  <c r="Y639" i="53"/>
  <c r="E640" i="53"/>
  <c r="I640" i="53"/>
  <c r="M640" i="53"/>
  <c r="Q640" i="53"/>
  <c r="U640" i="53"/>
  <c r="Y640" i="53"/>
  <c r="E641" i="53"/>
  <c r="I641" i="53"/>
  <c r="M641" i="53"/>
  <c r="Q641" i="53"/>
  <c r="U641" i="53"/>
  <c r="Y641" i="53"/>
  <c r="E642" i="53"/>
  <c r="I642" i="53"/>
  <c r="M642" i="53"/>
  <c r="Q642" i="53"/>
  <c r="U642" i="53"/>
  <c r="Y611" i="53"/>
  <c r="Y921" i="53" s="1"/>
  <c r="Y642" i="53"/>
  <c r="E643" i="53"/>
  <c r="I643" i="53"/>
  <c r="M643" i="53"/>
  <c r="Q643" i="53"/>
  <c r="U643" i="53"/>
  <c r="Y643" i="53"/>
  <c r="E644" i="53"/>
  <c r="I644" i="53"/>
  <c r="M644" i="53"/>
  <c r="Q644" i="53"/>
  <c r="U644" i="53"/>
  <c r="Y644" i="53"/>
  <c r="E645" i="53"/>
  <c r="I645" i="53"/>
  <c r="M645" i="53"/>
  <c r="Q645" i="53"/>
  <c r="U645" i="53"/>
  <c r="Y645" i="53"/>
  <c r="E646" i="53"/>
  <c r="I646" i="53"/>
  <c r="M646" i="53"/>
  <c r="Q646" i="53"/>
  <c r="U646" i="53"/>
  <c r="Y646" i="53"/>
  <c r="E616" i="53"/>
  <c r="E647" i="53"/>
  <c r="I647" i="53"/>
  <c r="M647" i="53"/>
  <c r="Q647" i="53"/>
  <c r="U647" i="53"/>
  <c r="Y647" i="53"/>
  <c r="E648" i="53"/>
  <c r="I648" i="53"/>
  <c r="M648" i="53"/>
  <c r="Q648" i="53"/>
  <c r="U617" i="53"/>
  <c r="U927" i="53" s="1"/>
  <c r="U648" i="53"/>
  <c r="Y648" i="53"/>
  <c r="E649" i="53"/>
  <c r="I649" i="53"/>
  <c r="M649" i="53"/>
  <c r="Q649" i="53"/>
  <c r="U649" i="53"/>
  <c r="Y649" i="53"/>
  <c r="E650" i="53"/>
  <c r="M650" i="53"/>
  <c r="AC622" i="53"/>
  <c r="AC625" i="53"/>
  <c r="AC629" i="53"/>
  <c r="AC633" i="53"/>
  <c r="AC637" i="53"/>
  <c r="AC641" i="53"/>
  <c r="AC645" i="53"/>
  <c r="AC618" i="53"/>
  <c r="AC649" i="53"/>
  <c r="Q650" i="53"/>
  <c r="U650" i="53"/>
  <c r="Y650" i="53"/>
  <c r="E651" i="53"/>
  <c r="I651" i="53"/>
  <c r="M651" i="53"/>
  <c r="Q651" i="53"/>
  <c r="U651" i="53"/>
  <c r="Y651" i="53"/>
  <c r="E652" i="53"/>
  <c r="I652" i="53"/>
  <c r="M652" i="53"/>
  <c r="Q652" i="53"/>
  <c r="U652" i="53"/>
  <c r="Y652" i="53"/>
  <c r="F622" i="53"/>
  <c r="J622" i="53"/>
  <c r="N591" i="53"/>
  <c r="N901" i="53" s="1"/>
  <c r="N622" i="53"/>
  <c r="R591" i="53"/>
  <c r="R622" i="53"/>
  <c r="V622" i="53"/>
  <c r="Z591" i="53"/>
  <c r="Z901" i="53" s="1"/>
  <c r="Z622" i="53"/>
  <c r="F623" i="53"/>
  <c r="J592" i="53"/>
  <c r="J902" i="53" s="1"/>
  <c r="J623" i="53"/>
  <c r="N623" i="53"/>
  <c r="R623" i="53"/>
  <c r="V623" i="53"/>
  <c r="Z623" i="53"/>
  <c r="F624" i="53"/>
  <c r="J624" i="53"/>
  <c r="N624" i="53"/>
  <c r="R593" i="53"/>
  <c r="R624" i="53"/>
  <c r="V624" i="53"/>
  <c r="Z624" i="53"/>
  <c r="F625" i="53"/>
  <c r="J625" i="53"/>
  <c r="N594" i="53"/>
  <c r="N904" i="53" s="1"/>
  <c r="N625" i="53"/>
  <c r="R625" i="53"/>
  <c r="V625" i="53"/>
  <c r="Z594" i="53"/>
  <c r="Z625" i="53"/>
  <c r="F626" i="53"/>
  <c r="J595" i="53"/>
  <c r="J626" i="53"/>
  <c r="N626" i="53"/>
  <c r="R626" i="53"/>
  <c r="V626" i="53"/>
  <c r="Z626" i="53"/>
  <c r="F596" i="53"/>
  <c r="F627" i="53"/>
  <c r="J627" i="53"/>
  <c r="N627" i="53"/>
  <c r="R627" i="53"/>
  <c r="V627" i="53"/>
  <c r="Z627" i="53"/>
  <c r="F628" i="53"/>
  <c r="J628" i="53"/>
  <c r="N628" i="53"/>
  <c r="R597" i="53"/>
  <c r="R628" i="53"/>
  <c r="V628" i="53"/>
  <c r="Z628" i="53"/>
  <c r="F598" i="53"/>
  <c r="F629" i="53"/>
  <c r="J598" i="53"/>
  <c r="J908" i="53" s="1"/>
  <c r="J629" i="53"/>
  <c r="N629" i="53"/>
  <c r="R598" i="53"/>
  <c r="R908" i="53" s="1"/>
  <c r="R629" i="53"/>
  <c r="V629" i="53"/>
  <c r="Z629" i="53"/>
  <c r="F599" i="53"/>
  <c r="F909" i="53" s="1"/>
  <c r="F630" i="53"/>
  <c r="J630" i="53"/>
  <c r="N630" i="53"/>
  <c r="R630" i="53"/>
  <c r="V599" i="53"/>
  <c r="V909" i="53" s="1"/>
  <c r="V630" i="53"/>
  <c r="Z630" i="53"/>
  <c r="F631" i="53"/>
  <c r="J631" i="53"/>
  <c r="N600" i="53"/>
  <c r="N631" i="53"/>
  <c r="R600" i="53"/>
  <c r="R631" i="53"/>
  <c r="V631" i="53"/>
  <c r="Z631" i="53"/>
  <c r="F632" i="53"/>
  <c r="J601" i="53"/>
  <c r="J632" i="53"/>
  <c r="N632" i="53"/>
  <c r="R632" i="53"/>
  <c r="V632" i="53"/>
  <c r="Z632" i="53"/>
  <c r="F633" i="53"/>
  <c r="J633" i="53"/>
  <c r="N633" i="53"/>
  <c r="R602" i="53"/>
  <c r="R912" i="53" s="1"/>
  <c r="R633" i="53"/>
  <c r="V633" i="53"/>
  <c r="Z602" i="53"/>
  <c r="Z912" i="53" s="1"/>
  <c r="Z633" i="53"/>
  <c r="F634" i="53"/>
  <c r="J634" i="53"/>
  <c r="N634" i="53"/>
  <c r="R634" i="53"/>
  <c r="V634" i="53"/>
  <c r="Z634" i="53"/>
  <c r="F635" i="53"/>
  <c r="J635" i="53"/>
  <c r="N635" i="53"/>
  <c r="R635" i="53"/>
  <c r="V604" i="53"/>
  <c r="V914" i="53" s="1"/>
  <c r="V635" i="53"/>
  <c r="Z604" i="53"/>
  <c r="Z635" i="53"/>
  <c r="F605" i="53"/>
  <c r="F636" i="53"/>
  <c r="J636" i="53"/>
  <c r="N636" i="53"/>
  <c r="R605" i="53"/>
  <c r="R636" i="53"/>
  <c r="V605" i="53"/>
  <c r="V915" i="53" s="1"/>
  <c r="V636" i="53"/>
  <c r="Z605" i="53"/>
  <c r="Z636" i="53"/>
  <c r="F606" i="53"/>
  <c r="F637" i="53"/>
  <c r="J637" i="53"/>
  <c r="N606" i="53"/>
  <c r="N637" i="53"/>
  <c r="R606" i="53"/>
  <c r="R637" i="53"/>
  <c r="V606" i="53"/>
  <c r="V637" i="53"/>
  <c r="Z637" i="53"/>
  <c r="F638" i="53"/>
  <c r="J638" i="53"/>
  <c r="N638" i="53"/>
  <c r="R638" i="53"/>
  <c r="V607" i="53"/>
  <c r="V638" i="53"/>
  <c r="Z638" i="53"/>
  <c r="F639" i="53"/>
  <c r="J608" i="53"/>
  <c r="J639" i="53"/>
  <c r="N608" i="53"/>
  <c r="N639" i="53"/>
  <c r="R639" i="53"/>
  <c r="V608" i="53"/>
  <c r="V639" i="53"/>
  <c r="Z608" i="53"/>
  <c r="Z918" i="53" s="1"/>
  <c r="Z639" i="53"/>
  <c r="F609" i="53"/>
  <c r="F919" i="53" s="1"/>
  <c r="F640" i="53"/>
  <c r="J640" i="53"/>
  <c r="N609" i="53"/>
  <c r="N640" i="53"/>
  <c r="R640" i="53"/>
  <c r="V609" i="53"/>
  <c r="V640" i="53"/>
  <c r="Z609" i="53"/>
  <c r="Z640" i="53"/>
  <c r="F610" i="53"/>
  <c r="F641" i="53"/>
  <c r="J641" i="53"/>
  <c r="N641" i="53"/>
  <c r="R610" i="53"/>
  <c r="R641" i="53"/>
  <c r="V641" i="53"/>
  <c r="Z641" i="53"/>
  <c r="F642" i="53"/>
  <c r="J642" i="53"/>
  <c r="N642" i="53"/>
  <c r="R611" i="53"/>
  <c r="R642" i="53"/>
  <c r="V611" i="53"/>
  <c r="V642" i="53"/>
  <c r="Z611" i="53"/>
  <c r="Z642" i="53"/>
  <c r="F612" i="53"/>
  <c r="F643" i="53"/>
  <c r="J612" i="53"/>
  <c r="J643" i="53"/>
  <c r="N612" i="53"/>
  <c r="N643" i="53"/>
  <c r="R612" i="53"/>
  <c r="R643" i="53"/>
  <c r="V612" i="53"/>
  <c r="V643" i="53"/>
  <c r="Z612" i="53"/>
  <c r="Z643" i="53"/>
  <c r="F613" i="53"/>
  <c r="F644" i="53"/>
  <c r="J613" i="53"/>
  <c r="J644" i="53"/>
  <c r="N613" i="53"/>
  <c r="N644" i="53"/>
  <c r="R613" i="53"/>
  <c r="R644" i="53"/>
  <c r="V613" i="53"/>
  <c r="V644" i="53"/>
  <c r="Z644" i="53"/>
  <c r="F614" i="53"/>
  <c r="F645" i="53"/>
  <c r="J614" i="53"/>
  <c r="J924" i="53" s="1"/>
  <c r="J645" i="53"/>
  <c r="N614" i="53"/>
  <c r="N645" i="53"/>
  <c r="R614" i="53"/>
  <c r="R645" i="53"/>
  <c r="V614" i="53"/>
  <c r="V645" i="53"/>
  <c r="Z614" i="53"/>
  <c r="Z645" i="53"/>
  <c r="F646" i="53"/>
  <c r="J646" i="53"/>
  <c r="N646" i="53"/>
  <c r="R646" i="53"/>
  <c r="V615" i="53"/>
  <c r="V646" i="53"/>
  <c r="Z646" i="53"/>
  <c r="F647" i="53"/>
  <c r="J647" i="53"/>
  <c r="N647" i="53"/>
  <c r="R647" i="53"/>
  <c r="V616" i="53"/>
  <c r="V647" i="53"/>
  <c r="Z647" i="53"/>
  <c r="F648" i="53"/>
  <c r="J617" i="53"/>
  <c r="J648" i="53"/>
  <c r="N648" i="53"/>
  <c r="R648" i="53"/>
  <c r="V648" i="53"/>
  <c r="Z648" i="53"/>
  <c r="F649" i="53"/>
  <c r="J649" i="53"/>
  <c r="N649" i="53"/>
  <c r="R649" i="53"/>
  <c r="V618" i="53"/>
  <c r="V649" i="53"/>
  <c r="Z649" i="53"/>
  <c r="F650" i="53"/>
  <c r="J650" i="53"/>
  <c r="N650" i="53"/>
  <c r="R650" i="53"/>
  <c r="V619" i="53"/>
  <c r="V929" i="53" s="1"/>
  <c r="V650" i="53"/>
  <c r="Z619" i="53"/>
  <c r="Z650" i="53"/>
  <c r="F620" i="53"/>
  <c r="F651" i="53"/>
  <c r="J651" i="53"/>
  <c r="N651" i="53"/>
  <c r="R651" i="53"/>
  <c r="V620" i="53"/>
  <c r="V651" i="53"/>
  <c r="Z651" i="53"/>
  <c r="F652" i="53"/>
  <c r="J652" i="53"/>
  <c r="N652" i="53"/>
  <c r="R652" i="53"/>
  <c r="V652" i="53"/>
  <c r="Z652" i="53"/>
  <c r="AC626" i="53"/>
  <c r="AC630" i="53"/>
  <c r="AC634" i="53"/>
  <c r="AC638" i="53"/>
  <c r="AC642" i="53"/>
  <c r="AC646" i="53"/>
  <c r="AC650" i="53"/>
  <c r="G591" i="53"/>
  <c r="G901" i="53" s="1"/>
  <c r="G622" i="53"/>
  <c r="K622" i="53"/>
  <c r="O622" i="53"/>
  <c r="S591" i="53"/>
  <c r="S622" i="53"/>
  <c r="W591" i="53"/>
  <c r="W901" i="53" s="1"/>
  <c r="W622" i="53"/>
  <c r="AA622" i="53"/>
  <c r="G592" i="53"/>
  <c r="G623" i="53"/>
  <c r="K592" i="53"/>
  <c r="K902" i="53" s="1"/>
  <c r="K623" i="53"/>
  <c r="O623" i="53"/>
  <c r="S623" i="53"/>
  <c r="W592" i="53"/>
  <c r="W623" i="53"/>
  <c r="AA623" i="53"/>
  <c r="G624" i="53"/>
  <c r="K624" i="53"/>
  <c r="O624" i="53"/>
  <c r="S624" i="53"/>
  <c r="W593" i="53"/>
  <c r="W903" i="53" s="1"/>
  <c r="W624" i="53"/>
  <c r="AA624" i="53"/>
  <c r="G594" i="53"/>
  <c r="G904" i="53" s="1"/>
  <c r="G625" i="53"/>
  <c r="K594" i="53"/>
  <c r="K904" i="53" s="1"/>
  <c r="K625" i="53"/>
  <c r="O594" i="53"/>
  <c r="O904" i="53" s="1"/>
  <c r="O625" i="53"/>
  <c r="S625" i="53"/>
  <c r="W625" i="53"/>
  <c r="AA594" i="53"/>
  <c r="AA625" i="53"/>
  <c r="G626" i="53"/>
  <c r="K595" i="53"/>
  <c r="K626" i="53"/>
  <c r="O595" i="53"/>
  <c r="O626" i="53"/>
  <c r="S595" i="53"/>
  <c r="S905" i="53" s="1"/>
  <c r="S626" i="53"/>
  <c r="W626" i="53"/>
  <c r="AA626" i="53"/>
  <c r="G596" i="53"/>
  <c r="G906" i="53" s="1"/>
  <c r="G627" i="53"/>
  <c r="K627" i="53"/>
  <c r="O596" i="53"/>
  <c r="O627" i="53"/>
  <c r="S596" i="53"/>
  <c r="S906" i="53" s="1"/>
  <c r="S627" i="53"/>
  <c r="W627" i="53"/>
  <c r="AA627" i="53"/>
  <c r="G628" i="53"/>
  <c r="K628" i="53"/>
  <c r="O597" i="53"/>
  <c r="O907" i="53" s="1"/>
  <c r="O628" i="53"/>
  <c r="S597" i="53"/>
  <c r="S907" i="53" s="1"/>
  <c r="S628" i="53"/>
  <c r="W597" i="53"/>
  <c r="W907" i="53" s="1"/>
  <c r="W628" i="53"/>
  <c r="AA597" i="53"/>
  <c r="AA628" i="53"/>
  <c r="G629" i="53"/>
  <c r="K598" i="53"/>
  <c r="K629" i="53"/>
  <c r="O629" i="53"/>
  <c r="S629" i="53"/>
  <c r="W598" i="53"/>
  <c r="W908" i="53" s="1"/>
  <c r="W629" i="53"/>
  <c r="AA598" i="53"/>
  <c r="AA629" i="53"/>
  <c r="G599" i="53"/>
  <c r="G630" i="53"/>
  <c r="K630" i="53"/>
  <c r="O630" i="53"/>
  <c r="S599" i="53"/>
  <c r="S630" i="53"/>
  <c r="W599" i="53"/>
  <c r="W630" i="53"/>
  <c r="AA599" i="53"/>
  <c r="AA630" i="53"/>
  <c r="G600" i="53"/>
  <c r="G910" i="53" s="1"/>
  <c r="G631" i="53"/>
  <c r="K631" i="53"/>
  <c r="O600" i="53"/>
  <c r="O631" i="53"/>
  <c r="S600" i="53"/>
  <c r="S631" i="53"/>
  <c r="W600" i="53"/>
  <c r="W631" i="53"/>
  <c r="AA600" i="53"/>
  <c r="AA910" i="53" s="1"/>
  <c r="AA631" i="53"/>
  <c r="G601" i="53"/>
  <c r="G632" i="53"/>
  <c r="K632" i="53"/>
  <c r="O632" i="53"/>
  <c r="S601" i="53"/>
  <c r="S632" i="53"/>
  <c r="W601" i="53"/>
  <c r="W632" i="53"/>
  <c r="AA601" i="53"/>
  <c r="AA632" i="53"/>
  <c r="G633" i="53"/>
  <c r="K602" i="53"/>
  <c r="K633" i="53"/>
  <c r="O633" i="53"/>
  <c r="S602" i="53"/>
  <c r="S633" i="53"/>
  <c r="W602" i="53"/>
  <c r="W633" i="53"/>
  <c r="AA633" i="53"/>
  <c r="G603" i="53"/>
  <c r="G634" i="53"/>
  <c r="K634" i="53"/>
  <c r="O603" i="53"/>
  <c r="O634" i="53"/>
  <c r="S603" i="53"/>
  <c r="S634" i="53"/>
  <c r="W634" i="53"/>
  <c r="AA603" i="53"/>
  <c r="AA634" i="53"/>
  <c r="G604" i="53"/>
  <c r="G635" i="53"/>
  <c r="K604" i="53"/>
  <c r="K635" i="53"/>
  <c r="O604" i="53"/>
  <c r="O635" i="53"/>
  <c r="S635" i="53"/>
  <c r="W635" i="53"/>
  <c r="AA604" i="53"/>
  <c r="AA914" i="53" s="1"/>
  <c r="AA635" i="53"/>
  <c r="G605" i="53"/>
  <c r="G915" i="53" s="1"/>
  <c r="G636" i="53"/>
  <c r="K605" i="53"/>
  <c r="K915" i="53" s="1"/>
  <c r="O636" i="53"/>
  <c r="S605" i="53"/>
  <c r="S636" i="53"/>
  <c r="W605" i="53"/>
  <c r="W915" i="53" s="1"/>
  <c r="W636" i="53"/>
  <c r="AA605" i="53"/>
  <c r="AA636" i="53"/>
  <c r="G606" i="53"/>
  <c r="G637" i="53"/>
  <c r="K637" i="53"/>
  <c r="O606" i="53"/>
  <c r="O637" i="53"/>
  <c r="S606" i="53"/>
  <c r="S637" i="53"/>
  <c r="W606" i="53"/>
  <c r="W637" i="53"/>
  <c r="AA606" i="53"/>
  <c r="AA916" i="53" s="1"/>
  <c r="AA637" i="53"/>
  <c r="G638" i="53"/>
  <c r="K607" i="53"/>
  <c r="K917" i="53" s="1"/>
  <c r="K638" i="53"/>
  <c r="O638" i="53"/>
  <c r="S638" i="53"/>
  <c r="W607" i="53"/>
  <c r="W638" i="53"/>
  <c r="AA607" i="53"/>
  <c r="AA638" i="53"/>
  <c r="G608" i="53"/>
  <c r="G918" i="53" s="1"/>
  <c r="G639" i="53"/>
  <c r="K608" i="53"/>
  <c r="K918" i="53" s="1"/>
  <c r="K639" i="53"/>
  <c r="O608" i="53"/>
  <c r="O639" i="53"/>
  <c r="S608" i="53"/>
  <c r="S639" i="53"/>
  <c r="W639" i="53"/>
  <c r="AA608" i="53"/>
  <c r="AA639" i="53"/>
  <c r="G609" i="53"/>
  <c r="G640" i="53"/>
  <c r="K609" i="53"/>
  <c r="K919" i="53" s="1"/>
  <c r="K640" i="53"/>
  <c r="O609" i="53"/>
  <c r="O919" i="53" s="1"/>
  <c r="O640" i="53"/>
  <c r="S609" i="53"/>
  <c r="S919" i="53" s="1"/>
  <c r="S640" i="53"/>
  <c r="W609" i="53"/>
  <c r="W640" i="53"/>
  <c r="AA609" i="53"/>
  <c r="AA640" i="53"/>
  <c r="G641" i="53"/>
  <c r="K641" i="53"/>
  <c r="O641" i="53"/>
  <c r="S610" i="53"/>
  <c r="S920" i="53" s="1"/>
  <c r="S641" i="53"/>
  <c r="W610" i="53"/>
  <c r="W641" i="53"/>
  <c r="AA610" i="53"/>
  <c r="AA641" i="53"/>
  <c r="G611" i="53"/>
  <c r="G642" i="53"/>
  <c r="K611" i="53"/>
  <c r="K642" i="53"/>
  <c r="O642" i="53"/>
  <c r="S642" i="53"/>
  <c r="W611" i="53"/>
  <c r="W642" i="53"/>
  <c r="AA642" i="53"/>
  <c r="G643" i="53"/>
  <c r="K643" i="53"/>
  <c r="O612" i="53"/>
  <c r="O643" i="53"/>
  <c r="S643" i="53"/>
  <c r="W643" i="53"/>
  <c r="AA643" i="53"/>
  <c r="G613" i="53"/>
  <c r="G923" i="53" s="1"/>
  <c r="G644" i="53"/>
  <c r="K644" i="53"/>
  <c r="O644" i="53"/>
  <c r="S613" i="53"/>
  <c r="S923" i="53" s="1"/>
  <c r="S644" i="53"/>
  <c r="W644" i="53"/>
  <c r="AA644" i="53"/>
  <c r="G645" i="53"/>
  <c r="K614" i="53"/>
  <c r="K645" i="53"/>
  <c r="O645" i="53"/>
  <c r="S645" i="53"/>
  <c r="W645" i="53"/>
  <c r="AA645" i="53"/>
  <c r="G646" i="53"/>
  <c r="K646" i="53"/>
  <c r="O646" i="53"/>
  <c r="S646" i="53"/>
  <c r="W615" i="53"/>
  <c r="W925" i="53" s="1"/>
  <c r="W646" i="53"/>
  <c r="AA615" i="53"/>
  <c r="AA646" i="53"/>
  <c r="G647" i="53"/>
  <c r="K616" i="53"/>
  <c r="K647" i="53"/>
  <c r="O616" i="53"/>
  <c r="O926" i="53" s="1"/>
  <c r="O647" i="53"/>
  <c r="S647" i="53"/>
  <c r="W616" i="53"/>
  <c r="W647" i="53"/>
  <c r="AA647" i="53"/>
  <c r="G648" i="53"/>
  <c r="K648" i="53"/>
  <c r="O648" i="53"/>
  <c r="S648" i="53"/>
  <c r="W617" i="53"/>
  <c r="W648" i="53"/>
  <c r="AA648" i="53"/>
  <c r="G649" i="53"/>
  <c r="K618" i="53"/>
  <c r="K649" i="53"/>
  <c r="O649" i="53"/>
  <c r="S649" i="53"/>
  <c r="W649" i="53"/>
  <c r="AA618" i="53"/>
  <c r="AA928" i="53" s="1"/>
  <c r="AA649" i="53"/>
  <c r="G619" i="53"/>
  <c r="G929" i="53" s="1"/>
  <c r="G650" i="53"/>
  <c r="K650" i="53"/>
  <c r="O619" i="53"/>
  <c r="O929" i="53" s="1"/>
  <c r="O650" i="53"/>
  <c r="S650" i="53"/>
  <c r="W650" i="53"/>
  <c r="AA619" i="53"/>
  <c r="AA929" i="53" s="1"/>
  <c r="AA650" i="53"/>
  <c r="G651" i="53"/>
  <c r="K651" i="53"/>
  <c r="O651" i="53"/>
  <c r="S651" i="53"/>
  <c r="W620" i="53"/>
  <c r="W651" i="53"/>
  <c r="AA651" i="53"/>
  <c r="G621" i="53"/>
  <c r="G931" i="53" s="1"/>
  <c r="G652" i="53"/>
  <c r="K621" i="53"/>
  <c r="K931" i="53" s="1"/>
  <c r="K652" i="53"/>
  <c r="O652" i="53"/>
  <c r="S652" i="53"/>
  <c r="W652" i="53"/>
  <c r="AA621" i="53"/>
  <c r="AA652" i="53"/>
  <c r="AC623" i="53"/>
  <c r="AC627" i="53"/>
  <c r="AC631" i="53"/>
  <c r="AC635" i="53"/>
  <c r="AC639" i="53"/>
  <c r="AC643" i="53"/>
  <c r="AC647" i="53"/>
  <c r="AC651" i="53"/>
  <c r="H622" i="53"/>
  <c r="L622" i="53"/>
  <c r="P622" i="53"/>
  <c r="T622" i="53"/>
  <c r="X622" i="53"/>
  <c r="AB622" i="53"/>
  <c r="H623" i="53"/>
  <c r="L623" i="53"/>
  <c r="P623" i="53"/>
  <c r="T623" i="53"/>
  <c r="X623" i="53"/>
  <c r="AB623" i="53"/>
  <c r="H624" i="53"/>
  <c r="L624" i="53"/>
  <c r="P624" i="53"/>
  <c r="T624" i="53"/>
  <c r="X624" i="53"/>
  <c r="AB593" i="53"/>
  <c r="AB903" i="53" s="1"/>
  <c r="AB624" i="53"/>
  <c r="H625" i="53"/>
  <c r="L625" i="53"/>
  <c r="P625" i="53"/>
  <c r="T625" i="53"/>
  <c r="X625" i="53"/>
  <c r="AB625" i="53"/>
  <c r="H626" i="53"/>
  <c r="L626" i="53"/>
  <c r="P626" i="53"/>
  <c r="T626" i="53"/>
  <c r="X626" i="53"/>
  <c r="AB595" i="53"/>
  <c r="AB905" i="53" s="1"/>
  <c r="AB626" i="53"/>
  <c r="H627" i="53"/>
  <c r="L627" i="53"/>
  <c r="P627" i="53"/>
  <c r="T627" i="53"/>
  <c r="X596" i="53"/>
  <c r="X906" i="53" s="1"/>
  <c r="X627" i="53"/>
  <c r="AB627" i="53"/>
  <c r="H628" i="53"/>
  <c r="L628" i="53"/>
  <c r="P628" i="53"/>
  <c r="T628" i="53"/>
  <c r="X628" i="53"/>
  <c r="AB628" i="53"/>
  <c r="H629" i="53"/>
  <c r="L629" i="53"/>
  <c r="P629" i="53"/>
  <c r="T629" i="53"/>
  <c r="X629" i="53"/>
  <c r="AB629" i="53"/>
  <c r="H630" i="53"/>
  <c r="L630" i="53"/>
  <c r="P630" i="53"/>
  <c r="T630" i="53"/>
  <c r="X599" i="53"/>
  <c r="X630" i="53"/>
  <c r="AB630" i="53"/>
  <c r="H631" i="53"/>
  <c r="L631" i="53"/>
  <c r="P631" i="53"/>
  <c r="T631" i="53"/>
  <c r="X631" i="53"/>
  <c r="AB631" i="53"/>
  <c r="H632" i="53"/>
  <c r="L632" i="53"/>
  <c r="P632" i="53"/>
  <c r="T632" i="53"/>
  <c r="X601" i="53"/>
  <c r="X911" i="53" s="1"/>
  <c r="X632" i="53"/>
  <c r="AB632" i="53"/>
  <c r="H633" i="53"/>
  <c r="L633" i="53"/>
  <c r="P633" i="53"/>
  <c r="T633" i="53"/>
  <c r="X633" i="53"/>
  <c r="AB633" i="53"/>
  <c r="H634" i="53"/>
  <c r="L634" i="53"/>
  <c r="P634" i="53"/>
  <c r="T634" i="53"/>
  <c r="X634" i="53"/>
  <c r="AB634" i="53"/>
  <c r="H635" i="53"/>
  <c r="L635" i="53"/>
  <c r="P635" i="53"/>
  <c r="T635" i="53"/>
  <c r="X635" i="53"/>
  <c r="AB635" i="53"/>
  <c r="H636" i="53"/>
  <c r="L636" i="53"/>
  <c r="P636" i="53"/>
  <c r="T636" i="53"/>
  <c r="X636" i="53"/>
  <c r="AB605" i="53"/>
  <c r="AB915" i="53" s="1"/>
  <c r="AB636" i="53"/>
  <c r="H637" i="53"/>
  <c r="L637" i="53"/>
  <c r="P637" i="53"/>
  <c r="T637" i="53"/>
  <c r="X637" i="53"/>
  <c r="AB606" i="53"/>
  <c r="AB916" i="53" s="1"/>
  <c r="AB637" i="53"/>
  <c r="H638" i="53"/>
  <c r="L638" i="53"/>
  <c r="P638" i="53"/>
  <c r="T638" i="53"/>
  <c r="X638" i="53"/>
  <c r="AB638" i="53"/>
  <c r="H639" i="53"/>
  <c r="L639" i="53"/>
  <c r="P639" i="53"/>
  <c r="T639" i="53"/>
  <c r="X639" i="53"/>
  <c r="AB608" i="53"/>
  <c r="AB639" i="53"/>
  <c r="H640" i="53"/>
  <c r="L640" i="53"/>
  <c r="P640" i="53"/>
  <c r="T640" i="53"/>
  <c r="X640" i="53"/>
  <c r="AB609" i="53"/>
  <c r="AB640" i="53"/>
  <c r="H641" i="53"/>
  <c r="L641" i="53"/>
  <c r="P641" i="53"/>
  <c r="T641" i="53"/>
  <c r="X641" i="53"/>
  <c r="AB641" i="53"/>
  <c r="H642" i="53"/>
  <c r="L642" i="53"/>
  <c r="P642" i="53"/>
  <c r="T611" i="53"/>
  <c r="T642" i="53"/>
  <c r="X642" i="53"/>
  <c r="AB642" i="53"/>
  <c r="H643" i="53"/>
  <c r="L643" i="53"/>
  <c r="P643" i="53"/>
  <c r="T643" i="53"/>
  <c r="X643" i="53"/>
  <c r="AB612" i="53"/>
  <c r="AB922" i="53" s="1"/>
  <c r="AB643" i="53"/>
  <c r="H644" i="53"/>
  <c r="L644" i="53"/>
  <c r="P644" i="53"/>
  <c r="T644" i="53"/>
  <c r="X644" i="53"/>
  <c r="AB644" i="53"/>
  <c r="H645" i="53"/>
  <c r="L645" i="53"/>
  <c r="P645" i="53"/>
  <c r="T645" i="53"/>
  <c r="X645" i="53"/>
  <c r="AB645" i="53"/>
  <c r="H646" i="53"/>
  <c r="L646" i="53"/>
  <c r="P646" i="53"/>
  <c r="T646" i="53"/>
  <c r="X646" i="53"/>
  <c r="AB646" i="53"/>
  <c r="H647" i="53"/>
  <c r="L647" i="53"/>
  <c r="P647" i="53"/>
  <c r="T647" i="53"/>
  <c r="X647" i="53"/>
  <c r="AB647" i="53"/>
  <c r="H648" i="53"/>
  <c r="L648" i="53"/>
  <c r="P648" i="53"/>
  <c r="T648" i="53"/>
  <c r="X617" i="53"/>
  <c r="X927" i="53" s="1"/>
  <c r="X648" i="53"/>
  <c r="AB648" i="53"/>
  <c r="H649" i="53"/>
  <c r="L649" i="53"/>
  <c r="P649" i="53"/>
  <c r="T649" i="53"/>
  <c r="X649" i="53"/>
  <c r="AB618" i="53"/>
  <c r="AB649" i="53"/>
  <c r="H650" i="53"/>
  <c r="L650" i="53"/>
  <c r="P650" i="53"/>
  <c r="T650" i="53"/>
  <c r="X650" i="53"/>
  <c r="AB650" i="53"/>
  <c r="H651" i="53"/>
  <c r="L651" i="53"/>
  <c r="P651" i="53"/>
  <c r="T651" i="53"/>
  <c r="X620" i="53"/>
  <c r="X930" i="53" s="1"/>
  <c r="X651" i="53"/>
  <c r="AB651" i="53"/>
  <c r="H652" i="53"/>
  <c r="L652" i="53"/>
  <c r="P652" i="53"/>
  <c r="T652" i="53"/>
  <c r="X652" i="53"/>
  <c r="AB621" i="53"/>
  <c r="AB652" i="53"/>
  <c r="AC624" i="53"/>
  <c r="AC628" i="53"/>
  <c r="AC632" i="53"/>
  <c r="AC636" i="53"/>
  <c r="AC640" i="53"/>
  <c r="AC644" i="53"/>
  <c r="AC648" i="53"/>
  <c r="AC652" i="53"/>
  <c r="AC595" i="53"/>
  <c r="D570" i="53"/>
  <c r="D347" i="53"/>
  <c r="D495" i="53"/>
  <c r="D498" i="53"/>
  <c r="D499" i="53"/>
  <c r="D540" i="53"/>
  <c r="D552" i="53"/>
  <c r="AC299" i="53"/>
  <c r="AC302" i="53"/>
  <c r="AC601" i="53"/>
  <c r="AC295" i="53"/>
  <c r="AC301" i="53"/>
  <c r="AC591" i="53"/>
  <c r="AC605" i="53"/>
  <c r="AC621" i="53"/>
  <c r="D447" i="53"/>
  <c r="D464" i="53"/>
  <c r="D500" i="53"/>
  <c r="D508" i="53"/>
  <c r="D532" i="53"/>
  <c r="D556" i="53"/>
  <c r="D563" i="53"/>
  <c r="D583" i="53"/>
  <c r="D589" i="53"/>
  <c r="AC281" i="53"/>
  <c r="D353" i="53"/>
  <c r="D362" i="53"/>
  <c r="D364" i="53"/>
  <c r="D434" i="53"/>
  <c r="AC594" i="53"/>
  <c r="D514" i="53"/>
  <c r="D557" i="53"/>
  <c r="D580" i="53"/>
  <c r="D582" i="53"/>
  <c r="D585" i="53"/>
  <c r="D342" i="53"/>
  <c r="D349" i="53"/>
  <c r="D359" i="53"/>
  <c r="D176" i="53"/>
  <c r="D219" i="53"/>
  <c r="D221" i="53"/>
  <c r="D316" i="53"/>
  <c r="D336" i="53"/>
  <c r="D444" i="53"/>
  <c r="D525" i="53"/>
  <c r="D526" i="53"/>
  <c r="D256" i="53"/>
  <c r="D7" i="53"/>
  <c r="D8" i="53"/>
  <c r="D13" i="53"/>
  <c r="D15" i="53"/>
  <c r="D16" i="53"/>
  <c r="D19" i="53"/>
  <c r="D42" i="53"/>
  <c r="D68" i="53"/>
  <c r="D70" i="53"/>
  <c r="D73" i="53"/>
  <c r="D77" i="53"/>
  <c r="D78" i="53"/>
  <c r="D79" i="53"/>
  <c r="D80" i="53"/>
  <c r="D81" i="53"/>
  <c r="D89" i="53"/>
  <c r="D91" i="53"/>
  <c r="D92" i="53"/>
  <c r="D93" i="53"/>
  <c r="D107" i="53"/>
  <c r="D108" i="53"/>
  <c r="D110" i="53"/>
  <c r="D111" i="53"/>
  <c r="D112" i="53"/>
  <c r="D117" i="53"/>
  <c r="D118" i="53"/>
  <c r="D119" i="53"/>
  <c r="D122" i="53"/>
  <c r="D126" i="53"/>
  <c r="D133" i="53"/>
  <c r="D135" i="53"/>
  <c r="D137" i="53"/>
  <c r="D145" i="53"/>
  <c r="D146" i="53"/>
  <c r="D148" i="53"/>
  <c r="D150" i="53"/>
  <c r="D155" i="53"/>
  <c r="D159" i="53"/>
  <c r="D160" i="53"/>
  <c r="D162" i="53"/>
  <c r="D165" i="53"/>
  <c r="D168" i="53"/>
  <c r="D172" i="53"/>
  <c r="D173" i="53"/>
  <c r="D181" i="53"/>
  <c r="D182" i="53"/>
  <c r="D185" i="53"/>
  <c r="D188" i="53"/>
  <c r="D189" i="53"/>
  <c r="D190" i="53"/>
  <c r="D191" i="53"/>
  <c r="D192" i="53"/>
  <c r="D196" i="53"/>
  <c r="D198" i="53"/>
  <c r="D201" i="53"/>
  <c r="D203" i="53"/>
  <c r="D206" i="53"/>
  <c r="D207" i="53"/>
  <c r="D209" i="53"/>
  <c r="D214" i="53"/>
  <c r="D215" i="53"/>
  <c r="D226" i="53"/>
  <c r="D230" i="53"/>
  <c r="D233" i="53"/>
  <c r="D236" i="53"/>
  <c r="D251" i="53"/>
  <c r="D253" i="53"/>
  <c r="D257" i="53"/>
  <c r="D318" i="53"/>
  <c r="D320" i="53"/>
  <c r="D323" i="53"/>
  <c r="D337" i="53"/>
  <c r="D355" i="53"/>
  <c r="D360" i="53"/>
  <c r="D371" i="53"/>
  <c r="D373" i="53"/>
  <c r="Y285" i="53"/>
  <c r="AC291" i="53"/>
  <c r="D314" i="53"/>
  <c r="D322" i="53"/>
  <c r="D327" i="53"/>
  <c r="D331" i="53"/>
  <c r="D338" i="53"/>
  <c r="D341" i="53"/>
  <c r="D343" i="53"/>
  <c r="D344" i="53"/>
  <c r="D348" i="53"/>
  <c r="D352" i="53"/>
  <c r="D354" i="53"/>
  <c r="Y305" i="53"/>
  <c r="D178" i="53"/>
  <c r="D14" i="53"/>
  <c r="D351" i="53"/>
  <c r="D177" i="53"/>
  <c r="D109" i="53"/>
  <c r="Y298" i="53"/>
  <c r="D325" i="53"/>
  <c r="D401" i="53"/>
  <c r="D431" i="53"/>
  <c r="AC599" i="53"/>
  <c r="AC607" i="53"/>
  <c r="AC597" i="53"/>
  <c r="D218" i="53"/>
  <c r="D225" i="53"/>
  <c r="D227" i="53"/>
  <c r="D229" i="53"/>
  <c r="D237" i="53"/>
  <c r="D243" i="53"/>
  <c r="D244" i="53"/>
  <c r="D246" i="53"/>
  <c r="D247" i="53"/>
  <c r="D248" i="53"/>
  <c r="D252" i="53"/>
  <c r="D254" i="53"/>
  <c r="D255" i="53"/>
  <c r="D258" i="53"/>
  <c r="D259" i="53"/>
  <c r="D264" i="53"/>
  <c r="D266" i="53"/>
  <c r="D273" i="53"/>
  <c r="D274" i="53"/>
  <c r="D276" i="53"/>
  <c r="D277" i="53"/>
  <c r="D278" i="53"/>
  <c r="D280" i="53"/>
  <c r="I606" i="53"/>
  <c r="D358" i="53"/>
  <c r="I607" i="53"/>
  <c r="D361" i="53"/>
  <c r="U611" i="53"/>
  <c r="D363" i="53"/>
  <c r="D366" i="53"/>
  <c r="D367" i="53"/>
  <c r="D368" i="53"/>
  <c r="I617" i="53"/>
  <c r="Y619" i="53"/>
  <c r="Y929" i="53" s="1"/>
  <c r="I620" i="53"/>
  <c r="I930" i="53" s="1"/>
  <c r="D372" i="53"/>
  <c r="I592" i="53"/>
  <c r="I902" i="53" s="1"/>
  <c r="D375" i="53"/>
  <c r="I593" i="53"/>
  <c r="I903" i="53" s="1"/>
  <c r="M593" i="53"/>
  <c r="M903" i="53" s="1"/>
  <c r="U594" i="53"/>
  <c r="I595" i="53"/>
  <c r="Q595" i="53"/>
  <c r="Q905" i="53" s="1"/>
  <c r="E596" i="53"/>
  <c r="E906" i="53" s="1"/>
  <c r="I596" i="53"/>
  <c r="M596" i="53"/>
  <c r="Q596" i="53"/>
  <c r="U596" i="53"/>
  <c r="Y596" i="53"/>
  <c r="E597" i="53"/>
  <c r="E907" i="53" s="1"/>
  <c r="I597" i="53"/>
  <c r="I907" i="53" s="1"/>
  <c r="M597" i="53"/>
  <c r="U597" i="53"/>
  <c r="U907" i="53" s="1"/>
  <c r="I598" i="53"/>
  <c r="I908" i="53" s="1"/>
  <c r="Q598" i="53"/>
  <c r="Q908" i="53" s="1"/>
  <c r="U598" i="53"/>
  <c r="U908" i="53" s="1"/>
  <c r="D381" i="53"/>
  <c r="M599" i="53"/>
  <c r="M909" i="53" s="1"/>
  <c r="U599" i="53"/>
  <c r="U909" i="53" s="1"/>
  <c r="E600" i="53"/>
  <c r="E910" i="53" s="1"/>
  <c r="I600" i="53"/>
  <c r="I910" i="53" s="1"/>
  <c r="Q600" i="53"/>
  <c r="U600" i="53"/>
  <c r="D383" i="53"/>
  <c r="M601" i="53"/>
  <c r="Q601" i="53"/>
  <c r="U601" i="53"/>
  <c r="E602" i="53"/>
  <c r="Q602" i="53"/>
  <c r="U602" i="53"/>
  <c r="U912" i="53" s="1"/>
  <c r="I603" i="53"/>
  <c r="I913" i="53" s="1"/>
  <c r="D409" i="53"/>
  <c r="D414" i="53"/>
  <c r="D427" i="53"/>
  <c r="D445" i="53"/>
  <c r="D446" i="53"/>
  <c r="D449" i="53"/>
  <c r="D450" i="53"/>
  <c r="D451" i="53"/>
  <c r="D453" i="53"/>
  <c r="D456" i="53"/>
  <c r="D458" i="53"/>
  <c r="D459" i="53"/>
  <c r="D460" i="53"/>
  <c r="D466" i="53"/>
  <c r="D467" i="53"/>
  <c r="D482" i="53"/>
  <c r="D494" i="53"/>
  <c r="D497" i="53"/>
  <c r="D501" i="53"/>
  <c r="D502" i="53"/>
  <c r="D509" i="53"/>
  <c r="D510" i="53"/>
  <c r="D512" i="53"/>
  <c r="D513" i="53"/>
  <c r="D823" i="53" s="1"/>
  <c r="D517" i="53"/>
  <c r="D518" i="53"/>
  <c r="D519" i="53"/>
  <c r="D521" i="53"/>
  <c r="D523" i="53"/>
  <c r="D524" i="53"/>
  <c r="D529" i="53"/>
  <c r="D531" i="53"/>
  <c r="D536" i="53"/>
  <c r="D537" i="53"/>
  <c r="D538" i="53"/>
  <c r="D539" i="53"/>
  <c r="D541" i="53"/>
  <c r="D543" i="53"/>
  <c r="D545" i="53"/>
  <c r="D546" i="53"/>
  <c r="D547" i="53"/>
  <c r="D548" i="53"/>
  <c r="D550" i="53"/>
  <c r="D551" i="53"/>
  <c r="D554" i="53"/>
  <c r="D555" i="53"/>
  <c r="D558" i="53"/>
  <c r="D868" i="53" s="1"/>
  <c r="D560" i="53"/>
  <c r="D561" i="53"/>
  <c r="D562" i="53"/>
  <c r="D564" i="53"/>
  <c r="D565" i="53"/>
  <c r="D567" i="53"/>
  <c r="D573" i="53"/>
  <c r="D574" i="53"/>
  <c r="D575" i="53"/>
  <c r="D581" i="53"/>
  <c r="D586" i="53"/>
  <c r="D587" i="53"/>
  <c r="D588" i="53"/>
  <c r="D590" i="53"/>
  <c r="AC617" i="53"/>
  <c r="D216" i="53"/>
  <c r="D533" i="53"/>
  <c r="Y308" i="53"/>
  <c r="Q293" i="53"/>
  <c r="M294" i="53"/>
  <c r="Q295" i="53"/>
  <c r="U295" i="53"/>
  <c r="Q296" i="53"/>
  <c r="U296" i="53"/>
  <c r="Q298" i="53"/>
  <c r="I299" i="53"/>
  <c r="Q299" i="53"/>
  <c r="Q303" i="53"/>
  <c r="D175" i="53"/>
  <c r="Y287" i="53"/>
  <c r="D26" i="53"/>
  <c r="D20" i="53"/>
  <c r="Y291" i="53"/>
  <c r="AC615" i="53"/>
  <c r="AC603" i="53"/>
  <c r="D339" i="53"/>
  <c r="D350" i="53"/>
  <c r="D345" i="53"/>
  <c r="D335" i="53"/>
  <c r="D231" i="53"/>
  <c r="D12" i="53"/>
  <c r="D465" i="53"/>
  <c r="D462" i="53"/>
  <c r="D507" i="53"/>
  <c r="D553" i="53"/>
  <c r="D504" i="53"/>
  <c r="D584" i="53"/>
  <c r="D18" i="53"/>
  <c r="D279" i="53"/>
  <c r="AC290" i="53"/>
  <c r="AC294" i="53"/>
  <c r="D220" i="53"/>
  <c r="AC306" i="53"/>
  <c r="AC298" i="53"/>
  <c r="D245" i="53"/>
  <c r="D180" i="53"/>
  <c r="D249" i="53"/>
  <c r="D205" i="53"/>
  <c r="D123" i="53"/>
  <c r="AC286" i="53"/>
  <c r="D164" i="53"/>
  <c r="J289" i="53"/>
  <c r="N290" i="53"/>
  <c r="R290" i="53"/>
  <c r="Z290" i="53"/>
  <c r="D290" i="53" s="1"/>
  <c r="R294" i="53"/>
  <c r="V297" i="53"/>
  <c r="D184" i="53"/>
  <c r="Z311" i="53"/>
  <c r="D194" i="53"/>
  <c r="D210" i="53"/>
  <c r="D211" i="53"/>
  <c r="D235" i="53"/>
  <c r="D242" i="53"/>
  <c r="D265" i="53"/>
  <c r="D267" i="53"/>
  <c r="D268" i="53"/>
  <c r="D324" i="53"/>
  <c r="Z607" i="53"/>
  <c r="Z917" i="53" s="1"/>
  <c r="Z613" i="53"/>
  <c r="D369" i="53"/>
  <c r="Y617" i="53"/>
  <c r="Y927" i="53" s="1"/>
  <c r="D461" i="53"/>
  <c r="D515" i="53"/>
  <c r="D516" i="53"/>
  <c r="D520" i="53"/>
  <c r="D549" i="53"/>
  <c r="D572" i="53"/>
  <c r="Z593" i="53"/>
  <c r="D332" i="53"/>
  <c r="Z596" i="53"/>
  <c r="Y297" i="53"/>
  <c r="AC593" i="53"/>
  <c r="AC309" i="53"/>
  <c r="AC613" i="53"/>
  <c r="AC619" i="53"/>
  <c r="AC609" i="53"/>
  <c r="D340" i="53"/>
  <c r="D29" i="53"/>
  <c r="D197" i="53"/>
  <c r="D330" i="53"/>
  <c r="D326" i="53"/>
  <c r="Y310" i="53"/>
  <c r="D6" i="53"/>
  <c r="D9" i="53"/>
  <c r="D41" i="53"/>
  <c r="D43" i="53"/>
  <c r="D44" i="53"/>
  <c r="S293" i="53"/>
  <c r="W293" i="53"/>
  <c r="D46" i="53"/>
  <c r="O295" i="53"/>
  <c r="O915" i="53" s="1"/>
  <c r="AA295" i="53"/>
  <c r="W296" i="53"/>
  <c r="W297" i="53"/>
  <c r="S298" i="53"/>
  <c r="AA299" i="53"/>
  <c r="O300" i="53"/>
  <c r="AA300" i="53"/>
  <c r="O301" i="53"/>
  <c r="G302" i="53"/>
  <c r="O302" i="53"/>
  <c r="AA303" i="53"/>
  <c r="G304" i="53"/>
  <c r="G924" i="53" s="1"/>
  <c r="W304" i="53"/>
  <c r="G305" i="53"/>
  <c r="O305" i="53"/>
  <c r="D63" i="53"/>
  <c r="D83" i="53"/>
  <c r="D151" i="53"/>
  <c r="D319" i="53"/>
  <c r="D568" i="53"/>
  <c r="H285" i="53"/>
  <c r="P285" i="53"/>
  <c r="T286" i="53"/>
  <c r="K610" i="53"/>
  <c r="K920" i="53" s="1"/>
  <c r="S617" i="53"/>
  <c r="AA617" i="53"/>
  <c r="AA927" i="53" s="1"/>
  <c r="O592" i="53"/>
  <c r="W596" i="53"/>
  <c r="AA596" i="53"/>
  <c r="K597" i="53"/>
  <c r="G598" i="53"/>
  <c r="G908" i="53" s="1"/>
  <c r="K603" i="53"/>
  <c r="D448" i="53"/>
  <c r="D452" i="53"/>
  <c r="D455" i="53"/>
  <c r="D503" i="53"/>
  <c r="D505" i="53"/>
  <c r="D511" i="53"/>
  <c r="D522" i="53"/>
  <c r="D527" i="53"/>
  <c r="D530" i="53"/>
  <c r="D535" i="53"/>
  <c r="D542" i="53"/>
  <c r="AA286" i="53"/>
  <c r="F294" i="53"/>
  <c r="D370" i="53"/>
  <c r="D82" i="53"/>
  <c r="D28" i="53"/>
  <c r="D187" i="53"/>
  <c r="AA591" i="53"/>
  <c r="K600" i="53"/>
  <c r="K910" i="53" s="1"/>
  <c r="G607" i="53"/>
  <c r="S607" i="53"/>
  <c r="G615" i="53"/>
  <c r="Q289" i="53"/>
  <c r="D47" i="53"/>
  <c r="D48" i="53"/>
  <c r="D49" i="53"/>
  <c r="D100" i="53"/>
  <c r="D102" i="53"/>
  <c r="E307" i="53"/>
  <c r="D121" i="53"/>
  <c r="M308" i="53"/>
  <c r="U309" i="53"/>
  <c r="E310" i="53"/>
  <c r="U310" i="53"/>
  <c r="D124" i="53"/>
  <c r="I311" i="53"/>
  <c r="E281" i="53"/>
  <c r="M282" i="53"/>
  <c r="Q282" i="53"/>
  <c r="D128" i="53"/>
  <c r="M284" i="53"/>
  <c r="D130" i="53"/>
  <c r="Y288" i="53"/>
  <c r="U290" i="53"/>
  <c r="D136" i="53"/>
  <c r="D140" i="53"/>
  <c r="D142" i="53"/>
  <c r="D149" i="53"/>
  <c r="D152" i="53"/>
  <c r="D158" i="53"/>
  <c r="D161" i="53"/>
  <c r="L286" i="53"/>
  <c r="P286" i="53"/>
  <c r="D163" i="53"/>
  <c r="D186" i="53"/>
  <c r="D217" i="53"/>
  <c r="D239" i="53"/>
  <c r="D250" i="53"/>
  <c r="D275" i="53"/>
  <c r="D346" i="53"/>
  <c r="S612" i="53"/>
  <c r="O613" i="53"/>
  <c r="S614" i="53"/>
  <c r="O615" i="53"/>
  <c r="G616" i="53"/>
  <c r="S616" i="53"/>
  <c r="AA616" i="53"/>
  <c r="AA926" i="53" s="1"/>
  <c r="G617" i="53"/>
  <c r="K617" i="53"/>
  <c r="K927" i="53" s="1"/>
  <c r="O617" i="53"/>
  <c r="W594" i="53"/>
  <c r="D31" i="53"/>
  <c r="F305" i="53"/>
  <c r="J305" i="53"/>
  <c r="D317" i="53"/>
  <c r="D321" i="53"/>
  <c r="D334" i="53"/>
  <c r="M300" i="53"/>
  <c r="Q300" i="53"/>
  <c r="U300" i="53"/>
  <c r="M305" i="53"/>
  <c r="I306" i="53"/>
  <c r="D27" i="53"/>
  <c r="H308" i="53"/>
  <c r="D30" i="53"/>
  <c r="T310" i="53"/>
  <c r="AB311" i="53"/>
  <c r="X301" i="53"/>
  <c r="L302" i="53"/>
  <c r="X302" i="53"/>
  <c r="H303" i="53"/>
  <c r="AB303" i="53"/>
  <c r="L304" i="53"/>
  <c r="T304" i="53"/>
  <c r="L305" i="53"/>
  <c r="T305" i="53"/>
  <c r="L306" i="53"/>
  <c r="P306" i="53"/>
  <c r="X306" i="53"/>
  <c r="L307" i="53"/>
  <c r="AB307" i="53"/>
  <c r="P308" i="53"/>
  <c r="L310" i="53"/>
  <c r="P310" i="53"/>
  <c r="L281" i="53"/>
  <c r="D64" i="53"/>
  <c r="D65" i="53"/>
  <c r="D66" i="53"/>
  <c r="D69" i="53"/>
  <c r="G287" i="53"/>
  <c r="K288" i="53"/>
  <c r="O288" i="53"/>
  <c r="S288" i="53"/>
  <c r="G289" i="53"/>
  <c r="G291" i="53"/>
  <c r="K291" i="53"/>
  <c r="O291" i="53"/>
  <c r="D74" i="53"/>
  <c r="O292" i="53"/>
  <c r="O293" i="53"/>
  <c r="D76" i="53"/>
  <c r="N297" i="53"/>
  <c r="D87" i="53"/>
  <c r="V306" i="53"/>
  <c r="Z308" i="53"/>
  <c r="Z310" i="53"/>
  <c r="N311" i="53"/>
  <c r="R311" i="53"/>
  <c r="V311" i="53"/>
  <c r="D94" i="53"/>
  <c r="F281" i="53"/>
  <c r="R281" i="53"/>
  <c r="V281" i="53"/>
  <c r="F282" i="53"/>
  <c r="F283" i="53"/>
  <c r="J283" i="53"/>
  <c r="N283" i="53"/>
  <c r="R283" i="53"/>
  <c r="R284" i="53"/>
  <c r="V284" i="53"/>
  <c r="J285" i="53"/>
  <c r="R285" i="53"/>
  <c r="D99" i="53"/>
  <c r="F288" i="53"/>
  <c r="F296" i="53"/>
  <c r="J296" i="53"/>
  <c r="N296" i="53"/>
  <c r="F298" i="53"/>
  <c r="N298" i="53"/>
  <c r="R298" i="53"/>
  <c r="N299" i="53"/>
  <c r="R299" i="53"/>
  <c r="D115" i="53"/>
  <c r="D116" i="53"/>
  <c r="D328" i="53"/>
  <c r="D329" i="53"/>
  <c r="AA592" i="53"/>
  <c r="AA902" i="53" s="1"/>
  <c r="AB286" i="53"/>
  <c r="H289" i="53"/>
  <c r="P289" i="53"/>
  <c r="T289" i="53"/>
  <c r="H292" i="53"/>
  <c r="G299" i="53"/>
  <c r="N289" i="53"/>
  <c r="D144" i="53"/>
  <c r="AB600" i="53"/>
  <c r="AB910" i="53" s="1"/>
  <c r="D415" i="53"/>
  <c r="AB601" i="53"/>
  <c r="AB911" i="53" s="1"/>
  <c r="AB602" i="53"/>
  <c r="T603" i="53"/>
  <c r="X603" i="53"/>
  <c r="X913" i="53" s="1"/>
  <c r="AB603" i="53"/>
  <c r="AB913" i="53" s="1"/>
  <c r="AB604" i="53"/>
  <c r="P605" i="53"/>
  <c r="T605" i="53"/>
  <c r="T915" i="53" s="1"/>
  <c r="H606" i="53"/>
  <c r="H916" i="53" s="1"/>
  <c r="X606" i="53"/>
  <c r="X916" i="53" s="1"/>
  <c r="H607" i="53"/>
  <c r="P608" i="53"/>
  <c r="L610" i="53"/>
  <c r="AB610" i="53"/>
  <c r="AB611" i="53"/>
  <c r="AB921" i="53" s="1"/>
  <c r="L612" i="53"/>
  <c r="P612" i="53"/>
  <c r="T612" i="53"/>
  <c r="D426" i="53"/>
  <c r="H613" i="53"/>
  <c r="L613" i="53"/>
  <c r="P613" i="53"/>
  <c r="P923" i="53" s="1"/>
  <c r="L614" i="53"/>
  <c r="P614" i="53"/>
  <c r="P924" i="53" s="1"/>
  <c r="AB614" i="53"/>
  <c r="AB924" i="53" s="1"/>
  <c r="T615" i="53"/>
  <c r="AB615" i="53"/>
  <c r="H616" i="53"/>
  <c r="H926" i="53" s="1"/>
  <c r="AB616" i="53"/>
  <c r="AB617" i="53"/>
  <c r="D432" i="53"/>
  <c r="X619" i="53"/>
  <c r="X929" i="53" s="1"/>
  <c r="AB619" i="53"/>
  <c r="AB929" i="53" s="1"/>
  <c r="X591" i="53"/>
  <c r="AB591" i="53"/>
  <c r="AB901" i="53" s="1"/>
  <c r="T592" i="53"/>
  <c r="T902" i="53" s="1"/>
  <c r="AB592" i="53"/>
  <c r="AB902" i="53" s="1"/>
  <c r="D544" i="53"/>
  <c r="D559" i="53"/>
  <c r="Q603" i="53"/>
  <c r="D386" i="53"/>
  <c r="Q604" i="53"/>
  <c r="I605" i="53"/>
  <c r="I915" i="53" s="1"/>
  <c r="M605" i="53"/>
  <c r="M915" i="53" s="1"/>
  <c r="U605" i="53"/>
  <c r="Y605" i="53"/>
  <c r="E606" i="53"/>
  <c r="M606" i="53"/>
  <c r="M916" i="53" s="1"/>
  <c r="Q606" i="53"/>
  <c r="U606" i="53"/>
  <c r="U916" i="53" s="1"/>
  <c r="Y606" i="53"/>
  <c r="E607" i="53"/>
  <c r="U607" i="53"/>
  <c r="E608" i="53"/>
  <c r="E918" i="53" s="1"/>
  <c r="I608" i="53"/>
  <c r="M608" i="53"/>
  <c r="Q608" i="53"/>
  <c r="E609" i="53"/>
  <c r="I609" i="53"/>
  <c r="I919" i="53" s="1"/>
  <c r="Q609" i="53"/>
  <c r="Q919" i="53" s="1"/>
  <c r="Q610" i="53"/>
  <c r="U610" i="53"/>
  <c r="E611" i="53"/>
  <c r="E921" i="53" s="1"/>
  <c r="I611" i="53"/>
  <c r="M611" i="53"/>
  <c r="M921" i="53" s="1"/>
  <c r="D394" i="53"/>
  <c r="I612" i="53"/>
  <c r="I922" i="53" s="1"/>
  <c r="Q612" i="53"/>
  <c r="Q922" i="53" s="1"/>
  <c r="U612" i="53"/>
  <c r="U922" i="53" s="1"/>
  <c r="D395" i="53"/>
  <c r="Q613" i="53"/>
  <c r="D396" i="53"/>
  <c r="E614" i="53"/>
  <c r="E924" i="53" s="1"/>
  <c r="I614" i="53"/>
  <c r="I924" i="53" s="1"/>
  <c r="M614" i="53"/>
  <c r="Q614" i="53"/>
  <c r="Q924" i="53" s="1"/>
  <c r="E615" i="53"/>
  <c r="M615" i="53"/>
  <c r="M925" i="53" s="1"/>
  <c r="Q615" i="53"/>
  <c r="U615" i="53"/>
  <c r="M616" i="53"/>
  <c r="M926" i="53" s="1"/>
  <c r="Q616" i="53"/>
  <c r="Q926" i="53" s="1"/>
  <c r="Y616" i="53"/>
  <c r="M617" i="53"/>
  <c r="D400" i="53"/>
  <c r="E618" i="53"/>
  <c r="E928" i="53" s="1"/>
  <c r="I618" i="53"/>
  <c r="I928" i="53" s="1"/>
  <c r="M618" i="53"/>
  <c r="Q618" i="53"/>
  <c r="U618" i="53"/>
  <c r="U928" i="53" s="1"/>
  <c r="Y618" i="53"/>
  <c r="E619" i="53"/>
  <c r="E929" i="53" s="1"/>
  <c r="I619" i="53"/>
  <c r="M619" i="53"/>
  <c r="M620" i="53"/>
  <c r="Q620" i="53"/>
  <c r="E621" i="53"/>
  <c r="I621" i="53"/>
  <c r="M621" i="53"/>
  <c r="Q621" i="53"/>
  <c r="Q931" i="53" s="1"/>
  <c r="U621" i="53"/>
  <c r="U931" i="53" s="1"/>
  <c r="E591" i="53"/>
  <c r="I591" i="53"/>
  <c r="Y591" i="53"/>
  <c r="Y901" i="53" s="1"/>
  <c r="Q592" i="53"/>
  <c r="D406" i="53"/>
  <c r="E593" i="53"/>
  <c r="E903" i="53" s="1"/>
  <c r="D407" i="53"/>
  <c r="E594" i="53"/>
  <c r="I594" i="53"/>
  <c r="I904" i="53" s="1"/>
  <c r="M594" i="53"/>
  <c r="Q594" i="53"/>
  <c r="Q904" i="53" s="1"/>
  <c r="D412" i="53"/>
  <c r="D722" i="53" s="1"/>
  <c r="D457" i="53"/>
  <c r="F591" i="53"/>
  <c r="J591" i="53"/>
  <c r="V591" i="53"/>
  <c r="V592" i="53"/>
  <c r="V902" i="53" s="1"/>
  <c r="J593" i="53"/>
  <c r="J597" i="53"/>
  <c r="K596" i="53"/>
  <c r="K906" i="53" s="1"/>
  <c r="K599" i="53"/>
  <c r="K909" i="53" s="1"/>
  <c r="D576" i="53"/>
  <c r="D577" i="53"/>
  <c r="H593" i="53"/>
  <c r="H903" i="53" s="1"/>
  <c r="D439" i="53"/>
  <c r="AB594" i="53"/>
  <c r="AB904" i="53" s="1"/>
  <c r="H596" i="53"/>
  <c r="T596" i="53"/>
  <c r="AB596" i="53"/>
  <c r="P597" i="53"/>
  <c r="AB597" i="53"/>
  <c r="AB907" i="53" s="1"/>
  <c r="H598" i="53"/>
  <c r="H908" i="53" s="1"/>
  <c r="L598" i="53"/>
  <c r="L908" i="53" s="1"/>
  <c r="X598" i="53"/>
  <c r="D470" i="53"/>
  <c r="D471" i="53"/>
  <c r="T599" i="53"/>
  <c r="T909" i="53" s="1"/>
  <c r="D475" i="53"/>
  <c r="AB599" i="53"/>
  <c r="AB909" i="53" s="1"/>
  <c r="L600" i="53"/>
  <c r="L910" i="53" s="1"/>
  <c r="D477" i="53"/>
  <c r="D479" i="53"/>
  <c r="D480" i="53"/>
  <c r="D481" i="53"/>
  <c r="D483" i="53"/>
  <c r="D485" i="53"/>
  <c r="D488" i="53"/>
  <c r="D489" i="53"/>
  <c r="AC310" i="53"/>
  <c r="AC292" i="53"/>
  <c r="AC596" i="53"/>
  <c r="AC610" i="53"/>
  <c r="R621" i="53"/>
  <c r="Z621" i="53"/>
  <c r="V593" i="53"/>
  <c r="V903" i="53" s="1"/>
  <c r="F615" i="53"/>
  <c r="R615" i="53"/>
  <c r="F618" i="53"/>
  <c r="F928" i="53" s="1"/>
  <c r="D566" i="53"/>
  <c r="D436" i="53"/>
  <c r="D416" i="53"/>
  <c r="D476" i="53"/>
  <c r="X605" i="53"/>
  <c r="X915" i="53" s="1"/>
  <c r="Y612" i="53"/>
  <c r="Y922" i="53" s="1"/>
  <c r="AC616" i="53"/>
  <c r="AC612" i="53"/>
  <c r="AC284" i="53"/>
  <c r="AC293" i="53"/>
  <c r="AC311" i="53"/>
  <c r="X602" i="53"/>
  <c r="X912" i="53" s="1"/>
  <c r="X592" i="53"/>
  <c r="X902" i="53" s="1"/>
  <c r="D419" i="53"/>
  <c r="D379" i="53"/>
  <c r="D689" i="53" s="1"/>
  <c r="D389" i="53"/>
  <c r="D437" i="53"/>
  <c r="Y592" i="53"/>
  <c r="Y902" i="53" s="1"/>
  <c r="Y601" i="53"/>
  <c r="Y911" i="53" s="1"/>
  <c r="D441" i="53"/>
  <c r="D399" i="53"/>
  <c r="D388" i="53"/>
  <c r="D422" i="53"/>
  <c r="H304" i="53"/>
  <c r="O282" i="53"/>
  <c r="S282" i="53"/>
  <c r="W282" i="53"/>
  <c r="AA285" i="53"/>
  <c r="Y594" i="53"/>
  <c r="Y597" i="53"/>
  <c r="D380" i="53"/>
  <c r="D690" i="53" s="1"/>
  <c r="D382" i="53"/>
  <c r="D390" i="53"/>
  <c r="Y607" i="53"/>
  <c r="D392" i="53"/>
  <c r="D404" i="53"/>
  <c r="D491" i="53"/>
  <c r="Y613" i="53"/>
  <c r="Y923" i="53" s="1"/>
  <c r="D384" i="53"/>
  <c r="D433" i="53"/>
  <c r="Y595" i="53"/>
  <c r="D378" i="53"/>
  <c r="Y598" i="53"/>
  <c r="D385" i="53"/>
  <c r="Y602" i="53"/>
  <c r="D387" i="53"/>
  <c r="D391" i="53"/>
  <c r="Y608" i="53"/>
  <c r="D393" i="53"/>
  <c r="D397" i="53"/>
  <c r="Y614" i="53"/>
  <c r="Y924" i="53" s="1"/>
  <c r="D403" i="53"/>
  <c r="Y620" i="53"/>
  <c r="Y930" i="53" s="1"/>
  <c r="D410" i="53"/>
  <c r="X600" i="53"/>
  <c r="X910" i="53" s="1"/>
  <c r="D417" i="53"/>
  <c r="X604" i="53"/>
  <c r="X914" i="53" s="1"/>
  <c r="D420" i="53"/>
  <c r="X610" i="53"/>
  <c r="X920" i="53" s="1"/>
  <c r="D424" i="53"/>
  <c r="D425" i="53"/>
  <c r="X613" i="53"/>
  <c r="X923" i="53" s="1"/>
  <c r="X614" i="53"/>
  <c r="X924" i="53" s="1"/>
  <c r="D428" i="53"/>
  <c r="D429" i="53"/>
  <c r="X616" i="53"/>
  <c r="D430" i="53"/>
  <c r="D435" i="53"/>
  <c r="X621" i="53"/>
  <c r="D438" i="53"/>
  <c r="X593" i="53"/>
  <c r="D440" i="53"/>
  <c r="X595" i="53"/>
  <c r="D442" i="53"/>
  <c r="D469" i="53"/>
  <c r="D472" i="53"/>
  <c r="D473" i="53"/>
  <c r="D474" i="53"/>
  <c r="D478" i="53"/>
  <c r="T614" i="53"/>
  <c r="P615" i="53"/>
  <c r="D492" i="53"/>
  <c r="D496" i="53"/>
  <c r="AC285" i="53"/>
  <c r="AC289" i="53"/>
  <c r="AC305" i="53"/>
  <c r="AC288" i="53"/>
  <c r="AC303" i="53"/>
  <c r="AC296" i="53"/>
  <c r="AC300" i="53"/>
  <c r="AC598" i="53"/>
  <c r="AC614" i="53"/>
  <c r="D493" i="53"/>
  <c r="D484" i="53"/>
  <c r="AC604" i="53"/>
  <c r="X615" i="53"/>
  <c r="X925" i="53" s="1"/>
  <c r="AC600" i="53"/>
  <c r="AC602" i="53"/>
  <c r="AC307" i="53"/>
  <c r="AC304" i="53"/>
  <c r="AC620" i="53"/>
  <c r="AC283" i="53"/>
  <c r="X609" i="53"/>
  <c r="X597" i="53"/>
  <c r="X907" i="53" s="1"/>
  <c r="Y621" i="53"/>
  <c r="D487" i="53"/>
  <c r="D468" i="53"/>
  <c r="D405" i="53"/>
  <c r="Y603" i="53"/>
  <c r="AC297" i="53"/>
  <c r="D486" i="53"/>
  <c r="D796" i="53" s="1"/>
  <c r="D490" i="53"/>
  <c r="X594" i="53"/>
  <c r="X904" i="53" s="1"/>
  <c r="AC282" i="53"/>
  <c r="AC308" i="53"/>
  <c r="AC606" i="53"/>
  <c r="AC592" i="53"/>
  <c r="X608" i="53"/>
  <c r="X918" i="53" s="1"/>
  <c r="X607" i="53"/>
  <c r="X917" i="53" s="1"/>
  <c r="AC608" i="53"/>
  <c r="Y609" i="53"/>
  <c r="Y919" i="53" s="1"/>
  <c r="D423" i="53"/>
  <c r="D443" i="53"/>
  <c r="Y600" i="53"/>
  <c r="Y910" i="53" s="1"/>
  <c r="D418" i="53"/>
  <c r="X611" i="53"/>
  <c r="D4" i="53"/>
  <c r="D24" i="53"/>
  <c r="D45" i="53"/>
  <c r="Y293" i="53"/>
  <c r="D51" i="53"/>
  <c r="AB299" i="53"/>
  <c r="AA288" i="53"/>
  <c r="D71" i="53"/>
  <c r="AA289" i="53"/>
  <c r="D72" i="53"/>
  <c r="D90" i="53"/>
  <c r="D95" i="53"/>
  <c r="Z282" i="53"/>
  <c r="D282" i="53" s="1"/>
  <c r="D96" i="53"/>
  <c r="Z283" i="53"/>
  <c r="D97" i="53"/>
  <c r="Z284" i="53"/>
  <c r="D98" i="53"/>
  <c r="D113" i="53"/>
  <c r="J281" i="53"/>
  <c r="H307" i="53"/>
  <c r="T307" i="53"/>
  <c r="L308" i="53"/>
  <c r="T311" i="53"/>
  <c r="X281" i="53"/>
  <c r="D134" i="53"/>
  <c r="Y283" i="53"/>
  <c r="X285" i="53"/>
  <c r="D157" i="53"/>
  <c r="Z294" i="53"/>
  <c r="U593" i="53"/>
  <c r="Y593" i="53"/>
  <c r="P601" i="53"/>
  <c r="P911" i="53" s="1"/>
  <c r="W285" i="53"/>
  <c r="K287" i="53"/>
  <c r="Z289" i="53"/>
  <c r="F290" i="53"/>
  <c r="J290" i="53"/>
  <c r="V290" i="53"/>
  <c r="D11" i="53"/>
  <c r="D17" i="53"/>
  <c r="P299" i="53"/>
  <c r="X299" i="53"/>
  <c r="Y311" i="53"/>
  <c r="I281" i="53"/>
  <c r="U281" i="53"/>
  <c r="R293" i="53"/>
  <c r="J294" i="53"/>
  <c r="X283" i="53"/>
  <c r="P284" i="53"/>
  <c r="T284" i="53"/>
  <c r="D67" i="53"/>
  <c r="M607" i="53"/>
  <c r="M917" i="53" s="1"/>
  <c r="Q607" i="53"/>
  <c r="AB607" i="53"/>
  <c r="AB917" i="53" s="1"/>
  <c r="H608" i="53"/>
  <c r="L608" i="53"/>
  <c r="L918" i="53" s="1"/>
  <c r="H609" i="53"/>
  <c r="H919" i="53" s="1"/>
  <c r="L609" i="53"/>
  <c r="L919" i="53" s="1"/>
  <c r="P609" i="53"/>
  <c r="T609" i="53"/>
  <c r="T919" i="53" s="1"/>
  <c r="H610" i="53"/>
  <c r="D333" i="53"/>
  <c r="T613" i="53"/>
  <c r="W289" i="53"/>
  <c r="W290" i="53"/>
  <c r="W291" i="53"/>
  <c r="AA291" i="53"/>
  <c r="Q294" i="53"/>
  <c r="Y294" i="53"/>
  <c r="E296" i="53"/>
  <c r="E297" i="53"/>
  <c r="I297" i="53"/>
  <c r="U297" i="53"/>
  <c r="E299" i="53"/>
  <c r="L301" i="53"/>
  <c r="P301" i="53"/>
  <c r="T301" i="53"/>
  <c r="T302" i="53"/>
  <c r="D114" i="53"/>
  <c r="V296" i="53"/>
  <c r="E599" i="53"/>
  <c r="Q283" i="53"/>
  <c r="D5" i="53"/>
  <c r="M287" i="53"/>
  <c r="S292" i="53"/>
  <c r="W292" i="53"/>
  <c r="AA293" i="53"/>
  <c r="R295" i="53"/>
  <c r="P305" i="53"/>
  <c r="AB305" i="53"/>
  <c r="D75" i="53"/>
  <c r="R296" i="53"/>
  <c r="I298" i="53"/>
  <c r="M298" i="53"/>
  <c r="U298" i="53"/>
  <c r="H591" i="53"/>
  <c r="H901" i="53" s="1"/>
  <c r="P591" i="53"/>
  <c r="P901" i="53" s="1"/>
  <c r="T591" i="53"/>
  <c r="T901" i="53" s="1"/>
  <c r="P592" i="53"/>
  <c r="P902" i="53" s="1"/>
  <c r="P593" i="53"/>
  <c r="P903" i="53" s="1"/>
  <c r="E605" i="53"/>
  <c r="E915" i="53" s="1"/>
  <c r="D166" i="53"/>
  <c r="D167" i="53"/>
  <c r="D169" i="53"/>
  <c r="AB310" i="53"/>
  <c r="D232" i="53"/>
  <c r="P295" i="53"/>
  <c r="M604" i="53"/>
  <c r="U604" i="53"/>
  <c r="U914" i="53" s="1"/>
  <c r="Y604" i="53"/>
  <c r="H605" i="53"/>
  <c r="H915" i="53" s="1"/>
  <c r="L605" i="53"/>
  <c r="L915" i="53" s="1"/>
  <c r="L606" i="53"/>
  <c r="L916" i="53" s="1"/>
  <c r="P606" i="53"/>
  <c r="P916" i="53" s="1"/>
  <c r="T606" i="53"/>
  <c r="T916" i="53" s="1"/>
  <c r="O607" i="53"/>
  <c r="O917" i="53" s="1"/>
  <c r="L619" i="53"/>
  <c r="R592" i="53"/>
  <c r="D377" i="53"/>
  <c r="O598" i="53"/>
  <c r="O908" i="53" s="1"/>
  <c r="S598" i="53"/>
  <c r="AA614" i="53"/>
  <c r="K619" i="53"/>
  <c r="D402" i="53"/>
  <c r="G620" i="53"/>
  <c r="G930" i="53" s="1"/>
  <c r="S620" i="53"/>
  <c r="S930" i="53" s="1"/>
  <c r="S621" i="53"/>
  <c r="W621" i="53"/>
  <c r="W931" i="53" s="1"/>
  <c r="K591" i="53"/>
  <c r="K593" i="53"/>
  <c r="S593" i="53"/>
  <c r="D408" i="53"/>
  <c r="K281" i="53"/>
  <c r="M291" i="53"/>
  <c r="K294" i="53"/>
  <c r="S294" i="53"/>
  <c r="K296" i="53"/>
  <c r="K916" i="53" s="1"/>
  <c r="S296" i="53"/>
  <c r="AA297" i="53"/>
  <c r="AA298" i="53"/>
  <c r="J299" i="53"/>
  <c r="V299" i="53"/>
  <c r="Z299" i="53"/>
  <c r="J300" i="53"/>
  <c r="K306" i="53"/>
  <c r="D34" i="53"/>
  <c r="U283" i="53"/>
  <c r="D35" i="53"/>
  <c r="E285" i="53"/>
  <c r="I285" i="53"/>
  <c r="M285" i="53"/>
  <c r="D86" i="53"/>
  <c r="O290" i="53"/>
  <c r="D228" i="53"/>
  <c r="F291" i="53"/>
  <c r="R291" i="53"/>
  <c r="V291" i="53"/>
  <c r="D271" i="53"/>
  <c r="N599" i="53"/>
  <c r="Q617" i="53"/>
  <c r="Q927" i="53" s="1"/>
  <c r="M595" i="53"/>
  <c r="U285" i="53"/>
  <c r="D37" i="53"/>
  <c r="I286" i="53"/>
  <c r="Q286" i="53"/>
  <c r="T287" i="53"/>
  <c r="AB288" i="53"/>
  <c r="D50" i="53"/>
  <c r="F300" i="53"/>
  <c r="N301" i="53"/>
  <c r="R301" i="53"/>
  <c r="V301" i="53"/>
  <c r="J302" i="53"/>
  <c r="N302" i="53"/>
  <c r="R302" i="53"/>
  <c r="V302" i="53"/>
  <c r="N303" i="53"/>
  <c r="R303" i="53"/>
  <c r="V303" i="53"/>
  <c r="F304" i="53"/>
  <c r="N304" i="53"/>
  <c r="R304" i="53"/>
  <c r="V304" i="53"/>
  <c r="R305" i="53"/>
  <c r="V305" i="53"/>
  <c r="F306" i="53"/>
  <c r="J306" i="53"/>
  <c r="F307" i="53"/>
  <c r="J307" i="53"/>
  <c r="N307" i="53"/>
  <c r="R307" i="53"/>
  <c r="V307" i="53"/>
  <c r="Z307" i="53"/>
  <c r="J308" i="53"/>
  <c r="N308" i="53"/>
  <c r="R308" i="53"/>
  <c r="V308" i="53"/>
  <c r="F309" i="53"/>
  <c r="J309" i="53"/>
  <c r="N309" i="53"/>
  <c r="R309" i="53"/>
  <c r="D61" i="53"/>
  <c r="F310" i="53"/>
  <c r="J310" i="53"/>
  <c r="N310" i="53"/>
  <c r="R310" i="53"/>
  <c r="V310" i="53"/>
  <c r="D62" i="53"/>
  <c r="J311" i="53"/>
  <c r="E294" i="53"/>
  <c r="I294" i="53"/>
  <c r="N300" i="53"/>
  <c r="R300" i="53"/>
  <c r="D104" i="53"/>
  <c r="T291" i="53"/>
  <c r="D105" i="53"/>
  <c r="D106" i="53"/>
  <c r="T294" i="53"/>
  <c r="S295" i="53"/>
  <c r="W303" i="53"/>
  <c r="D120" i="53"/>
  <c r="N282" i="53"/>
  <c r="D127" i="53"/>
  <c r="D131" i="53"/>
  <c r="D132" i="53"/>
  <c r="V288" i="53"/>
  <c r="D138" i="53"/>
  <c r="H309" i="53"/>
  <c r="L309" i="53"/>
  <c r="P309" i="53"/>
  <c r="T309" i="53"/>
  <c r="K283" i="53"/>
  <c r="D202" i="53"/>
  <c r="D204" i="53"/>
  <c r="D208" i="53"/>
  <c r="D212" i="53"/>
  <c r="W307" i="53"/>
  <c r="D238" i="53"/>
  <c r="D240" i="53"/>
  <c r="D241" i="53"/>
  <c r="W308" i="53"/>
  <c r="K309" i="53"/>
  <c r="S311" i="53"/>
  <c r="S281" i="53"/>
  <c r="D260" i="53"/>
  <c r="D262" i="53"/>
  <c r="G296" i="53"/>
  <c r="D270" i="53"/>
  <c r="D272" i="53"/>
  <c r="D312" i="53"/>
  <c r="F594" i="53"/>
  <c r="F904" i="53" s="1"/>
  <c r="R594" i="53"/>
  <c r="V594" i="53"/>
  <c r="F595" i="53"/>
  <c r="F905" i="53" s="1"/>
  <c r="N595" i="53"/>
  <c r="N905" i="53" s="1"/>
  <c r="R595" i="53"/>
  <c r="V595" i="53"/>
  <c r="V905" i="53" s="1"/>
  <c r="Z595" i="53"/>
  <c r="N596" i="53"/>
  <c r="V596" i="53"/>
  <c r="F597" i="53"/>
  <c r="V597" i="53"/>
  <c r="Z597" i="53"/>
  <c r="M598" i="53"/>
  <c r="I599" i="53"/>
  <c r="Y599" i="53"/>
  <c r="Y909" i="53" s="1"/>
  <c r="H600" i="53"/>
  <c r="H910" i="53" s="1"/>
  <c r="P600" i="53"/>
  <c r="P910" i="53" s="1"/>
  <c r="T600" i="53"/>
  <c r="T910" i="53" s="1"/>
  <c r="H601" i="53"/>
  <c r="T601" i="53"/>
  <c r="H602" i="53"/>
  <c r="L602" i="53"/>
  <c r="L912" i="53" s="1"/>
  <c r="P602" i="53"/>
  <c r="P912" i="53" s="1"/>
  <c r="T602" i="53"/>
  <c r="T912" i="53" s="1"/>
  <c r="H603" i="53"/>
  <c r="H913" i="53" s="1"/>
  <c r="P603" i="53"/>
  <c r="P913" i="53" s="1"/>
  <c r="Z606" i="53"/>
  <c r="Q611" i="53"/>
  <c r="Q921" i="53" s="1"/>
  <c r="R616" i="53"/>
  <c r="F617" i="53"/>
  <c r="R617" i="53"/>
  <c r="Z617" i="53"/>
  <c r="W603" i="53"/>
  <c r="W608" i="53"/>
  <c r="Z615" i="53"/>
  <c r="F616" i="53"/>
  <c r="N616" i="53"/>
  <c r="Z616" i="53"/>
  <c r="D579" i="53"/>
  <c r="Q297" i="53"/>
  <c r="D84" i="53"/>
  <c r="H302" i="53"/>
  <c r="P302" i="53"/>
  <c r="L303" i="53"/>
  <c r="T303" i="53"/>
  <c r="O286" i="53"/>
  <c r="W286" i="53"/>
  <c r="J291" i="53"/>
  <c r="F295" i="53"/>
  <c r="U301" i="53"/>
  <c r="D141" i="53"/>
  <c r="H297" i="53"/>
  <c r="D143" i="53"/>
  <c r="G300" i="53"/>
  <c r="G920" i="53" s="1"/>
  <c r="W300" i="53"/>
  <c r="K301" i="53"/>
  <c r="W301" i="53"/>
  <c r="S302" i="53"/>
  <c r="W302" i="53"/>
  <c r="K304" i="53"/>
  <c r="O304" i="53"/>
  <c r="K308" i="53"/>
  <c r="D174" i="53"/>
  <c r="E300" i="53"/>
  <c r="D179" i="53"/>
  <c r="U305" i="53"/>
  <c r="M307" i="53"/>
  <c r="D183" i="53"/>
  <c r="I309" i="53"/>
  <c r="M309" i="53"/>
  <c r="M310" i="53"/>
  <c r="Q310" i="53"/>
  <c r="E311" i="53"/>
  <c r="M311" i="53"/>
  <c r="Y286" i="53"/>
  <c r="M288" i="53"/>
  <c r="D195" i="53"/>
  <c r="Q291" i="53"/>
  <c r="M292" i="53"/>
  <c r="Y292" i="53"/>
  <c r="M293" i="53"/>
  <c r="H282" i="53"/>
  <c r="L282" i="53"/>
  <c r="D222" i="53"/>
  <c r="K285" i="53"/>
  <c r="O285" i="53"/>
  <c r="F286" i="53"/>
  <c r="N286" i="53"/>
  <c r="R286" i="53"/>
  <c r="V286" i="53"/>
  <c r="D224" i="53"/>
  <c r="F287" i="53"/>
  <c r="N287" i="53"/>
  <c r="V287" i="53"/>
  <c r="M591" i="53"/>
  <c r="E592" i="53"/>
  <c r="E902" i="53" s="1"/>
  <c r="M592" i="53"/>
  <c r="U592" i="53"/>
  <c r="U902" i="53" s="1"/>
  <c r="D313" i="53"/>
  <c r="Q593" i="53"/>
  <c r="H594" i="53"/>
  <c r="H904" i="53" s="1"/>
  <c r="O599" i="53"/>
  <c r="J600" i="53"/>
  <c r="F603" i="53"/>
  <c r="F913" i="53" s="1"/>
  <c r="J603" i="53"/>
  <c r="J913" i="53" s="1"/>
  <c r="N603" i="53"/>
  <c r="N913" i="53" s="1"/>
  <c r="R603" i="53"/>
  <c r="V603" i="53"/>
  <c r="V913" i="53" s="1"/>
  <c r="Z603" i="53"/>
  <c r="Z913" i="53" s="1"/>
  <c r="F604" i="53"/>
  <c r="N604" i="53"/>
  <c r="N914" i="53" s="1"/>
  <c r="P607" i="53"/>
  <c r="O610" i="53"/>
  <c r="O611" i="53"/>
  <c r="S611" i="53"/>
  <c r="J615" i="53"/>
  <c r="Y615" i="53"/>
  <c r="P617" i="53"/>
  <c r="P927" i="53" s="1"/>
  <c r="T617" i="53"/>
  <c r="Z620" i="53"/>
  <c r="N621" i="53"/>
  <c r="F600" i="53"/>
  <c r="I602" i="53"/>
  <c r="U613" i="53"/>
  <c r="U923" i="53" s="1"/>
  <c r="P616" i="53"/>
  <c r="P598" i="53"/>
  <c r="P908" i="53" s="1"/>
  <c r="AB598" i="53"/>
  <c r="H599" i="53"/>
  <c r="L599" i="53"/>
  <c r="L909" i="53" s="1"/>
  <c r="P599" i="53"/>
  <c r="K601" i="53"/>
  <c r="R604" i="53"/>
  <c r="V610" i="53"/>
  <c r="Z610" i="53"/>
  <c r="J611" i="53"/>
  <c r="N611" i="53"/>
  <c r="E612" i="53"/>
  <c r="M612" i="53"/>
  <c r="M922" i="53" s="1"/>
  <c r="E613" i="53"/>
  <c r="E923" i="53" s="1"/>
  <c r="I613" i="53"/>
  <c r="I923" i="53" s="1"/>
  <c r="M613" i="53"/>
  <c r="M923" i="53" s="1"/>
  <c r="L616" i="53"/>
  <c r="N618" i="53"/>
  <c r="Q619" i="53"/>
  <c r="Q929" i="53" s="1"/>
  <c r="U619" i="53"/>
  <c r="J594" i="53"/>
  <c r="J904" i="53" s="1"/>
  <c r="D356" i="53"/>
  <c r="F608" i="53"/>
  <c r="R608" i="53"/>
  <c r="J609" i="53"/>
  <c r="R609" i="53"/>
  <c r="D411" i="53"/>
  <c r="D454" i="53"/>
  <c r="D764" i="53" s="1"/>
  <c r="J621" i="53"/>
  <c r="L603" i="53"/>
  <c r="L913" i="53" s="1"/>
  <c r="L594" i="53"/>
  <c r="L904" i="53" s="1"/>
  <c r="P594" i="53"/>
  <c r="T594" i="53"/>
  <c r="D315" i="53"/>
  <c r="H595" i="53"/>
  <c r="L595" i="53"/>
  <c r="L905" i="53" s="1"/>
  <c r="P595" i="53"/>
  <c r="T595" i="53"/>
  <c r="L596" i="53"/>
  <c r="P596" i="53"/>
  <c r="H597" i="53"/>
  <c r="H907" i="53" s="1"/>
  <c r="L597" i="53"/>
  <c r="L907" i="53" s="1"/>
  <c r="T597" i="53"/>
  <c r="V598" i="53"/>
  <c r="E604" i="53"/>
  <c r="I604" i="53"/>
  <c r="P604" i="53"/>
  <c r="P914" i="53" s="1"/>
  <c r="F607" i="53"/>
  <c r="J607" i="53"/>
  <c r="J917" i="53" s="1"/>
  <c r="N607" i="53"/>
  <c r="R607" i="53"/>
  <c r="R917" i="53" s="1"/>
  <c r="T610" i="53"/>
  <c r="H611" i="53"/>
  <c r="H921" i="53" s="1"/>
  <c r="G612" i="53"/>
  <c r="W612" i="53"/>
  <c r="K613" i="53"/>
  <c r="K923" i="53" s="1"/>
  <c r="O614" i="53"/>
  <c r="J616" i="53"/>
  <c r="N620" i="53"/>
  <c r="R620" i="53"/>
  <c r="J596" i="53"/>
  <c r="R596" i="53"/>
  <c r="Q599" i="53"/>
  <c r="H604" i="53"/>
  <c r="H914" i="53" s="1"/>
  <c r="U614" i="53"/>
  <c r="L618" i="53"/>
  <c r="N597" i="53"/>
  <c r="V600" i="53"/>
  <c r="N605" i="53"/>
  <c r="N915" i="53" s="1"/>
  <c r="J606" i="53"/>
  <c r="D421" i="53"/>
  <c r="I616" i="53"/>
  <c r="I615" i="53"/>
  <c r="I925" i="53" s="1"/>
  <c r="S615" i="53"/>
  <c r="T616" i="53"/>
  <c r="T926" i="53" s="1"/>
  <c r="L617" i="53"/>
  <c r="J620" i="53"/>
  <c r="L621" i="53"/>
  <c r="L931" i="53" s="1"/>
  <c r="E598" i="53"/>
  <c r="E908" i="53" s="1"/>
  <c r="J605" i="53"/>
  <c r="J915" i="53" s="1"/>
  <c r="H612" i="53"/>
  <c r="J610" i="53"/>
  <c r="N615" i="53"/>
  <c r="R619" i="53"/>
  <c r="D463" i="53"/>
  <c r="J619" i="53"/>
  <c r="M609" i="53"/>
  <c r="M919" i="53" s="1"/>
  <c r="H592" i="53"/>
  <c r="T593" i="53"/>
  <c r="T903" i="53" s="1"/>
  <c r="D534" i="53"/>
  <c r="D844" i="53" s="1"/>
  <c r="AC287" i="53"/>
  <c r="AA611" i="53"/>
  <c r="D528" i="53"/>
  <c r="E595" i="53"/>
  <c r="D569" i="53"/>
  <c r="F602" i="53"/>
  <c r="N602" i="53"/>
  <c r="N912" i="53" s="1"/>
  <c r="D578" i="53"/>
  <c r="E610" i="53"/>
  <c r="T619" i="53"/>
  <c r="D59" i="53"/>
  <c r="D33" i="53"/>
  <c r="D36" i="53"/>
  <c r="Z285" i="53"/>
  <c r="P287" i="53"/>
  <c r="D10" i="53"/>
  <c r="X289" i="53"/>
  <c r="D21" i="53"/>
  <c r="AB300" i="53"/>
  <c r="Z300" i="53"/>
  <c r="D52" i="53"/>
  <c r="D53" i="53"/>
  <c r="D54" i="53"/>
  <c r="Z303" i="53"/>
  <c r="D55" i="53"/>
  <c r="Z305" i="53"/>
  <c r="D57" i="53"/>
  <c r="Z306" i="53"/>
  <c r="D58" i="53"/>
  <c r="D60" i="53"/>
  <c r="J286" i="53"/>
  <c r="D153" i="53"/>
  <c r="D154" i="53"/>
  <c r="D156" i="53"/>
  <c r="Z304" i="53"/>
  <c r="D25" i="53"/>
  <c r="Y284" i="53"/>
  <c r="AB308" i="53"/>
  <c r="Z302" i="53"/>
  <c r="Z301" i="53"/>
  <c r="D56" i="53"/>
  <c r="Z309" i="53"/>
  <c r="D309" i="53" s="1"/>
  <c r="N306" i="53"/>
  <c r="R306" i="53"/>
  <c r="D193" i="53"/>
  <c r="G285" i="53"/>
  <c r="AB294" i="53"/>
  <c r="P297" i="53"/>
  <c r="H298" i="53"/>
  <c r="P298" i="53"/>
  <c r="T298" i="53"/>
  <c r="I301" i="53"/>
  <c r="G307" i="53"/>
  <c r="O294" i="53"/>
  <c r="O298" i="53"/>
  <c r="W298" i="53"/>
  <c r="Q290" i="53"/>
  <c r="M304" i="53"/>
  <c r="U304" i="53"/>
  <c r="Q305" i="53"/>
  <c r="D88" i="53"/>
  <c r="Y306" i="53"/>
  <c r="M281" i="53"/>
  <c r="AA292" i="53"/>
  <c r="F301" i="53"/>
  <c r="J301" i="53"/>
  <c r="J287" i="53"/>
  <c r="D39" i="53"/>
  <c r="D40" i="53"/>
  <c r="X288" i="53"/>
  <c r="D199" i="53"/>
  <c r="Y610" i="53"/>
  <c r="Y920" i="53" s="1"/>
  <c r="AB298" i="53"/>
  <c r="U284" i="53"/>
  <c r="M286" i="53"/>
  <c r="AA301" i="53"/>
  <c r="AA302" i="53"/>
  <c r="D23" i="53"/>
  <c r="O303" i="53"/>
  <c r="S305" i="53"/>
  <c r="I307" i="53"/>
  <c r="D32" i="53"/>
  <c r="X311" i="53"/>
  <c r="E284" i="53"/>
  <c r="D38" i="53"/>
  <c r="M290" i="53"/>
  <c r="D85" i="53"/>
  <c r="S304" i="53"/>
  <c r="K305" i="53"/>
  <c r="G306" i="53"/>
  <c r="S306" i="53"/>
  <c r="W306" i="53"/>
  <c r="D234" i="53"/>
  <c r="D261" i="53"/>
  <c r="D269" i="53"/>
  <c r="P611" i="53"/>
  <c r="D376" i="53"/>
  <c r="AA612" i="53"/>
  <c r="D398" i="53"/>
  <c r="S289" i="53"/>
  <c r="G292" i="53"/>
  <c r="G912" i="53" s="1"/>
  <c r="K292" i="53"/>
  <c r="E306" i="53"/>
  <c r="N291" i="53"/>
  <c r="S592" i="53"/>
  <c r="S902" i="53" s="1"/>
  <c r="G593" i="53"/>
  <c r="G903" i="53" s="1"/>
  <c r="O593" i="53"/>
  <c r="O903" i="53" s="1"/>
  <c r="O618" i="53"/>
  <c r="O928" i="53" s="1"/>
  <c r="G595" i="53"/>
  <c r="Z287" i="53"/>
  <c r="R282" i="53"/>
  <c r="AA287" i="53"/>
  <c r="S290" i="53"/>
  <c r="U291" i="53"/>
  <c r="AB292" i="53"/>
  <c r="T293" i="53"/>
  <c r="F303" i="53"/>
  <c r="N305" i="53"/>
  <c r="AB306" i="53"/>
  <c r="S307" i="53"/>
  <c r="W284" i="53"/>
  <c r="E292" i="53"/>
  <c r="D101" i="53"/>
  <c r="D139" i="53"/>
  <c r="D170" i="53"/>
  <c r="D171" i="53"/>
  <c r="AA281" i="53"/>
  <c r="G293" i="53"/>
  <c r="D213" i="53"/>
  <c r="D223" i="53"/>
  <c r="F611" i="53"/>
  <c r="P620" i="53"/>
  <c r="AA620" i="53"/>
  <c r="AA930" i="53" s="1"/>
  <c r="Z600" i="53"/>
  <c r="Z910" i="53" s="1"/>
  <c r="F601" i="53"/>
  <c r="Z601" i="53"/>
  <c r="Z911" i="53" s="1"/>
  <c r="V602" i="53"/>
  <c r="V912" i="53" s="1"/>
  <c r="AB613" i="53"/>
  <c r="AB923" i="53" s="1"/>
  <c r="H614" i="53"/>
  <c r="G618" i="53"/>
  <c r="G928" i="53" s="1"/>
  <c r="W619" i="53"/>
  <c r="W929" i="53" s="1"/>
  <c r="AB620" i="53"/>
  <c r="V621" i="53"/>
  <c r="L591" i="53"/>
  <c r="I610" i="53"/>
  <c r="I920" i="53" s="1"/>
  <c r="K612" i="53"/>
  <c r="K922" i="53" s="1"/>
  <c r="T618" i="53"/>
  <c r="T928" i="53" s="1"/>
  <c r="Q281" i="53"/>
  <c r="D2" i="53"/>
  <c r="D3" i="53"/>
  <c r="T285" i="53"/>
  <c r="Z286" i="53"/>
  <c r="Q287" i="53"/>
  <c r="I289" i="53"/>
  <c r="S291" i="53"/>
  <c r="F292" i="53"/>
  <c r="Q292" i="53"/>
  <c r="G294" i="53"/>
  <c r="Z295" i="53"/>
  <c r="F297" i="53"/>
  <c r="V298" i="53"/>
  <c r="H300" i="53"/>
  <c r="T300" i="53"/>
  <c r="G301" i="53"/>
  <c r="D22" i="53"/>
  <c r="E302" i="53"/>
  <c r="H310" i="53"/>
  <c r="AA311" i="53"/>
  <c r="AA283" i="53"/>
  <c r="S284" i="53"/>
  <c r="S904" i="53" s="1"/>
  <c r="U293" i="53"/>
  <c r="W294" i="53"/>
  <c r="Z296" i="53"/>
  <c r="J298" i="53"/>
  <c r="L300" i="53"/>
  <c r="E291" i="53"/>
  <c r="P311" i="53"/>
  <c r="AA284" i="53"/>
  <c r="D125" i="53"/>
  <c r="D129" i="53"/>
  <c r="D200" i="53"/>
  <c r="L601" i="53"/>
  <c r="L911" i="53" s="1"/>
  <c r="S604" i="53"/>
  <c r="T608" i="53"/>
  <c r="W618" i="53"/>
  <c r="H620" i="53"/>
  <c r="O620" i="53"/>
  <c r="O930" i="53" s="1"/>
  <c r="F621" i="53"/>
  <c r="F931" i="53" s="1"/>
  <c r="T621" i="53"/>
  <c r="R601" i="53"/>
  <c r="K615" i="53"/>
  <c r="L611" i="53"/>
  <c r="X612" i="53"/>
  <c r="H615" i="53"/>
  <c r="H925" i="53" s="1"/>
  <c r="G282" i="53"/>
  <c r="S283" i="53"/>
  <c r="U286" i="53"/>
  <c r="O289" i="53"/>
  <c r="H291" i="53"/>
  <c r="I292" i="53"/>
  <c r="K293" i="53"/>
  <c r="Y295" i="53"/>
  <c r="I296" i="53"/>
  <c r="Y296" i="53"/>
  <c r="W299" i="53"/>
  <c r="P300" i="53"/>
  <c r="F302" i="53"/>
  <c r="J303" i="53"/>
  <c r="E305" i="53"/>
  <c r="AA305" i="53"/>
  <c r="O307" i="53"/>
  <c r="Q308" i="53"/>
  <c r="D147" i="53"/>
  <c r="O591" i="53"/>
  <c r="O901" i="53" s="1"/>
  <c r="F592" i="53"/>
  <c r="N592" i="53"/>
  <c r="Z592" i="53"/>
  <c r="F593" i="53"/>
  <c r="N593" i="53"/>
  <c r="U595" i="53"/>
  <c r="U905" i="53" s="1"/>
  <c r="Q597" i="53"/>
  <c r="Q907" i="53" s="1"/>
  <c r="N598" i="53"/>
  <c r="N908" i="53" s="1"/>
  <c r="T598" i="53"/>
  <c r="T908" i="53" s="1"/>
  <c r="Z598" i="53"/>
  <c r="Z908" i="53" s="1"/>
  <c r="J599" i="53"/>
  <c r="R599" i="53"/>
  <c r="R909" i="53" s="1"/>
  <c r="Z599" i="53"/>
  <c r="M600" i="53"/>
  <c r="E601" i="53"/>
  <c r="M602" i="53"/>
  <c r="E603" i="53"/>
  <c r="M603" i="53"/>
  <c r="U603" i="53"/>
  <c r="L604" i="53"/>
  <c r="Q605" i="53"/>
  <c r="L607" i="53"/>
  <c r="L917" i="53" s="1"/>
  <c r="N610" i="53"/>
  <c r="W613" i="53"/>
  <c r="AA613" i="53"/>
  <c r="H618" i="53"/>
  <c r="X618" i="53"/>
  <c r="X928" i="53" s="1"/>
  <c r="N619" i="53"/>
  <c r="O621" i="53"/>
  <c r="O931" i="53" s="1"/>
  <c r="D365" i="53"/>
  <c r="T607" i="53"/>
  <c r="T917" i="53" s="1"/>
  <c r="P610" i="53"/>
  <c r="H617" i="53"/>
  <c r="W604" i="53"/>
  <c r="W914" i="53" s="1"/>
  <c r="D506" i="53"/>
  <c r="H619" i="53"/>
  <c r="P619" i="53"/>
  <c r="L620" i="53"/>
  <c r="T620" i="53"/>
  <c r="H621" i="53"/>
  <c r="H931" i="53" s="1"/>
  <c r="P621" i="53"/>
  <c r="M610" i="53"/>
  <c r="H286" i="53"/>
  <c r="R287" i="53"/>
  <c r="E289" i="53"/>
  <c r="E293" i="53"/>
  <c r="L294" i="53"/>
  <c r="O296" i="53"/>
  <c r="G297" i="53"/>
  <c r="S297" i="53"/>
  <c r="V300" i="53"/>
  <c r="S301" i="53"/>
  <c r="AA304" i="53"/>
  <c r="U306" i="53"/>
  <c r="W310" i="53"/>
  <c r="D103" i="53"/>
  <c r="D263" i="53"/>
  <c r="Q591" i="53"/>
  <c r="L592" i="53"/>
  <c r="L593" i="53"/>
  <c r="L903" i="53" s="1"/>
  <c r="AA593" i="53"/>
  <c r="W595" i="53"/>
  <c r="AA595" i="53"/>
  <c r="G597" i="53"/>
  <c r="O601" i="53"/>
  <c r="O602" i="53"/>
  <c r="AA602" i="53"/>
  <c r="J604" i="53"/>
  <c r="T604" i="53"/>
  <c r="U608" i="53"/>
  <c r="U609" i="53"/>
  <c r="U919" i="53" s="1"/>
  <c r="W614" i="53"/>
  <c r="L615" i="53"/>
  <c r="U616" i="53"/>
  <c r="E617" i="53"/>
  <c r="P618" i="53"/>
  <c r="F619" i="53"/>
  <c r="S619" i="53"/>
  <c r="S929" i="53" s="1"/>
  <c r="E620" i="53"/>
  <c r="K620" i="53"/>
  <c r="K930" i="53" s="1"/>
  <c r="U620" i="53"/>
  <c r="U930" i="53" s="1"/>
  <c r="U591" i="53"/>
  <c r="D357" i="53"/>
  <c r="D667" i="53" s="1"/>
  <c r="N617" i="53"/>
  <c r="D374" i="53"/>
  <c r="D684" i="53" s="1"/>
  <c r="N601" i="53"/>
  <c r="N911" i="53" s="1"/>
  <c r="V601" i="53"/>
  <c r="J602" i="53"/>
  <c r="J912" i="53" s="1"/>
  <c r="D413" i="53"/>
  <c r="V617" i="53"/>
  <c r="J618" i="53"/>
  <c r="R618" i="53"/>
  <c r="Z618" i="53"/>
  <c r="D571" i="53"/>
  <c r="D875" i="53" l="1"/>
  <c r="N931" i="53"/>
  <c r="D806" i="53"/>
  <c r="D731" i="53"/>
  <c r="F926" i="53"/>
  <c r="Q916" i="53"/>
  <c r="D811" i="53"/>
  <c r="D709" i="53"/>
  <c r="F929" i="53"/>
  <c r="F911" i="53"/>
  <c r="D838" i="53"/>
  <c r="E914" i="53"/>
  <c r="O921" i="53"/>
  <c r="F914" i="53"/>
  <c r="Z931" i="53"/>
  <c r="D830" i="53"/>
  <c r="D775" i="53"/>
  <c r="AC918" i="53"/>
  <c r="O920" i="53"/>
  <c r="D874" i="53"/>
  <c r="AB930" i="53"/>
  <c r="R929" i="53"/>
  <c r="I926" i="53"/>
  <c r="Y925" i="53"/>
  <c r="W913" i="53"/>
  <c r="V911" i="53"/>
  <c r="AA905" i="53"/>
  <c r="T930" i="53"/>
  <c r="H905" i="53"/>
  <c r="D784" i="53"/>
  <c r="U915" i="53"/>
  <c r="D881" i="53"/>
  <c r="M920" i="53"/>
  <c r="H928" i="53"/>
  <c r="L921" i="53"/>
  <c r="D888" i="53"/>
  <c r="E905" i="53"/>
  <c r="R906" i="53"/>
  <c r="AB908" i="53"/>
  <c r="D735" i="53"/>
  <c r="D801" i="53"/>
  <c r="D700" i="53"/>
  <c r="D706" i="53"/>
  <c r="Q912" i="53"/>
  <c r="Z928" i="53"/>
  <c r="T918" i="53"/>
  <c r="P930" i="53"/>
  <c r="P921" i="53"/>
  <c r="L927" i="53"/>
  <c r="T927" i="53"/>
  <c r="T923" i="53"/>
  <c r="D802" i="53"/>
  <c r="D788" i="53"/>
  <c r="D720" i="53"/>
  <c r="M928" i="53"/>
  <c r="U925" i="53"/>
  <c r="Q918" i="53"/>
  <c r="L922" i="53"/>
  <c r="D762" i="53"/>
  <c r="D827" i="53"/>
  <c r="D760" i="53"/>
  <c r="D737" i="53"/>
  <c r="D850" i="53"/>
  <c r="L930" i="53"/>
  <c r="P906" i="53"/>
  <c r="D730" i="53"/>
  <c r="D793" i="53"/>
  <c r="D780" i="53"/>
  <c r="J928" i="53"/>
  <c r="E930" i="53"/>
  <c r="E927" i="53"/>
  <c r="AA912" i="53"/>
  <c r="L902" i="53"/>
  <c r="P931" i="53"/>
  <c r="P929" i="53"/>
  <c r="D816" i="53"/>
  <c r="H927" i="53"/>
  <c r="D675" i="53"/>
  <c r="M913" i="53"/>
  <c r="R911" i="53"/>
  <c r="D708" i="53"/>
  <c r="T929" i="53"/>
  <c r="J929" i="53"/>
  <c r="J920" i="53"/>
  <c r="N907" i="53"/>
  <c r="N930" i="53"/>
  <c r="W922" i="53"/>
  <c r="L906" i="53"/>
  <c r="R918" i="53"/>
  <c r="U929" i="53"/>
  <c r="E909" i="53"/>
  <c r="D739" i="53"/>
  <c r="Y905" i="53"/>
  <c r="D785" i="53"/>
  <c r="D869" i="53"/>
  <c r="D765" i="53"/>
  <c r="D817" i="53"/>
  <c r="D897" i="53"/>
  <c r="D872" i="53"/>
  <c r="I917" i="53"/>
  <c r="D899" i="53"/>
  <c r="D866" i="53"/>
  <c r="N903" i="53"/>
  <c r="T931" i="53"/>
  <c r="W928" i="53"/>
  <c r="AA924" i="53"/>
  <c r="D740" i="53"/>
  <c r="D755" i="53"/>
  <c r="F912" i="53"/>
  <c r="I918" i="53"/>
  <c r="D837" i="53"/>
  <c r="D885" i="53"/>
  <c r="D770" i="53"/>
  <c r="D842" i="53"/>
  <c r="D862" i="53"/>
  <c r="D808" i="53"/>
  <c r="V927" i="53"/>
  <c r="U926" i="53"/>
  <c r="O912" i="53"/>
  <c r="P920" i="53"/>
  <c r="AA923" i="53"/>
  <c r="Q915" i="53"/>
  <c r="E913" i="53"/>
  <c r="Z909" i="53"/>
  <c r="F902" i="53"/>
  <c r="G922" i="53"/>
  <c r="J925" i="53"/>
  <c r="R926" i="53"/>
  <c r="R905" i="53"/>
  <c r="D718" i="53"/>
  <c r="L929" i="53"/>
  <c r="Y931" i="53"/>
  <c r="D779" i="53"/>
  <c r="D734" i="53"/>
  <c r="D713" i="53"/>
  <c r="D697" i="53"/>
  <c r="Y908" i="53"/>
  <c r="Y907" i="53"/>
  <c r="AC926" i="53"/>
  <c r="D799" i="53"/>
  <c r="D795" i="53"/>
  <c r="D791" i="53"/>
  <c r="X908" i="53"/>
  <c r="P907" i="53"/>
  <c r="Q902" i="53"/>
  <c r="AB926" i="53"/>
  <c r="L923" i="53"/>
  <c r="L920" i="53"/>
  <c r="D680" i="53"/>
  <c r="D629" i="53"/>
  <c r="D826" i="53"/>
  <c r="D812" i="53"/>
  <c r="Q910" i="53"/>
  <c r="M906" i="53"/>
  <c r="D685" i="53"/>
  <c r="D681" i="53"/>
  <c r="N927" i="53"/>
  <c r="W924" i="53"/>
  <c r="N920" i="53"/>
  <c r="U913" i="53"/>
  <c r="G905" i="53"/>
  <c r="P904" i="53"/>
  <c r="P909" i="53"/>
  <c r="R927" i="53"/>
  <c r="H911" i="53"/>
  <c r="Z905" i="53"/>
  <c r="N909" i="53"/>
  <c r="P919" i="53"/>
  <c r="D733" i="53"/>
  <c r="D778" i="53"/>
  <c r="X919" i="53"/>
  <c r="D688" i="53"/>
  <c r="D699" i="53"/>
  <c r="R931" i="53"/>
  <c r="L924" i="53"/>
  <c r="D736" i="53"/>
  <c r="G925" i="53"/>
  <c r="Z906" i="53"/>
  <c r="D882" i="53"/>
  <c r="D825" i="53"/>
  <c r="D863" i="53"/>
  <c r="D861" i="53"/>
  <c r="D851" i="53"/>
  <c r="D846" i="53"/>
  <c r="D831" i="53"/>
  <c r="D766" i="53"/>
  <c r="D704" i="53"/>
  <c r="T913" i="53"/>
  <c r="D725" i="53"/>
  <c r="Z903" i="53"/>
  <c r="D744" i="53"/>
  <c r="AB931" i="53"/>
  <c r="X909" i="53"/>
  <c r="W926" i="53"/>
  <c r="AA925" i="53"/>
  <c r="K924" i="53"/>
  <c r="AA919" i="53"/>
  <c r="AA918" i="53"/>
  <c r="S916" i="53"/>
  <c r="O913" i="53"/>
  <c r="S910" i="53"/>
  <c r="O906" i="53"/>
  <c r="W902" i="53"/>
  <c r="V930" i="53"/>
  <c r="V928" i="53"/>
  <c r="V923" i="53"/>
  <c r="F923" i="53"/>
  <c r="V922" i="53"/>
  <c r="N922" i="53"/>
  <c r="F922" i="53"/>
  <c r="V921" i="53"/>
  <c r="N919" i="53"/>
  <c r="R915" i="53"/>
  <c r="F915" i="53"/>
  <c r="J911" i="53"/>
  <c r="R901" i="53"/>
  <c r="E12" i="58"/>
  <c r="M910" i="53"/>
  <c r="N902" i="53"/>
  <c r="X922" i="53"/>
  <c r="V910" i="53"/>
  <c r="R930" i="53"/>
  <c r="F917" i="53"/>
  <c r="V908" i="53"/>
  <c r="J931" i="53"/>
  <c r="J919" i="53"/>
  <c r="L926" i="53"/>
  <c r="Z920" i="53"/>
  <c r="F910" i="53"/>
  <c r="O909" i="53"/>
  <c r="D889" i="53"/>
  <c r="Z927" i="53"/>
  <c r="T911" i="53"/>
  <c r="Z907" i="53"/>
  <c r="N906" i="53"/>
  <c r="K901" i="53"/>
  <c r="R902" i="53"/>
  <c r="Y914" i="53"/>
  <c r="D753" i="53"/>
  <c r="D794" i="53"/>
  <c r="D750" i="53"/>
  <c r="D745" i="53"/>
  <c r="D694" i="53"/>
  <c r="F925" i="53"/>
  <c r="T906" i="53"/>
  <c r="V901" i="53"/>
  <c r="I929" i="53"/>
  <c r="Q928" i="53"/>
  <c r="D710" i="53"/>
  <c r="Q920" i="53"/>
  <c r="Y915" i="53"/>
  <c r="Q914" i="53"/>
  <c r="T925" i="53"/>
  <c r="AB920" i="53"/>
  <c r="P918" i="53"/>
  <c r="AB914" i="53"/>
  <c r="AB912" i="53"/>
  <c r="O927" i="53"/>
  <c r="S926" i="53"/>
  <c r="O923" i="53"/>
  <c r="D840" i="53"/>
  <c r="D758" i="53"/>
  <c r="AA906" i="53"/>
  <c r="S927" i="53"/>
  <c r="D859" i="53"/>
  <c r="D679" i="53"/>
  <c r="D898" i="53"/>
  <c r="D870" i="53"/>
  <c r="D857" i="53"/>
  <c r="D853" i="53"/>
  <c r="D847" i="53"/>
  <c r="D839" i="53"/>
  <c r="D804" i="53"/>
  <c r="D769" i="53"/>
  <c r="U910" i="53"/>
  <c r="Q906" i="53"/>
  <c r="D676" i="53"/>
  <c r="D671" i="53"/>
  <c r="D711" i="53"/>
  <c r="D658" i="53"/>
  <c r="D683" i="53"/>
  <c r="D836" i="53"/>
  <c r="D892" i="53"/>
  <c r="D873" i="53"/>
  <c r="D774" i="53"/>
  <c r="D757" i="53"/>
  <c r="D809" i="53"/>
  <c r="D657" i="53"/>
  <c r="K928" i="53"/>
  <c r="W927" i="53"/>
  <c r="K926" i="53"/>
  <c r="G921" i="53"/>
  <c r="O914" i="53"/>
  <c r="W909" i="53"/>
  <c r="AA908" i="53"/>
  <c r="S901" i="53"/>
  <c r="V925" i="53"/>
  <c r="V924" i="53"/>
  <c r="R916" i="53"/>
  <c r="R910" i="53"/>
  <c r="Z925" i="53"/>
  <c r="AC910" i="53"/>
  <c r="AC922" i="53"/>
  <c r="E904" i="53"/>
  <c r="E931" i="53"/>
  <c r="E925" i="53"/>
  <c r="T922" i="53"/>
  <c r="D843" i="53"/>
  <c r="D761" i="53"/>
  <c r="D664" i="53"/>
  <c r="S912" i="53"/>
  <c r="N923" i="53"/>
  <c r="J918" i="53"/>
  <c r="Z915" i="53"/>
  <c r="U918" i="53"/>
  <c r="W905" i="53"/>
  <c r="H929" i="53"/>
  <c r="Q909" i="53"/>
  <c r="V920" i="53"/>
  <c r="P926" i="53"/>
  <c r="Z926" i="53"/>
  <c r="M905" i="53"/>
  <c r="D728" i="53"/>
  <c r="D783" i="53"/>
  <c r="D703" i="53"/>
  <c r="D786" i="53"/>
  <c r="AC906" i="53"/>
  <c r="H906" i="53"/>
  <c r="J901" i="53"/>
  <c r="I921" i="53"/>
  <c r="D696" i="53"/>
  <c r="P922" i="53"/>
  <c r="S922" i="53"/>
  <c r="AA901" i="53"/>
  <c r="D852" i="53"/>
  <c r="K913" i="53"/>
  <c r="D820" i="53"/>
  <c r="D768" i="53"/>
  <c r="D719" i="53"/>
  <c r="Q911" i="53"/>
  <c r="I905" i="53"/>
  <c r="I927" i="53"/>
  <c r="AC907" i="53"/>
  <c r="D665" i="53"/>
  <c r="D835" i="53"/>
  <c r="D659" i="53"/>
  <c r="D890" i="53"/>
  <c r="D824" i="53"/>
  <c r="D674" i="53"/>
  <c r="AC915" i="53"/>
  <c r="W930" i="53"/>
  <c r="O918" i="53"/>
  <c r="G916" i="53"/>
  <c r="O905" i="53"/>
  <c r="F930" i="53"/>
  <c r="F924" i="53"/>
  <c r="F920" i="53"/>
  <c r="Z904" i="53"/>
  <c r="AC928" i="53"/>
  <c r="AC921" i="53"/>
  <c r="R928" i="53"/>
  <c r="L925" i="53"/>
  <c r="T914" i="53"/>
  <c r="O911" i="53"/>
  <c r="AA903" i="53"/>
  <c r="N929" i="53"/>
  <c r="W923" i="53"/>
  <c r="L914" i="53"/>
  <c r="M912" i="53"/>
  <c r="F903" i="53"/>
  <c r="K925" i="53"/>
  <c r="S914" i="53"/>
  <c r="L901" i="53"/>
  <c r="D686" i="53"/>
  <c r="E920" i="53"/>
  <c r="D879" i="53"/>
  <c r="AA921" i="53"/>
  <c r="H902" i="53"/>
  <c r="D773" i="53"/>
  <c r="H922" i="53"/>
  <c r="J930" i="53"/>
  <c r="J916" i="53"/>
  <c r="L928" i="53"/>
  <c r="J926" i="53"/>
  <c r="N917" i="53"/>
  <c r="I914" i="53"/>
  <c r="T905" i="53"/>
  <c r="D721" i="53"/>
  <c r="F918" i="53"/>
  <c r="N921" i="53"/>
  <c r="R914" i="53"/>
  <c r="H909" i="53"/>
  <c r="Z930" i="53"/>
  <c r="P917" i="53"/>
  <c r="M902" i="53"/>
  <c r="N926" i="53"/>
  <c r="F927" i="53"/>
  <c r="I909" i="53"/>
  <c r="F907" i="53"/>
  <c r="V904" i="53"/>
  <c r="S903" i="53"/>
  <c r="S931" i="53"/>
  <c r="D712" i="53"/>
  <c r="D687" i="53"/>
  <c r="M914" i="53"/>
  <c r="H920" i="53"/>
  <c r="Q917" i="53"/>
  <c r="Y903" i="53"/>
  <c r="X921" i="53"/>
  <c r="AC916" i="53"/>
  <c r="Y913" i="53"/>
  <c r="D797" i="53"/>
  <c r="AC914" i="53"/>
  <c r="D803" i="53"/>
  <c r="P925" i="53"/>
  <c r="D782" i="53"/>
  <c r="X903" i="53"/>
  <c r="X926" i="53"/>
  <c r="D738" i="53"/>
  <c r="D727" i="53"/>
  <c r="Y918" i="53"/>
  <c r="Y912" i="53"/>
  <c r="D743" i="53"/>
  <c r="D702" i="53"/>
  <c r="D692" i="53"/>
  <c r="D732" i="53"/>
  <c r="D751" i="53"/>
  <c r="D747" i="53"/>
  <c r="D726" i="53"/>
  <c r="D798" i="53"/>
  <c r="D790" i="53"/>
  <c r="D781" i="53"/>
  <c r="AB906" i="53"/>
  <c r="D887" i="53"/>
  <c r="J907" i="53"/>
  <c r="F901" i="53"/>
  <c r="M904" i="53"/>
  <c r="I901" i="53"/>
  <c r="M931" i="53"/>
  <c r="M930" i="53"/>
  <c r="Y928" i="53"/>
  <c r="Y926" i="53"/>
  <c r="Q925" i="53"/>
  <c r="M924" i="53"/>
  <c r="Q923" i="53"/>
  <c r="M918" i="53"/>
  <c r="E917" i="53"/>
  <c r="Q913" i="53"/>
  <c r="X901" i="53"/>
  <c r="D742" i="53"/>
  <c r="H923" i="53"/>
  <c r="H917" i="53"/>
  <c r="G927" i="53"/>
  <c r="O925" i="53"/>
  <c r="D656" i="53"/>
  <c r="S917" i="53"/>
  <c r="D821" i="53"/>
  <c r="D815" i="53"/>
  <c r="O902" i="53"/>
  <c r="AC919" i="53"/>
  <c r="D771" i="53"/>
  <c r="Z923" i="53"/>
  <c r="D894" i="53"/>
  <c r="D896" i="53"/>
  <c r="D891" i="53"/>
  <c r="D884" i="53"/>
  <c r="D877" i="53"/>
  <c r="D871" i="53"/>
  <c r="D865" i="53"/>
  <c r="D860" i="53"/>
  <c r="D855" i="53"/>
  <c r="D849" i="53"/>
  <c r="D841" i="53"/>
  <c r="D834" i="53"/>
  <c r="D829" i="53"/>
  <c r="D819" i="53"/>
  <c r="D792" i="53"/>
  <c r="D777" i="53"/>
  <c r="D759" i="53"/>
  <c r="E912" i="53"/>
  <c r="M911" i="53"/>
  <c r="D691" i="53"/>
  <c r="Y906" i="53"/>
  <c r="I906" i="53"/>
  <c r="U904" i="53"/>
  <c r="D682" i="53"/>
  <c r="D678" i="53"/>
  <c r="D673" i="53"/>
  <c r="D668" i="53"/>
  <c r="AC909" i="53"/>
  <c r="D661" i="53"/>
  <c r="D662" i="53"/>
  <c r="D654" i="53"/>
  <c r="D670" i="53"/>
  <c r="D754" i="53"/>
  <c r="D867" i="53"/>
  <c r="AC904" i="53"/>
  <c r="D672" i="53"/>
  <c r="D893" i="53"/>
  <c r="D818" i="53"/>
  <c r="AC901" i="53"/>
  <c r="D805" i="53"/>
  <c r="D880" i="53"/>
  <c r="AB919" i="53"/>
  <c r="O922" i="53"/>
  <c r="W919" i="53"/>
  <c r="G919" i="53"/>
  <c r="W916" i="53"/>
  <c r="O916" i="53"/>
  <c r="S913" i="53"/>
  <c r="W912" i="53"/>
  <c r="AA911" i="53"/>
  <c r="S911" i="53"/>
  <c r="G911" i="53"/>
  <c r="W910" i="53"/>
  <c r="O910" i="53"/>
  <c r="AA907" i="53"/>
  <c r="AA904" i="53"/>
  <c r="G902" i="53"/>
  <c r="J927" i="53"/>
  <c r="V926" i="53"/>
  <c r="R923" i="53"/>
  <c r="J923" i="53"/>
  <c r="Z922" i="53"/>
  <c r="R922" i="53"/>
  <c r="J922" i="53"/>
  <c r="Z921" i="53"/>
  <c r="R921" i="53"/>
  <c r="N918" i="53"/>
  <c r="F916" i="53"/>
  <c r="Z914" i="53"/>
  <c r="F908" i="53"/>
  <c r="R907" i="53"/>
  <c r="J905" i="53"/>
  <c r="E926" i="53"/>
  <c r="N925" i="53"/>
  <c r="T920" i="53"/>
  <c r="M901" i="53"/>
  <c r="H918" i="53"/>
  <c r="D715" i="53"/>
  <c r="AC920" i="53"/>
  <c r="D787" i="53"/>
  <c r="D854" i="53"/>
  <c r="D772" i="53"/>
  <c r="D660" i="53"/>
  <c r="AC925" i="53"/>
  <c r="AC927" i="53"/>
  <c r="U911" i="53"/>
  <c r="AC917" i="53"/>
  <c r="D669" i="53"/>
  <c r="AB928" i="53"/>
  <c r="W911" i="53"/>
  <c r="V917" i="53"/>
  <c r="F906" i="53"/>
  <c r="D723" i="53"/>
  <c r="U901" i="53"/>
  <c r="Q901" i="53"/>
  <c r="S925" i="53"/>
  <c r="T907" i="53"/>
  <c r="E922" i="53"/>
  <c r="W918" i="53"/>
  <c r="Z916" i="53"/>
  <c r="V907" i="53"/>
  <c r="AC902" i="53"/>
  <c r="AC924" i="53"/>
  <c r="D752" i="53"/>
  <c r="D729" i="53"/>
  <c r="D876" i="53"/>
  <c r="D717" i="53"/>
  <c r="Q930" i="53"/>
  <c r="M927" i="53"/>
  <c r="U917" i="53"/>
  <c r="G926" i="53"/>
  <c r="W906" i="53"/>
  <c r="AC903" i="53"/>
  <c r="D856" i="53"/>
  <c r="AB918" i="53"/>
  <c r="W920" i="53"/>
  <c r="W917" i="53"/>
  <c r="G914" i="53"/>
  <c r="N924" i="53"/>
  <c r="R920" i="53"/>
  <c r="V919" i="53"/>
  <c r="P928" i="53"/>
  <c r="J914" i="53"/>
  <c r="G907" i="53"/>
  <c r="E911" i="53"/>
  <c r="J909" i="53"/>
  <c r="Z902" i="53"/>
  <c r="H930" i="53"/>
  <c r="V931" i="53"/>
  <c r="H924" i="53"/>
  <c r="F921" i="53"/>
  <c r="AA922" i="53"/>
  <c r="U924" i="53"/>
  <c r="J906" i="53"/>
  <c r="O924" i="53"/>
  <c r="P905" i="53"/>
  <c r="T904" i="53"/>
  <c r="R919" i="53"/>
  <c r="D666" i="53"/>
  <c r="N928" i="53"/>
  <c r="J921" i="53"/>
  <c r="K911" i="53"/>
  <c r="I912" i="53"/>
  <c r="S921" i="53"/>
  <c r="R913" i="53"/>
  <c r="J910" i="53"/>
  <c r="Q903" i="53"/>
  <c r="H912" i="53"/>
  <c r="M908" i="53"/>
  <c r="V906" i="53"/>
  <c r="R904" i="53"/>
  <c r="K903" i="53"/>
  <c r="K929" i="53"/>
  <c r="S908" i="53"/>
  <c r="U903" i="53"/>
  <c r="D800" i="53"/>
  <c r="AC930" i="53"/>
  <c r="AC912" i="53"/>
  <c r="AC908" i="53"/>
  <c r="T924" i="53"/>
  <c r="X905" i="53"/>
  <c r="D748" i="53"/>
  <c r="X931" i="53"/>
  <c r="D707" i="53"/>
  <c r="D701" i="53"/>
  <c r="D695" i="53"/>
  <c r="D714" i="53"/>
  <c r="Y917" i="53"/>
  <c r="Y904" i="53"/>
  <c r="D698" i="53"/>
  <c r="D746" i="53"/>
  <c r="R925" i="53"/>
  <c r="D789" i="53"/>
  <c r="D749" i="53"/>
  <c r="D886" i="53"/>
  <c r="J903" i="53"/>
  <c r="D767" i="53"/>
  <c r="D716" i="53"/>
  <c r="E901" i="53"/>
  <c r="I931" i="53"/>
  <c r="M929" i="53"/>
  <c r="D705" i="53"/>
  <c r="U920" i="53"/>
  <c r="E919" i="53"/>
  <c r="Y916" i="53"/>
  <c r="E916" i="53"/>
  <c r="AB927" i="53"/>
  <c r="AB925" i="53"/>
  <c r="P915" i="53"/>
  <c r="W904" i="53"/>
  <c r="S924" i="53"/>
  <c r="G917" i="53"/>
  <c r="D845" i="53"/>
  <c r="D832" i="53"/>
  <c r="D813" i="53"/>
  <c r="K907" i="53"/>
  <c r="D878" i="53"/>
  <c r="AC929" i="53"/>
  <c r="AC923" i="53"/>
  <c r="D814" i="53"/>
  <c r="D655" i="53"/>
  <c r="AC913" i="53"/>
  <c r="D900" i="53"/>
  <c r="D883" i="53"/>
  <c r="D864" i="53"/>
  <c r="D858" i="53"/>
  <c r="D848" i="53"/>
  <c r="D833" i="53"/>
  <c r="D828" i="53"/>
  <c r="D822" i="53"/>
  <c r="D807" i="53"/>
  <c r="D776" i="53"/>
  <c r="D763" i="53"/>
  <c r="D756" i="53"/>
  <c r="D724" i="53"/>
  <c r="D693" i="53"/>
  <c r="M907" i="53"/>
  <c r="U906" i="53"/>
  <c r="D677" i="53"/>
  <c r="U921" i="53"/>
  <c r="I916" i="53"/>
  <c r="D741" i="53"/>
  <c r="D653" i="53"/>
  <c r="D895" i="53"/>
  <c r="D663" i="53"/>
  <c r="D810" i="53"/>
  <c r="AC931" i="53"/>
  <c r="AC911" i="53"/>
  <c r="AC905" i="53"/>
  <c r="T921" i="53"/>
  <c r="AA931" i="53"/>
  <c r="W921" i="53"/>
  <c r="K921" i="53"/>
  <c r="AA920" i="53"/>
  <c r="S918" i="53"/>
  <c r="AA917" i="53"/>
  <c r="AA915" i="53"/>
  <c r="S915" i="53"/>
  <c r="K914" i="53"/>
  <c r="AA913" i="53"/>
  <c r="G913" i="53"/>
  <c r="K912" i="53"/>
  <c r="AA909" i="53"/>
  <c r="S909" i="53"/>
  <c r="G909" i="53"/>
  <c r="K908" i="53"/>
  <c r="K905" i="53"/>
  <c r="Z929" i="53"/>
  <c r="Z924" i="53"/>
  <c r="R924" i="53"/>
  <c r="Z919" i="53"/>
  <c r="V918" i="53"/>
  <c r="V916" i="53"/>
  <c r="N916" i="53"/>
  <c r="N910" i="53"/>
  <c r="R903" i="53"/>
  <c r="K6" i="58"/>
  <c r="D12" i="58"/>
  <c r="C11" i="58"/>
  <c r="I11" i="58"/>
  <c r="F6" i="58"/>
  <c r="C6" i="58"/>
  <c r="E13" i="58"/>
  <c r="D638" i="53"/>
  <c r="D634" i="53"/>
  <c r="D648" i="53"/>
  <c r="K12" i="58"/>
  <c r="D644" i="53"/>
  <c r="D649" i="53"/>
  <c r="E14" i="58"/>
  <c r="F7" i="58"/>
  <c r="J13" i="58"/>
  <c r="G8" i="58"/>
  <c r="K14" i="58"/>
  <c r="D630" i="53"/>
  <c r="D9" i="58"/>
  <c r="L8" i="58"/>
  <c r="F16" i="58"/>
  <c r="H9" i="58"/>
  <c r="C10" i="58"/>
  <c r="G14" i="58"/>
  <c r="D635" i="53"/>
  <c r="D651" i="53"/>
  <c r="D628" i="53"/>
  <c r="E8" i="58"/>
  <c r="F12" i="58"/>
  <c r="H10" i="58"/>
  <c r="I8" i="58"/>
  <c r="J12" i="58"/>
  <c r="D16" i="58"/>
  <c r="D623" i="53"/>
  <c r="E16" i="58"/>
  <c r="D627" i="53"/>
  <c r="D645" i="53"/>
  <c r="N14" i="58"/>
  <c r="N10" i="58"/>
  <c r="D647" i="53"/>
  <c r="C9" i="58"/>
  <c r="K11" i="58"/>
  <c r="J6" i="58"/>
  <c r="L9" i="58"/>
  <c r="D13" i="58"/>
  <c r="D6" i="58"/>
  <c r="J7" i="58"/>
  <c r="F9" i="58"/>
  <c r="L10" i="58"/>
  <c r="H12" i="58"/>
  <c r="D14" i="58"/>
  <c r="E6" i="58"/>
  <c r="G9" i="58"/>
  <c r="C13" i="58"/>
  <c r="D7" i="58"/>
  <c r="F10" i="58"/>
  <c r="H13" i="58"/>
  <c r="E7" i="58"/>
  <c r="K8" i="58"/>
  <c r="G10" i="58"/>
  <c r="C12" i="58"/>
  <c r="I13" i="58"/>
  <c r="I16" i="58"/>
  <c r="D650" i="53"/>
  <c r="C16" i="58"/>
  <c r="K16" i="58"/>
  <c r="D641" i="53"/>
  <c r="D632" i="53"/>
  <c r="D624" i="53"/>
  <c r="D646" i="53"/>
  <c r="I6" i="58"/>
  <c r="K9" i="58"/>
  <c r="I12" i="58"/>
  <c r="H7" i="58"/>
  <c r="J10" i="58"/>
  <c r="L13" i="58"/>
  <c r="H6" i="58"/>
  <c r="D8" i="58"/>
  <c r="J9" i="58"/>
  <c r="F11" i="58"/>
  <c r="L12" i="58"/>
  <c r="H14" i="58"/>
  <c r="C7" i="58"/>
  <c r="I10" i="58"/>
  <c r="K13" i="58"/>
  <c r="L7" i="58"/>
  <c r="D11" i="58"/>
  <c r="F14" i="58"/>
  <c r="I7" i="58"/>
  <c r="E9" i="58"/>
  <c r="K10" i="58"/>
  <c r="G12" i="58"/>
  <c r="C14" i="58"/>
  <c r="D643" i="53"/>
  <c r="H16" i="58"/>
  <c r="D625" i="53"/>
  <c r="D622" i="53"/>
  <c r="D639" i="53"/>
  <c r="D631" i="53"/>
  <c r="D636" i="53"/>
  <c r="D640" i="53"/>
  <c r="D642" i="53"/>
  <c r="D637" i="53"/>
  <c r="D633" i="53"/>
  <c r="D626" i="53"/>
  <c r="D652" i="53"/>
  <c r="G7" i="58"/>
  <c r="E10" i="58"/>
  <c r="G13" i="58"/>
  <c r="F8" i="58"/>
  <c r="H11" i="58"/>
  <c r="J14" i="58"/>
  <c r="L6" i="58"/>
  <c r="H8" i="58"/>
  <c r="D10" i="58"/>
  <c r="J11" i="58"/>
  <c r="F13" i="58"/>
  <c r="L14" i="58"/>
  <c r="K7" i="58"/>
  <c r="G11" i="58"/>
  <c r="I14" i="58"/>
  <c r="J8" i="58"/>
  <c r="L11" i="58"/>
  <c r="G6" i="58"/>
  <c r="C8" i="58"/>
  <c r="I9" i="58"/>
  <c r="E11" i="58"/>
  <c r="N11" i="58"/>
  <c r="N7" i="58"/>
  <c r="N12" i="58"/>
  <c r="J16" i="58"/>
  <c r="N13" i="58"/>
  <c r="O13" i="58" s="1"/>
  <c r="N9" i="58"/>
  <c r="N6" i="58"/>
  <c r="G16" i="58"/>
  <c r="N8" i="58"/>
  <c r="L16" i="58"/>
  <c r="D300" i="53"/>
  <c r="D307" i="53"/>
  <c r="D606" i="53"/>
  <c r="D591" i="53"/>
  <c r="D593" i="53"/>
  <c r="D613" i="53"/>
  <c r="D599" i="53"/>
  <c r="D620" i="53"/>
  <c r="D617" i="53"/>
  <c r="D621" i="53"/>
  <c r="D299" i="53"/>
  <c r="D310" i="53"/>
  <c r="D308" i="53"/>
  <c r="D596" i="53"/>
  <c r="D304" i="53"/>
  <c r="D601" i="53"/>
  <c r="D291" i="53"/>
  <c r="D605" i="53"/>
  <c r="D597" i="53"/>
  <c r="D301" i="53"/>
  <c r="D297" i="53"/>
  <c r="D602" i="53"/>
  <c r="D609" i="53"/>
  <c r="D604" i="53"/>
  <c r="D611" i="53"/>
  <c r="D288" i="53"/>
  <c r="D292" i="53"/>
  <c r="D619" i="53"/>
  <c r="D929" i="53" s="1"/>
  <c r="D305" i="53"/>
  <c r="D283" i="53"/>
  <c r="D603" i="53"/>
  <c r="D281" i="53"/>
  <c r="D615" i="53"/>
  <c r="D594" i="53"/>
  <c r="D614" i="53"/>
  <c r="D303" i="53"/>
  <c r="D595" i="53"/>
  <c r="D592" i="53"/>
  <c r="D902" i="53" s="1"/>
  <c r="D607" i="53"/>
  <c r="D598" i="53"/>
  <c r="D600" i="53"/>
  <c r="D910" i="53" s="1"/>
  <c r="D311" i="53"/>
  <c r="D293" i="53"/>
  <c r="D608" i="53"/>
  <c r="D616" i="53"/>
  <c r="D294" i="53"/>
  <c r="D302" i="53"/>
  <c r="D284" i="53"/>
  <c r="D289" i="53"/>
  <c r="D618" i="53"/>
  <c r="D610" i="53"/>
  <c r="D295" i="53"/>
  <c r="D286" i="53"/>
  <c r="D306" i="53"/>
  <c r="D285" i="53"/>
  <c r="D296" i="53"/>
  <c r="D612" i="53"/>
  <c r="D287" i="53"/>
  <c r="D298" i="53"/>
  <c r="D908" i="53" l="1"/>
  <c r="D925" i="53"/>
  <c r="O9" i="58"/>
  <c r="D917" i="53"/>
  <c r="D928" i="53"/>
  <c r="O8" i="58"/>
  <c r="D930" i="53"/>
  <c r="D903" i="53"/>
  <c r="D922" i="53"/>
  <c r="D924" i="53"/>
  <c r="D931" i="53"/>
  <c r="D927" i="53"/>
  <c r="O7" i="58"/>
  <c r="D907" i="53"/>
  <c r="D906" i="53"/>
  <c r="D916" i="53"/>
  <c r="O11" i="58"/>
  <c r="O10" i="58"/>
  <c r="O6" i="58"/>
  <c r="O12" i="58"/>
  <c r="O14" i="58"/>
  <c r="L17" i="58"/>
  <c r="J17" i="58"/>
  <c r="G17" i="58"/>
  <c r="H17" i="58"/>
  <c r="C17" i="58"/>
  <c r="I17" i="58"/>
  <c r="D17" i="58"/>
  <c r="E17" i="58"/>
  <c r="F17" i="58"/>
  <c r="K17" i="58"/>
  <c r="D904" i="53"/>
  <c r="D914" i="53"/>
  <c r="D913" i="53"/>
  <c r="D919" i="53"/>
  <c r="D912" i="53"/>
  <c r="D915" i="53"/>
  <c r="D901" i="53"/>
  <c r="D926" i="53"/>
  <c r="D911" i="53"/>
  <c r="D909" i="53"/>
  <c r="D920" i="53"/>
  <c r="D918" i="53"/>
  <c r="D905" i="53"/>
  <c r="D921" i="53"/>
  <c r="D923" i="53"/>
  <c r="N16" i="58"/>
  <c r="O16" i="58" s="1"/>
</calcChain>
</file>

<file path=xl/sharedStrings.xml><?xml version="1.0" encoding="utf-8"?>
<sst xmlns="http://schemas.openxmlformats.org/spreadsheetml/2006/main" count="2948" uniqueCount="132">
  <si>
    <t>be</t>
  </si>
  <si>
    <t>bg</t>
  </si>
  <si>
    <t>cz</t>
  </si>
  <si>
    <t>dk</t>
  </si>
  <si>
    <t>de</t>
  </si>
  <si>
    <t>ee</t>
  </si>
  <si>
    <t>ie</t>
  </si>
  <si>
    <t>gr</t>
  </si>
  <si>
    <t>es</t>
  </si>
  <si>
    <t>fr</t>
  </si>
  <si>
    <t>France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</si>
  <si>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</si>
  <si>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</si>
  <si>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</si>
  <si>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</si>
  <si>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</si>
  <si>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</si>
  <si>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</si>
  <si>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</si>
  <si>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</si>
  <si>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</si>
  <si>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</si>
  <si>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Portugal</t>
  </si>
  <si>
    <t>ro</t>
  </si>
  <si>
    <t>si</t>
  </si>
  <si>
    <t>sk</t>
  </si>
  <si>
    <t>fi</t>
  </si>
  <si>
    <t>se</t>
  </si>
  <si>
    <t>uk</t>
  </si>
  <si>
    <t>Total cereals</t>
  </si>
  <si>
    <t>Area</t>
  </si>
  <si>
    <t>EU-15</t>
  </si>
  <si>
    <t>hr</t>
  </si>
  <si>
    <t>Croatia</t>
  </si>
  <si>
    <t>NMS-13</t>
  </si>
  <si>
    <t>EU-28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</si>
  <si>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</si>
  <si>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</si>
  <si>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</si>
  <si>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</si>
  <si>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</si>
  <si>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</si>
  <si>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</si>
  <si>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</si>
  <si>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</si>
  <si>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</si>
  <si>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</si>
  <si>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</si>
  <si>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</si>
  <si>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</si>
  <si>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</si>
  <si>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</si>
  <si>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</si>
  <si>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</si>
  <si>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</si>
  <si>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</si>
  <si>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</si>
  <si>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</si>
  <si>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</si>
  <si>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</si>
  <si>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</si>
  <si>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trimavg</t>
  </si>
  <si>
    <t>soft wheat &amp; spelt</t>
  </si>
  <si>
    <t>durum wheat</t>
  </si>
  <si>
    <t>rye</t>
  </si>
  <si>
    <t>barley</t>
  </si>
  <si>
    <t>Oats</t>
  </si>
  <si>
    <t xml:space="preserve">Grain maize and corn-cob-mix </t>
  </si>
  <si>
    <t>Sorghum</t>
  </si>
  <si>
    <t>Triticale</t>
  </si>
  <si>
    <t>AUTRES CEREALES (AGRI AGGREGATE): meteil, mélange céréales été et cronos "autres cereales")</t>
  </si>
  <si>
    <t>Type</t>
  </si>
  <si>
    <t>Product</t>
  </si>
  <si>
    <t>MS</t>
  </si>
  <si>
    <t>Member State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</si>
  <si>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</si>
  <si>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</si>
  <si>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</si>
  <si>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</si>
  <si>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</si>
  <si>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</si>
  <si>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</si>
  <si>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</si>
  <si>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</si>
  <si>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</si>
  <si>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</si>
  <si>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</si>
  <si>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</si>
  <si>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</si>
  <si>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</si>
  <si>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</si>
  <si>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</si>
  <si>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</si>
  <si>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</si>
  <si>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</si>
  <si>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</si>
  <si>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</si>
  <si>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</si>
  <si>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</si>
  <si>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</si>
  <si>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selection</t>
  </si>
  <si>
    <t>Soft wheat</t>
  </si>
  <si>
    <t>Durum wheat</t>
  </si>
  <si>
    <t>Barley</t>
  </si>
  <si>
    <t>Rye</t>
  </si>
  <si>
    <t>Other cereals</t>
  </si>
  <si>
    <t>or_product</t>
  </si>
  <si>
    <t>Member state</t>
  </si>
  <si>
    <t>Select crops &gt;&gt;&gt;</t>
  </si>
  <si>
    <t>&lt;&lt;&lt;&lt; Select from dropdown list</t>
  </si>
  <si>
    <t>GEO:</t>
  </si>
  <si>
    <t>5-Year TrimAvg</t>
  </si>
  <si>
    <t>Yield</t>
  </si>
  <si>
    <t>NOTES:</t>
  </si>
  <si>
    <t>EU-15 includes EU Member States in 2003: Belgium, Denmark, Germany, Ireland, Greece, Spain, France, Italy, Luxembourg, the Netherlands, Austria, Portugal, Finland, Sweden and the United Kingdom.</t>
  </si>
  <si>
    <t>EU-N13 includes EU-N12 plus Croatia, which joined the EU the 1st July 2013.</t>
  </si>
  <si>
    <t>EU-28 includes EU-15 plus EU-N13, i.e. the European Union since 2013.</t>
  </si>
  <si>
    <t>e = estimate</t>
  </si>
  <si>
    <t>2016e</t>
  </si>
  <si>
    <t>Source: DG Agriculture and Rural Development based on Eurostat crop production annual data</t>
  </si>
  <si>
    <t>Other cereals: millet, buckwheat, canary seed, maslin, mixed grains, other</t>
  </si>
  <si>
    <t>Grain maize</t>
  </si>
  <si>
    <t>Oat</t>
  </si>
  <si>
    <t>EU-N13</t>
  </si>
  <si>
    <t>Gross production</t>
  </si>
  <si>
    <t>2017f</t>
  </si>
  <si>
    <t>f  = forecast</t>
  </si>
  <si>
    <t>Crop</t>
  </si>
  <si>
    <t>Indicator:</t>
  </si>
  <si>
    <t>For all cereals: marketing year 1st July - 30th June</t>
  </si>
  <si>
    <t>2017f vs
5Y TrimAvg</t>
  </si>
  <si>
    <t>Update: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</si>
</sst>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_-&quot;£&quot;* #,##0.00_-;\-&quot;£&quot;* #,##0.00_-;_-&quot;£&quot;* &quot;-&quot;??_-;_-@_-"/>
    <numFmt numFmtId="166" formatCode="#,##0.0"/>
    <numFmt numFmtId="167" formatCode="0.00_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3"/>
      <name val="Arial"/>
      <family val="2"/>
    </font>
    <font>
      <sz val="12"/>
      <color theme="0" tint="-0.14999847407452621"/>
      <name val="Arial"/>
      <family val="2"/>
    </font>
    <font>
      <b/>
      <sz val="16"/>
      <name val="Arial"/>
      <family val="2"/>
    </font>
    <font>
      <b/>
      <sz val="12"/>
      <color rgb="FF678034"/>
      <name val="Arial"/>
      <family val="2"/>
    </font>
    <font>
      <sz val="10"/>
      <color theme="1"/>
      <name val="Arial"/>
      <family val="2"/>
    </font>
    <font>
      <sz val="10"/>
      <name val="Courier"/>
      <family val="3"/>
    </font>
    <font>
      <sz val="7"/>
      <name val="Arial"/>
      <family val="2"/>
    </font>
    <font>
      <sz val="11"/>
      <color indexed="60"/>
      <name val="Calibri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 MT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rgb="FF678034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678034"/>
      </left>
      <right/>
      <top style="medium">
        <color rgb="FF678034"/>
      </top>
      <bottom/>
      <diagonal/>
    </border>
    <border>
      <left/>
      <right/>
      <top style="medium">
        <color rgb="FF678034"/>
      </top>
      <bottom/>
      <diagonal/>
    </border>
    <border>
      <left/>
      <right style="medium">
        <color rgb="FF678034"/>
      </right>
      <top style="medium">
        <color rgb="FF678034"/>
      </top>
      <bottom/>
      <diagonal/>
    </border>
    <border>
      <left style="medium">
        <color rgb="FF678034"/>
      </left>
      <right/>
      <top/>
      <bottom style="medium">
        <color rgb="FF678034"/>
      </bottom>
      <diagonal/>
    </border>
    <border>
      <left/>
      <right/>
      <top/>
      <bottom style="medium">
        <color rgb="FF678034"/>
      </bottom>
      <diagonal/>
    </border>
    <border>
      <left/>
      <right style="medium">
        <color rgb="FF678034"/>
      </right>
      <top/>
      <bottom style="medium">
        <color rgb="FF678034"/>
      </bottom>
      <diagonal/>
    </border>
    <border>
      <left/>
      <right/>
      <top style="medium">
        <color rgb="FF678034"/>
      </top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medium">
        <color theme="0"/>
      </top>
      <bottom style="medium">
        <color rgb="FF67803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57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14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21" applyNumberFormat="0" applyAlignment="0" applyProtection="0"/>
    <xf numFmtId="0" fontId="20" fillId="27" borderId="22" applyNumberFormat="0" applyAlignment="0" applyProtection="0"/>
    <xf numFmtId="0" fontId="21" fillId="14" borderId="22" applyNumberFormat="0" applyAlignment="0" applyProtection="0"/>
    <xf numFmtId="0" fontId="22" fillId="0" borderId="24" applyNumberFormat="0" applyFill="0" applyAlignment="0" applyProtection="0"/>
    <xf numFmtId="0" fontId="23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4" fillId="11" borderId="0" applyNumberFormat="0" applyBorder="0" applyAlignment="0" applyProtection="0"/>
    <xf numFmtId="0" fontId="25" fillId="29" borderId="0" applyNumberFormat="0" applyBorder="0" applyAlignment="0" applyProtection="0"/>
    <xf numFmtId="0" fontId="2" fillId="0" borderId="0"/>
    <xf numFmtId="0" fontId="2" fillId="30" borderId="29" applyNumberFormat="0" applyFont="0" applyAlignment="0" applyProtection="0"/>
    <xf numFmtId="0" fontId="2" fillId="30" borderId="29" applyNumberFormat="0" applyFont="0" applyAlignment="0" applyProtection="0"/>
    <xf numFmtId="9" fontId="2" fillId="0" borderId="0" applyFont="0" applyFill="0" applyBorder="0" applyAlignment="0" applyProtection="0"/>
    <xf numFmtId="166" fontId="15" fillId="0" borderId="0" applyFont="0" applyFill="0" applyBorder="0" applyAlignment="0" applyProtection="0">
      <alignment horizontal="right"/>
    </xf>
    <xf numFmtId="0" fontId="26" fillId="10" borderId="0" applyNumberFormat="0" applyBorder="0" applyAlignment="0" applyProtection="0"/>
    <xf numFmtId="0" fontId="16" fillId="29" borderId="0" applyNumberFormat="0" applyBorder="0" applyAlignment="0" applyProtection="0"/>
    <xf numFmtId="0" fontId="2" fillId="0" borderId="0"/>
    <xf numFmtId="0" fontId="27" fillId="0" borderId="0" applyNumberFormat="0" applyFill="0" applyBorder="0" applyAlignment="0" applyProtection="0"/>
    <xf numFmtId="0" fontId="28" fillId="0" borderId="25" applyNumberFormat="0" applyFill="0" applyAlignment="0" applyProtection="0"/>
    <xf numFmtId="0" fontId="29" fillId="0" borderId="26" applyNumberFormat="0" applyFill="0" applyAlignment="0" applyProtection="0"/>
    <xf numFmtId="0" fontId="30" fillId="0" borderId="27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28" applyNumberFormat="0" applyFill="0" applyAlignment="0" applyProtection="0"/>
    <xf numFmtId="0" fontId="32" fillId="0" borderId="0" applyNumberFormat="0" applyFill="0" applyBorder="0" applyAlignment="0" applyProtection="0"/>
    <xf numFmtId="0" fontId="33" fillId="28" borderId="23" applyNumberFormat="0" applyAlignment="0" applyProtection="0"/>
    <xf numFmtId="0" fontId="2" fillId="0" borderId="0"/>
    <xf numFmtId="167" fontId="34" fillId="0" borderId="0"/>
    <xf numFmtId="9" fontId="34" fillId="0" borderId="0" applyFont="0" applyFill="0" applyBorder="0" applyAlignment="0" applyProtection="0"/>
    <xf numFmtId="0" fontId="1" fillId="0" borderId="0"/>
    <xf numFmtId="0" fontId="1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0" fontId="5" fillId="7" borderId="1" xfId="0" applyFont="1" applyFill="1" applyBorder="1" applyProtection="1">
      <protection locked="0"/>
    </xf>
    <xf numFmtId="0" fontId="0" fillId="2" borderId="0" xfId="0" applyFill="1" applyProtection="1"/>
    <xf numFmtId="0" fontId="7" fillId="2" borderId="0" xfId="0" applyFont="1" applyFill="1" applyBorder="1" applyProtection="1"/>
    <xf numFmtId="1" fontId="9" fillId="3" borderId="12" xfId="0" applyNumberFormat="1" applyFont="1" applyFill="1" applyBorder="1" applyAlignment="1" applyProtection="1">
      <alignment horizontal="right"/>
    </xf>
    <xf numFmtId="1" fontId="9" fillId="3" borderId="15" xfId="0" applyNumberFormat="1" applyFont="1" applyFill="1" applyBorder="1" applyAlignment="1" applyProtection="1">
      <alignment horizontal="right"/>
    </xf>
    <xf numFmtId="0" fontId="12" fillId="2" borderId="0" xfId="0" applyFont="1" applyFill="1" applyAlignment="1" applyProtection="1">
      <alignment horizontal="right"/>
    </xf>
    <xf numFmtId="1" fontId="6" fillId="6" borderId="2" xfId="0" applyNumberFormat="1" applyFont="1" applyFill="1" applyBorder="1" applyAlignment="1" applyProtection="1">
      <alignment horizontal="center"/>
    </xf>
    <xf numFmtId="1" fontId="6" fillId="6" borderId="3" xfId="0" applyNumberFormat="1" applyFont="1" applyFill="1" applyBorder="1" applyAlignment="1" applyProtection="1">
      <alignment horizontal="center"/>
    </xf>
    <xf numFmtId="1" fontId="6" fillId="6" borderId="10" xfId="0" applyNumberFormat="1" applyFont="1" applyFill="1" applyBorder="1" applyAlignment="1" applyProtection="1">
      <alignment horizontal="center" vertical="center" wrapText="1"/>
    </xf>
    <xf numFmtId="1" fontId="6" fillId="6" borderId="11" xfId="0" applyNumberFormat="1" applyFont="1" applyFill="1" applyBorder="1" applyAlignment="1" applyProtection="1">
      <alignment horizontal="center" vertical="center" wrapText="1"/>
    </xf>
    <xf numFmtId="0" fontId="6" fillId="5" borderId="4" xfId="0" applyFont="1" applyFill="1" applyBorder="1" applyProtection="1"/>
    <xf numFmtId="3" fontId="7" fillId="4" borderId="5" xfId="0" applyNumberFormat="1" applyFont="1" applyFill="1" applyBorder="1" applyProtection="1"/>
    <xf numFmtId="3" fontId="7" fillId="4" borderId="6" xfId="0" applyNumberFormat="1" applyFont="1" applyFill="1" applyBorder="1" applyProtection="1"/>
    <xf numFmtId="3" fontId="7" fillId="4" borderId="19" xfId="0" applyNumberFormat="1" applyFont="1" applyFill="1" applyBorder="1" applyProtection="1"/>
    <xf numFmtId="164" fontId="7" fillId="4" borderId="11" xfId="1" applyNumberFormat="1" applyFont="1" applyFill="1" applyBorder="1" applyProtection="1"/>
    <xf numFmtId="3" fontId="0" fillId="2" borderId="0" xfId="0" applyNumberFormat="1" applyFill="1" applyProtection="1"/>
    <xf numFmtId="9" fontId="0" fillId="2" borderId="0" xfId="1" applyFont="1" applyFill="1" applyProtection="1"/>
    <xf numFmtId="0" fontId="6" fillId="5" borderId="7" xfId="0" applyFont="1" applyFill="1" applyBorder="1" applyProtection="1"/>
    <xf numFmtId="3" fontId="7" fillId="4" borderId="8" xfId="0" applyNumberFormat="1" applyFont="1" applyFill="1" applyBorder="1" applyProtection="1"/>
    <xf numFmtId="3" fontId="7" fillId="4" borderId="9" xfId="0" applyNumberFormat="1" applyFont="1" applyFill="1" applyBorder="1" applyProtection="1"/>
    <xf numFmtId="164" fontId="0" fillId="2" borderId="0" xfId="0" applyNumberFormat="1" applyFill="1" applyProtection="1"/>
    <xf numFmtId="0" fontId="7" fillId="2" borderId="0" xfId="0" applyFont="1" applyFill="1" applyProtection="1"/>
    <xf numFmtId="0" fontId="6" fillId="5" borderId="10" xfId="0" applyFont="1" applyFill="1" applyBorder="1" applyProtection="1"/>
    <xf numFmtId="3" fontId="8" fillId="4" borderId="5" xfId="0" applyNumberFormat="1" applyFont="1" applyFill="1" applyBorder="1" applyProtection="1"/>
    <xf numFmtId="3" fontId="8" fillId="4" borderId="11" xfId="0" applyNumberFormat="1" applyFont="1" applyFill="1" applyBorder="1" applyProtection="1"/>
    <xf numFmtId="3" fontId="7" fillId="2" borderId="0" xfId="0" applyNumberFormat="1" applyFont="1" applyFill="1" applyProtection="1"/>
    <xf numFmtId="0" fontId="10" fillId="2" borderId="0" xfId="0" applyFont="1" applyFill="1" applyProtection="1"/>
    <xf numFmtId="3" fontId="10" fillId="2" borderId="0" xfId="0" applyNumberFormat="1" applyFont="1" applyFill="1" applyProtection="1"/>
    <xf numFmtId="164" fontId="7" fillId="2" borderId="0" xfId="1" applyNumberFormat="1" applyFont="1" applyFill="1" applyProtection="1"/>
    <xf numFmtId="0" fontId="2" fillId="2" borderId="0" xfId="0" applyFont="1" applyFill="1" applyProtection="1"/>
    <xf numFmtId="0" fontId="4" fillId="2" borderId="0" xfId="0" applyFont="1" applyFill="1" applyProtection="1"/>
    <xf numFmtId="3" fontId="0" fillId="0" borderId="0" xfId="0" applyNumberFormat="1" applyFill="1" applyBorder="1"/>
    <xf numFmtId="0" fontId="0" fillId="0" borderId="0" xfId="0" applyFill="1" applyBorder="1"/>
    <xf numFmtId="0" fontId="2" fillId="0" borderId="0" xfId="0" applyFont="1"/>
    <xf numFmtId="0" fontId="35" fillId="2" borderId="0" xfId="0" applyFont="1" applyFill="1" applyProtection="1"/>
    <xf numFmtId="0" fontId="36" fillId="2" borderId="0" xfId="0" applyFont="1" applyFill="1" applyProtection="1"/>
    <xf numFmtId="14" fontId="37" fillId="2" borderId="0" xfId="0" applyNumberFormat="1" applyFont="1" applyFill="1" applyBorder="1" applyProtection="1"/>
    <xf numFmtId="0" fontId="37" fillId="2" borderId="0" xfId="0" applyFont="1" applyFill="1" applyBorder="1" applyAlignment="1" applyProtection="1">
      <alignment horizontal="right"/>
    </xf>
    <xf numFmtId="1" fontId="2" fillId="0" borderId="30" xfId="0" applyNumberFormat="1" applyFont="1" applyFill="1" applyBorder="1"/>
    <xf numFmtId="1" fontId="2" fillId="0" borderId="31" xfId="0" applyNumberFormat="1" applyFont="1" applyFill="1" applyBorder="1"/>
    <xf numFmtId="1" fontId="0" fillId="0" borderId="31" xfId="0" applyNumberFormat="1" applyFill="1" applyBorder="1"/>
    <xf numFmtId="1" fontId="0" fillId="0" borderId="32" xfId="0" applyNumberFormat="1" applyFill="1" applyBorder="1"/>
    <xf numFmtId="0" fontId="11" fillId="2" borderId="0" xfId="0" applyFont="1" applyFill="1" applyAlignment="1" applyProtection="1">
      <alignment horizontal="center"/>
    </xf>
    <xf numFmtId="0" fontId="6" fillId="7" borderId="20" xfId="0" applyFont="1" applyFill="1" applyBorder="1" applyAlignment="1" applyProtection="1">
      <alignment horizontal="left"/>
    </xf>
    <xf numFmtId="0" fontId="6" fillId="7" borderId="18" xfId="0" applyFont="1" applyFill="1" applyBorder="1" applyAlignment="1" applyProtection="1">
      <alignment horizontal="left"/>
    </xf>
    <xf numFmtId="0" fontId="12" fillId="2" borderId="13" xfId="0" applyFont="1" applyFill="1" applyBorder="1" applyAlignment="1" applyProtection="1">
      <alignment horizontal="left" vertical="center"/>
    </xf>
    <xf numFmtId="0" fontId="12" fillId="2" borderId="14" xfId="0" applyFont="1" applyFill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left" vertical="center"/>
    </xf>
    <xf numFmtId="0" fontId="12" fillId="2" borderId="17" xfId="0" applyFont="1" applyFill="1" applyBorder="1" applyAlignment="1" applyProtection="1">
      <alignment horizontal="left" vertical="center"/>
    </xf>
  </cellXfs>
  <cellStyles count="57">
    <cellStyle name="20% - Accent3 2" xfId="56"/>
    <cellStyle name="20% - Akzent1" xfId="4"/>
    <cellStyle name="20% - Akzent2" xfId="5"/>
    <cellStyle name="20% - Akzent3" xfId="6"/>
    <cellStyle name="20% - Akzent4" xfId="7"/>
    <cellStyle name="20% - Akzent5" xfId="8"/>
    <cellStyle name="20% - Akzent6" xfId="9"/>
    <cellStyle name="40% - Akzent1" xfId="10"/>
    <cellStyle name="40% - Akzent2" xfId="11"/>
    <cellStyle name="40% - Akzent3" xfId="12"/>
    <cellStyle name="40% - Akzent4" xfId="13"/>
    <cellStyle name="40% - Akzent5" xfId="14"/>
    <cellStyle name="40% - Akzent6" xfId="15"/>
    <cellStyle name="60% - Akzent1" xfId="16"/>
    <cellStyle name="60% - Akzent2" xfId="17"/>
    <cellStyle name="60% - Akzent3" xfId="18"/>
    <cellStyle name="60% - Akzent4" xfId="19"/>
    <cellStyle name="60% - Akzent5" xfId="20"/>
    <cellStyle name="60% - Akzent6" xfId="21"/>
    <cellStyle name="Akzent1" xfId="22"/>
    <cellStyle name="Akzent2" xfId="23"/>
    <cellStyle name="Akzent3" xfId="24"/>
    <cellStyle name="Akzent4" xfId="25"/>
    <cellStyle name="Akzent5" xfId="26"/>
    <cellStyle name="Akzent6" xfId="27"/>
    <cellStyle name="Ausgabe" xfId="28"/>
    <cellStyle name="Berechnung" xfId="29"/>
    <cellStyle name="Eingabe" xfId="30"/>
    <cellStyle name="Ergebnis" xfId="31"/>
    <cellStyle name="Erklärender Text" xfId="32"/>
    <cellStyle name="Euro" xfId="33"/>
    <cellStyle name="Gut" xfId="34"/>
    <cellStyle name="Neutral 2" xfId="35"/>
    <cellStyle name="Normaallaad" xfId="0" builtinId="0"/>
    <cellStyle name="Normal 2" xfId="36"/>
    <cellStyle name="Normal 2 2" xfId="52"/>
    <cellStyle name="Normal 2 3" xfId="55"/>
    <cellStyle name="Normal 3" xfId="3"/>
    <cellStyle name="Normal 4" xfId="53"/>
    <cellStyle name="Normal 5" xfId="2"/>
    <cellStyle name="Note 2" xfId="37"/>
    <cellStyle name="Notiz" xfId="38"/>
    <cellStyle name="Percent 2" xfId="39"/>
    <cellStyle name="Percent 3" xfId="54"/>
    <cellStyle name="Protsent" xfId="1" builtinId="5"/>
    <cellStyle name="Publication1" xfId="40"/>
    <cellStyle name="Schlecht" xfId="41"/>
    <cellStyle name="Semleges" xfId="42"/>
    <cellStyle name="Standard 2" xfId="43"/>
    <cellStyle name="Zelle überprüfen" xfId="51"/>
    <cellStyle name="Warnender Text" xfId="50"/>
    <cellStyle name="Verknüpfte Zelle" xfId="49"/>
    <cellStyle name="Überschrift" xfId="44"/>
    <cellStyle name="Überschrift 1" xfId="45"/>
    <cellStyle name="Überschrift 2" xfId="46"/>
    <cellStyle name="Überschrift 3" xfId="47"/>
    <cellStyle name="Überschrift 4" xfId="48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/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border diagonalUp="0" diagonalDown="0">
        <left/>
        <right style="thin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border>
        <top style="thick">
          <color theme="0"/>
        </top>
      </border>
    </dxf>
    <dxf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protection locked="1" hidden="0"/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numFmt numFmtId="1" formatCode="0"/>
      <fill>
        <patternFill patternType="solid">
          <fgColor theme="4"/>
          <bgColor theme="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numFmt numFmtId="2" formatCode="0.00"/>
    </dxf>
  </dxfs>
  <tableStyles count="0" defaultTableStyle="TableStyleMedium2" defaultPivotStyle="PivotStyleLight16"/>
  <colors>
    <mruColors>
      <color rgb="FF678034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'Table&amp;Graphs'!$B$4</c:f>
          <c:strCache>
            <c:ptCount val="1"/>
            <c:pt idx="0">
              <c:v>EU-28: gross production by selected crops  (thousand tonnes)</c:v>
            </c:pt>
          </c:strCache>
        </c:strRef>
      </c:tx>
      <c:layout/>
      <c:overlay val="0"/>
      <c:txPr>
        <a:bodyPr/>
        <a:lstStyle/>
        <a:p>
          <a:pPr>
            <a:defRPr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7.6995713838522481E-2"/>
          <c:y val="0.12692192668932925"/>
          <c:w val="0.80877423710329699"/>
          <c:h val="0.767949715066934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'Table&amp;Graphs'!$B$6</c:f>
              <c:strCache>
                <c:ptCount val="1"/>
                <c:pt idx="0">
                  <c:v>Soft wheat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'Table&amp;Graphs'!$C$6:$L$6</c:f>
              <c:numCache>
                <c:formatCode>#,##0</c:formatCode>
                <c:ptCount val="10"/>
                <c:pt idx="0">
                  <c:v>141334.24999999997</c:v>
                </c:pt>
                <c:pt idx="1">
                  <c:v>130395.37999999998</c:v>
                </c:pt>
                <c:pt idx="2">
                  <c:v>127847.3</c:v>
                </c:pt>
                <c:pt idx="3">
                  <c:v>131142.1</c:v>
                </c:pt>
                <c:pt idx="4">
                  <c:v>125950.89000000003</c:v>
                </c:pt>
                <c:pt idx="5">
                  <c:v>136207.45000000001</c:v>
                </c:pt>
                <c:pt idx="6">
                  <c:v>149675.26000000004</c:v>
                </c:pt>
                <c:pt idx="7">
                  <c:v>152515.07999999999</c:v>
                </c:pt>
                <c:pt idx="8">
                  <c:v>135077.81</c:v>
                </c:pt>
                <c:pt idx="9">
                  <c:v>140460.08500000002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8-44BF-8B8B-9A4AFF9F68B1}"/>
            </c:ext>
          </c:extLst>
        </c:ser>
        <c:ser>
          <c:idx val="1"/>
          <c:order val="1"/>
          <c:tx>
            <c:strRef>
              <c:f>'Table&amp;Graphs'!$B$7</c:f>
              <c:strCache>
                <c:ptCount val="1"/>
                <c:pt idx="0">
                  <c:v>Durum wheat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'Table&amp;Graphs'!$C$7:$L$7</c:f>
              <c:numCache>
                <c:formatCode>#,##0</c:formatCode>
                <c:ptCount val="10"/>
                <c:pt idx="0">
                  <c:v>10060.68</c:v>
                </c:pt>
                <c:pt idx="1">
                  <c:v>9214.6400000000012</c:v>
                </c:pt>
                <c:pt idx="2">
                  <c:v>9405.6899999999987</c:v>
                </c:pt>
                <c:pt idx="3">
                  <c:v>8583</c:v>
                </c:pt>
                <c:pt idx="4">
                  <c:v>8411.1500000000015</c:v>
                </c:pt>
                <c:pt idx="5">
                  <c:v>8096.56</c:v>
                </c:pt>
                <c:pt idx="6">
                  <c:v>7703.7099999999991</c:v>
                </c:pt>
                <c:pt idx="7">
                  <c:v>8388.6999999999989</c:v>
                </c:pt>
                <c:pt idx="8">
                  <c:v>9260.2000000000007</c:v>
                </c:pt>
                <c:pt idx="9">
                  <c:v>9128.6874073146828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8-44BF-8B8B-9A4AFF9F68B1}"/>
            </c:ext>
          </c:extLst>
        </c:ser>
        <c:ser>
          <c:idx val="2"/>
          <c:order val="2"/>
          <c:tx>
            <c:strRef>
              <c:f>'Table&amp;Graphs'!$B$8</c:f>
              <c:strCache>
                <c:ptCount val="1"/>
                <c:pt idx="0">
                  <c:v>Grain maize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'Table&amp;Graphs'!$C$8:$L$8</c:f>
              <c:numCache>
                <c:formatCode>#,##0</c:formatCode>
                <c:ptCount val="10"/>
                <c:pt idx="0">
                  <c:v>65927.940000000017</c:v>
                </c:pt>
                <c:pt idx="1">
                  <c:v>60138.154581764058</c:v>
                </c:pt>
                <c:pt idx="2">
                  <c:v>59944.250000000007</c:v>
                </c:pt>
                <c:pt idx="3">
                  <c:v>70740.81</c:v>
                </c:pt>
                <c:pt idx="4">
                  <c:v>59820.310000000005</c:v>
                </c:pt>
                <c:pt idx="5">
                  <c:v>67036.859999999986</c:v>
                </c:pt>
                <c:pt idx="6">
                  <c:v>77914.828199999989</c:v>
                </c:pt>
                <c:pt idx="7">
                  <c:v>59250.35</c:v>
                </c:pt>
                <c:pt idx="8">
                  <c:v>61343.740000000005</c:v>
                </c:pt>
                <c:pt idx="9">
                  <c:v>59626.179094945473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8-44BF-8B8B-9A4AFF9F68B1}"/>
            </c:ext>
          </c:extLst>
        </c:ser>
        <c:ser>
          <c:idx val="3"/>
          <c:order val="3"/>
          <c:tx>
            <c:strRef>
              <c:f>'Table&amp;Graphs'!$B$9</c:f>
              <c:strCache>
                <c:ptCount val="1"/>
                <c:pt idx="0">
                  <c:v>Barley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'Table&amp;Graphs'!$C$9:$L$9</c:f>
              <c:numCache>
                <c:formatCode>#,##0</c:formatCode>
                <c:ptCount val="10"/>
                <c:pt idx="0">
                  <c:v>65713.51999999999</c:v>
                </c:pt>
                <c:pt idx="1">
                  <c:v>62336.249999999993</c:v>
                </c:pt>
                <c:pt idx="2">
                  <c:v>53110.12</c:v>
                </c:pt>
                <c:pt idx="3">
                  <c:v>51865.75</c:v>
                </c:pt>
                <c:pt idx="4">
                  <c:v>55008.160000000011</c:v>
                </c:pt>
                <c:pt idx="5">
                  <c:v>61100.889999999985</c:v>
                </c:pt>
                <c:pt idx="6">
                  <c:v>60695.420000000006</c:v>
                </c:pt>
                <c:pt idx="7">
                  <c:v>61927.569999999992</c:v>
                </c:pt>
                <c:pt idx="8">
                  <c:v>59846</c:v>
                </c:pt>
                <c:pt idx="9">
                  <c:v>58528.434428287896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8-44BF-8B8B-9A4AFF9F68B1}"/>
            </c:ext>
          </c:extLst>
        </c:ser>
        <c:ser>
          <c:idx val="4"/>
          <c:order val="4"/>
          <c:tx>
            <c:strRef>
              <c:f>'Table&amp;Graphs'!$B$10</c:f>
              <c:strCache>
                <c:ptCount val="1"/>
                <c:pt idx="0">
                  <c:v>Triticale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'Table&amp;Graphs'!$C$10:$L$10</c:f>
              <c:numCache>
                <c:formatCode>#,##0</c:formatCode>
                <c:ptCount val="10"/>
                <c:pt idx="0">
                  <c:v>11040.92</c:v>
                </c:pt>
                <c:pt idx="1">
                  <c:v>12074.520000000002</c:v>
                </c:pt>
                <c:pt idx="2">
                  <c:v>10769.810000000001</c:v>
                </c:pt>
                <c:pt idx="3">
                  <c:v>10172.274999999998</c:v>
                </c:pt>
                <c:pt idx="4">
                  <c:v>10257.405000000002</c:v>
                </c:pt>
                <c:pt idx="5">
                  <c:v>11558.7</c:v>
                </c:pt>
                <c:pt idx="6">
                  <c:v>13221.504999999997</c:v>
                </c:pt>
                <c:pt idx="7">
                  <c:v>12774.25333333333</c:v>
                </c:pt>
                <c:pt idx="8">
                  <c:v>11818</c:v>
                </c:pt>
                <c:pt idx="9">
                  <c:v>11543.523548476749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8-44BF-8B8B-9A4AFF9F68B1}"/>
            </c:ext>
          </c:extLst>
        </c:ser>
        <c:ser>
          <c:idx val="5"/>
          <c:order val="5"/>
          <c:tx>
            <c:strRef>
              <c:f>'Table&amp;Graphs'!$B$11</c:f>
              <c:strCache>
                <c:ptCount val="1"/>
                <c:pt idx="0">
                  <c:v>Oat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'Table&amp;Graphs'!$C$11:$L$11</c:f>
              <c:numCache>
                <c:formatCode>#,##0</c:formatCode>
                <c:ptCount val="10"/>
                <c:pt idx="0">
                  <c:v>8948.24</c:v>
                </c:pt>
                <c:pt idx="1">
                  <c:v>8464.880000000001</c:v>
                </c:pt>
                <c:pt idx="2">
                  <c:v>7437.1</c:v>
                </c:pt>
                <c:pt idx="3">
                  <c:v>7855.16</c:v>
                </c:pt>
                <c:pt idx="4">
                  <c:v>7926.55</c:v>
                </c:pt>
                <c:pt idx="5">
                  <c:v>8370.6386291664276</c:v>
                </c:pt>
                <c:pt idx="6">
                  <c:v>7765.4799999999987</c:v>
                </c:pt>
                <c:pt idx="7">
                  <c:v>7580.9900000000007</c:v>
                </c:pt>
                <c:pt idx="8">
                  <c:v>8016.94</c:v>
                </c:pt>
                <c:pt idx="9">
                  <c:v>8427.5084337966346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8-44BF-8B8B-9A4AFF9F68B1}"/>
            </c:ext>
          </c:extLst>
        </c:ser>
        <c:ser>
          <c:idx val="6"/>
          <c:order val="6"/>
          <c:tx>
            <c:strRef>
              <c:f>'Table&amp;Graphs'!$B$12</c:f>
              <c:strCache>
                <c:ptCount val="1"/>
                <c:pt idx="0">
                  <c:v>Rye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'Table&amp;Graphs'!$C$12:$L$12</c:f>
              <c:numCache>
                <c:formatCode>#,##0</c:formatCode>
                <c:ptCount val="10"/>
                <c:pt idx="0">
                  <c:v>9288.9599999999973</c:v>
                </c:pt>
                <c:pt idx="1">
                  <c:v>9876.8399999999983</c:v>
                </c:pt>
                <c:pt idx="2">
                  <c:v>7732.3248320130078</c:v>
                </c:pt>
                <c:pt idx="3">
                  <c:v>6836.7104504987092</c:v>
                </c:pt>
                <c:pt idx="4">
                  <c:v>8712.2899765782531</c:v>
                </c:pt>
                <c:pt idx="5">
                  <c:v>10451.937329791897</c:v>
                </c:pt>
                <c:pt idx="6">
                  <c:v>9068.0961063644736</c:v>
                </c:pt>
                <c:pt idx="7">
                  <c:v>7797.0085831382821</c:v>
                </c:pt>
                <c:pt idx="8">
                  <c:v>7412.5076159549326</c:v>
                </c:pt>
                <c:pt idx="9">
                  <c:v>7685.1509125248049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8-44BF-8B8B-9A4AFF9F68B1}"/>
            </c:ext>
          </c:extLst>
        </c:ser>
        <c:ser>
          <c:idx val="7"/>
          <c:order val="7"/>
          <c:tx>
            <c:strRef>
              <c:f>'Table&amp;Graphs'!$B$13</c:f>
              <c:strCache>
                <c:ptCount val="1"/>
                <c:pt idx="0">
                  <c:v>Sorghum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'Table&amp;Graphs'!$C$13:$L$13</c:f>
              <c:numCache>
                <c:formatCode>#,##0</c:formatCode>
                <c:ptCount val="10"/>
                <c:pt idx="0">
                  <c:v>516.44999999999993</c:v>
                </c:pt>
                <c:pt idx="1">
                  <c:v>609.94333333333338</c:v>
                </c:pt>
                <c:pt idx="2">
                  <c:v>614.29999999999995</c:v>
                </c:pt>
                <c:pt idx="3">
                  <c:v>678.59</c:v>
                </c:pt>
                <c:pt idx="4">
                  <c:v>495.88</c:v>
                </c:pt>
                <c:pt idx="5">
                  <c:v>728.0200000000001</c:v>
                </c:pt>
                <c:pt idx="6">
                  <c:v>929.44999999999993</c:v>
                </c:pt>
                <c:pt idx="7">
                  <c:v>719.54000000000008</c:v>
                </c:pt>
                <c:pt idx="8">
                  <c:v>680.81000000000006</c:v>
                </c:pt>
                <c:pt idx="9">
                  <c:v>710.516439413738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C8-44BF-8B8B-9A4AFF9F68B1}"/>
            </c:ext>
          </c:extLst>
        </c:ser>
        <c:ser>
          <c:idx val="8"/>
          <c:order val="8"/>
          <c:tx>
            <c:strRef>
              <c:f>'Table&amp;Graphs'!$B$14</c:f>
              <c:strCache>
                <c:ptCount val="1"/>
                <c:pt idx="0">
                  <c:v>Other cereals</c:v>
                </c:pt>
              </c:strCache>
            </c:strRef>
          </c:tx>
          <c:invertIfNegative val="0"/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'Table&amp;Graphs'!$C$14:$L$14</c:f>
              <c:numCache>
                <c:formatCode>#,##0</c:formatCode>
                <c:ptCount val="10"/>
                <c:pt idx="0">
                  <c:v>5071.83</c:v>
                </c:pt>
                <c:pt idx="1">
                  <c:v>5342.24</c:v>
                </c:pt>
                <c:pt idx="2">
                  <c:v>4269.9762790981049</c:v>
                </c:pt>
                <c:pt idx="3">
                  <c:v>4458.5295495012915</c:v>
                </c:pt>
                <c:pt idx="4">
                  <c:v>5110.7503562996199</c:v>
                </c:pt>
                <c:pt idx="5">
                  <c:v>4055.0640410416727</c:v>
                </c:pt>
                <c:pt idx="6">
                  <c:v>4001.3890911012354</c:v>
                </c:pt>
                <c:pt idx="7">
                  <c:v>3455.6033303319323</c:v>
                </c:pt>
                <c:pt idx="8">
                  <c:v>3561.4236175879819</c:v>
                </c:pt>
                <c:pt idx="9">
                  <c:v>4532.8952618085314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C8-44BF-8B8B-9A4AFF9F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106395904"/>
        <c:axId val="106409984"/>
      </c:barChart>
      <c:lineChart>
        <c:grouping val="standard"/>
        <c:varyColors val="0"/>
        <c:ser>
          <c:idx val="9"/>
          <c:order val="9"/>
          <c:tx>
            <c:strRef>
              <c:f>'Table&amp;Graphs'!$B$17</c:f>
              <c:strCache>
                <c:ptCount val="1"/>
                <c:pt idx="0">
                  <c:v>Total selection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200" b="1">
                    <a:solidFill>
                      <a:srgbClr val="0033CC"/>
                    </a:solidFill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'Table&amp;Graphs'!$C$5:$L$5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2016e</c:v>
                </c:pt>
                <c:pt idx="9">
                  <c:v>2017f</c:v>
                </c:pt>
              </c:strCache>
            </c:strRef>
          </c:cat>
          <c:val>
            <c:numRef>
              <c:f>'Table&amp;Graphs'!$C$17:$L$17</c:f>
              <c:numCache>
                <c:formatCode>#,##0</c:formatCode>
                <c:ptCount val="10"/>
                <c:pt idx="0">
                  <c:v>317902.79000000004</c:v>
                </c:pt>
                <c:pt idx="1">
                  <c:v>298452.84791509743</c:v>
                </c:pt>
                <c:pt idx="2">
                  <c:v>281130.87111111108</c:v>
                </c:pt>
                <c:pt idx="3">
                  <c:v>292332.9250000001</c:v>
                </c:pt>
                <c:pt idx="4">
                  <c:v>281693.38533287792</c:v>
                </c:pt>
                <c:pt idx="5">
                  <c:v>307606.12</c:v>
                </c:pt>
                <c:pt idx="6">
                  <c:v>330975.13839746569</c:v>
                </c:pt>
                <c:pt idx="7">
                  <c:v>314409.09524680354</c:v>
                </c:pt>
                <c:pt idx="8">
                  <c:v>297017.43123354291</c:v>
                </c:pt>
                <c:pt idx="9">
                  <c:v>300642.98052656848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C8-44BF-8B8B-9A4AFF9F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5904"/>
        <c:axId val="106409984"/>
      </c:lineChart>
      <c:catAx>
        <c:axId val="1063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et-EE"/>
          </a:p>
        </c:txPr>
        <c:crossAx val="106409984"/>
        <c:crosses val="autoZero"/>
        <c:auto val="1"/>
        <c:lblAlgn val="ctr"/>
        <c:lblOffset val="100"/>
        <c:noMultiLvlLbl val="0"/>
      </c:catAx>
      <c:valAx>
        <c:axId val="106409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t-EE"/>
          </a:p>
        </c:txPr>
        <c:crossAx val="106395904"/>
        <c:crosses val="autoZero"/>
        <c:crossBetween val="between"/>
      </c:valAx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9064019924137683"/>
          <c:y val="0.14359190882310152"/>
          <c:w val="0.10702568197112211"/>
          <c:h val="0.73581242498908928"/>
        </c:manualLayout>
      </c:layout>
      <c:overlay val="0"/>
      <c:txPr>
        <a:bodyPr/>
        <a:lstStyle/>
        <a:p>
          <a:pPr>
            <a:defRPr sz="1200" b="1" kern="0" spc="-100" baseline="0">
              <a:latin typeface="Arial" panose="020B0604020202020204" pitchFamily="34" charset="0"/>
              <a:cs typeface="Arial" panose="020B0604020202020204" pitchFamily="34" charset="0"/>
            </a:defRPr>
          </a:pPr>
          <a:endParaRPr lang="et-E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16</xdr:row>
      <xdr:rowOff>71436</xdr:rowOff>
    </xdr:from>
    <xdr:to>
      <xdr:col>15</xdr:col>
      <xdr:colOff>9524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5:L14" totalsRowShown="0" headerRowDxfId="46" dataDxfId="44" headerRowBorderDxfId="45" tableBorderDxfId="43" totalsRowBorderDxfId="42">
  <autoFilter ref="B5:L14"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rop" dataDxfId="41"/>
    <tableColumn id="2" name="2008" dataDxfId="40"/>
    <tableColumn id="3" name="2009" dataDxfId="39"/>
    <tableColumn id="4" name="2010" dataDxfId="38"/>
    <tableColumn id="5" name="2011" dataDxfId="37"/>
    <tableColumn id="6" name="2012" dataDxfId="36"/>
    <tableColumn id="7" name="2013" dataDxfId="35"/>
    <tableColumn id="8" name="2014" dataDxfId="34"/>
    <tableColumn id="9" name="2015" dataDxfId="33"/>
    <tableColumn id="10" name="2016e" dataDxfId="32"/>
    <tableColumn id="11" name="2017f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_Area_data" displayName="Prod_Area_data" ref="A1:AC931" totalsRowShown="0" headerRowDxfId="30" dataDxfId="29">
  <tableColumns count="29">
    <tableColumn id="1" name="Type" dataDxfId="28"/>
    <tableColumn id="37" name="Product" dataDxfId="27"/>
    <tableColumn id="36" name="Member State" dataDxfId="26"/>
    <tableColumn id="8" name="trimavg" dataDxfId="25">
      <calculatedColumnFormula>(SUM(X2:AB2)-MAX(X2:AB2)-MIN(X2:AB2))/3</calculatedColumnFormula>
    </tableColumn>
    <tableColumn id="9" name="1993" dataDxfId="24"/>
    <tableColumn id="10" name="1994" dataDxfId="23"/>
    <tableColumn id="11" name="1995" dataDxfId="22"/>
    <tableColumn id="12" name="1996" dataDxfId="21"/>
    <tableColumn id="13" name="1997" dataDxfId="20"/>
    <tableColumn id="14" name="1998" dataDxfId="19"/>
    <tableColumn id="15" name="1999" dataDxfId="18"/>
    <tableColumn id="16" name="2000" dataDxfId="17"/>
    <tableColumn id="17" name="2001" dataDxfId="16"/>
    <tableColumn id="18" name="2002" dataDxfId="15"/>
    <tableColumn id="19" name="2003" dataDxfId="14"/>
    <tableColumn id="20" name="2004" dataDxfId="13"/>
    <tableColumn id="21" name="2005" dataDxfId="12"/>
    <tableColumn id="22" name="2006" dataDxfId="11"/>
    <tableColumn id="23" name="2007" dataDxfId="10"/>
    <tableColumn id="24" name="2008" dataDxfId="9"/>
    <tableColumn id="25" name="2009" dataDxfId="8"/>
    <tableColumn id="26" name="2010" dataDxfId="7"/>
    <tableColumn id="27" name="2011" dataDxfId="6"/>
    <tableColumn id="28" name="2012" dataDxfId="5"/>
    <tableColumn id="29" name="2013" dataDxfId="4"/>
    <tableColumn id="30" name="2014" dataDxfId="3"/>
    <tableColumn id="31" name="2015" dataDxfId="2"/>
    <tableColumn id="32" name="2016" dataDxfId="1"/>
    <tableColumn id="33" name="2017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f_products" displayName="Ref_products" ref="E4:F14" totalsRowShown="0">
  <autoFilter ref="E4:F14"/>
  <sortState ref="E5:F15">
    <sortCondition ref="E4:E15"/>
  </sortState>
  <tableColumns count="2">
    <tableColumn id="1" name="or_product"/>
    <tableColumn id="2" name="Produ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ef_MS" displayName="Ref_MS" ref="B4:C35" totalsRowShown="0">
  <autoFilter ref="B4:C35"/>
  <tableColumns count="2">
    <tableColumn id="1" name="MS"/>
    <tableColumn id="2" name="Member 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S52"/>
  <sheetViews>
    <sheetView showGridLines="0" tabSelected="1" zoomScaleNormal="100" workbookViewId="0">
      <selection activeCell="O2" sqref="O2"/>
    </sheetView>
  </sheetViews>
  <sheetFormatPr defaultRowHeight="12.75"/>
  <cols>
    <col min="1" max="1" width="18.5703125" style="5" customWidth="1"/>
    <col min="2" max="2" width="19.85546875" style="5" customWidth="1"/>
    <col min="3" max="12" width="12.7109375" style="5" customWidth="1"/>
    <col min="13" max="13" width="1.28515625" style="5" customWidth="1"/>
    <col min="14" max="14" width="12.5703125" style="5" customWidth="1"/>
    <col min="15" max="15" width="13.7109375" style="5" customWidth="1"/>
    <col min="16" max="16384" width="9.140625" style="5"/>
  </cols>
  <sheetData>
    <row r="1" spans="1:19" ht="3.75" customHeight="1" thickBot="1"/>
    <row r="2" spans="1:19" s="6" customFormat="1" ht="16.5" thickBot="1">
      <c r="B2" s="7" t="s">
        <v>128</v>
      </c>
      <c r="C2" s="48" t="s">
        <v>124</v>
      </c>
      <c r="D2" s="48"/>
      <c r="E2" s="49" t="s">
        <v>109</v>
      </c>
      <c r="F2" s="49"/>
      <c r="G2" s="49"/>
      <c r="H2" s="50"/>
      <c r="N2" s="41" t="s">
        <v>131</v>
      </c>
      <c r="O2" s="40">
        <v>42971</v>
      </c>
    </row>
    <row r="3" spans="1:19" s="6" customFormat="1" ht="16.5" thickBot="1">
      <c r="B3" s="8" t="s">
        <v>110</v>
      </c>
      <c r="C3" s="47" t="s">
        <v>35</v>
      </c>
      <c r="D3" s="47"/>
      <c r="E3" s="51"/>
      <c r="F3" s="51"/>
      <c r="G3" s="51"/>
      <c r="H3" s="52"/>
    </row>
    <row r="4" spans="1:19" ht="24" customHeight="1" thickBot="1">
      <c r="B4" s="46" t="str">
        <f>C3&amp;": "&amp;LOWER(C2)&amp;" by selected crops "&amp;IF($C$2="Gross production"," (thousand tonnes)",IF($C$2="Area"," (thousand hectares)"," (tonnes/hectare)"))</f>
        <v>EU-28: gross production by selected crops  (thousand tonnes)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9" ht="30" customHeight="1" thickTop="1" thickBot="1">
      <c r="A5" s="9" t="s">
        <v>108</v>
      </c>
      <c r="B5" s="4" t="s">
        <v>127</v>
      </c>
      <c r="C5" s="10" t="s">
        <v>90</v>
      </c>
      <c r="D5" s="10" t="s">
        <v>91</v>
      </c>
      <c r="E5" s="10" t="s">
        <v>92</v>
      </c>
      <c r="F5" s="10" t="s">
        <v>93</v>
      </c>
      <c r="G5" s="10" t="s">
        <v>94</v>
      </c>
      <c r="H5" s="10" t="s">
        <v>95</v>
      </c>
      <c r="I5" s="10" t="s">
        <v>96</v>
      </c>
      <c r="J5" s="10" t="s">
        <v>97</v>
      </c>
      <c r="K5" s="10" t="s">
        <v>118</v>
      </c>
      <c r="L5" s="11" t="s">
        <v>125</v>
      </c>
      <c r="N5" s="12" t="s">
        <v>111</v>
      </c>
      <c r="O5" s="13" t="s">
        <v>130</v>
      </c>
    </row>
    <row r="6" spans="1:19" ht="19.5" customHeight="1" thickTop="1" thickBot="1">
      <c r="B6" s="14" t="s">
        <v>101</v>
      </c>
      <c r="C6" s="15">
        <f>SUMIFS(Prod_Area_data[2008],Prod_Area_data[Product],'Table&amp;Graphs'!$B6,Prod_Area_data[Member State],'Table&amp;Graphs'!$C$3,Prod_Area_data[Type],'Table&amp;Graphs'!$C$2)</f>
        <v>141334.24999999997</v>
      </c>
      <c r="D6" s="15">
        <f>SUMIFS(Prod_Area_data[2009],Prod_Area_data[Product],'Table&amp;Graphs'!$B6,Prod_Area_data[Member State],'Table&amp;Graphs'!$C$3,Prod_Area_data[Type],'Table&amp;Graphs'!$C$2)</f>
        <v>130395.37999999998</v>
      </c>
      <c r="E6" s="15">
        <f>SUMIFS(Prod_Area_data[2010],Prod_Area_data[Product],'Table&amp;Graphs'!$B6,Prod_Area_data[Member State],'Table&amp;Graphs'!$C$3,Prod_Area_data[Type],'Table&amp;Graphs'!$C$2)</f>
        <v>127847.3</v>
      </c>
      <c r="F6" s="15">
        <f>SUMIFS(Prod_Area_data[2011],Prod_Area_data[Product],'Table&amp;Graphs'!$B6,Prod_Area_data[Member State],'Table&amp;Graphs'!$C$3,Prod_Area_data[Type],'Table&amp;Graphs'!$C$2)</f>
        <v>131142.1</v>
      </c>
      <c r="G6" s="15">
        <f>SUMIFS(Prod_Area_data[2012],Prod_Area_data[Product],'Table&amp;Graphs'!$B6,Prod_Area_data[Member State],'Table&amp;Graphs'!$C$3,Prod_Area_data[Type],'Table&amp;Graphs'!$C$2)</f>
        <v>125950.89000000003</v>
      </c>
      <c r="H6" s="15">
        <f>SUMIFS(Prod_Area_data[2013],Prod_Area_data[Product],'Table&amp;Graphs'!$B6,Prod_Area_data[Member State],'Table&amp;Graphs'!$C$3,Prod_Area_data[Type],'Table&amp;Graphs'!$C$2)</f>
        <v>136207.45000000001</v>
      </c>
      <c r="I6" s="15">
        <f>SUMIFS(Prod_Area_data[2014],Prod_Area_data[Product],'Table&amp;Graphs'!$B6,Prod_Area_data[Member State],'Table&amp;Graphs'!$C$3,Prod_Area_data[Type],'Table&amp;Graphs'!$C$2)</f>
        <v>149675.26000000004</v>
      </c>
      <c r="J6" s="15">
        <f>SUMIFS(Prod_Area_data[2015],Prod_Area_data[Product],'Table&amp;Graphs'!$B6,Prod_Area_data[Member State],'Table&amp;Graphs'!$C$3,Prod_Area_data[Type],'Table&amp;Graphs'!$C$2)</f>
        <v>152515.07999999999</v>
      </c>
      <c r="K6" s="15">
        <f>SUMIFS(Prod_Area_data[2016],Prod_Area_data[Product],'Table&amp;Graphs'!$B6,Prod_Area_data[Member State],'Table&amp;Graphs'!$C$3,Prod_Area_data[Type],'Table&amp;Graphs'!$C$2)</f>
        <v>135077.81</v>
      </c>
      <c r="L6" s="16">
        <f>SUMIFS(Prod_Area_data[2017],Prod_Area_data[Product],'Table&amp;Graphs'!$B6,Prod_Area_data[Member State],'Table&amp;Graphs'!$C$3,Prod_Area_data[Type],'Table&amp;Graphs'!$C$2)</f>
        <v>140460.08500000002</v>
      </c>
      <c r="N6" s="17">
        <f>SUMIFS(Prod_Area_data[trimavg],Prod_Area_data[Product],'Table&amp;Graphs'!$B6,Prod_Area_data[Member State],'Table&amp;Graphs'!$C$3,Prod_Area_data[Type],'Table&amp;Graphs'!$C$2)</f>
        <v>140320.17333333334</v>
      </c>
      <c r="O6" s="18">
        <f>IFERROR(Table2[[#This Row],[2017f]]/N6-1,"")</f>
        <v>9.9708875312121137E-4</v>
      </c>
    </row>
    <row r="7" spans="1:19" ht="19.5" customHeight="1" thickTop="1" thickBot="1">
      <c r="B7" s="14" t="s">
        <v>102</v>
      </c>
      <c r="C7" s="15">
        <f>SUMIFS(Prod_Area_data[2008],Prod_Area_data[Product],'Table&amp;Graphs'!$B7,Prod_Area_data[Member State],'Table&amp;Graphs'!$C$3,Prod_Area_data[Type],'Table&amp;Graphs'!$C$2)</f>
        <v>10060.68</v>
      </c>
      <c r="D7" s="15">
        <f>SUMIFS(Prod_Area_data[2009],Prod_Area_data[Product],'Table&amp;Graphs'!$B7,Prod_Area_data[Member State],'Table&amp;Graphs'!$C$3,Prod_Area_data[Type],'Table&amp;Graphs'!$C$2)</f>
        <v>9214.6400000000012</v>
      </c>
      <c r="E7" s="15">
        <f>SUMIFS(Prod_Area_data[2010],Prod_Area_data[Product],'Table&amp;Graphs'!$B7,Prod_Area_data[Member State],'Table&amp;Graphs'!$C$3,Prod_Area_data[Type],'Table&amp;Graphs'!$C$2)</f>
        <v>9405.6899999999987</v>
      </c>
      <c r="F7" s="15">
        <f>SUMIFS(Prod_Area_data[2011],Prod_Area_data[Product],'Table&amp;Graphs'!$B7,Prod_Area_data[Member State],'Table&amp;Graphs'!$C$3,Prod_Area_data[Type],'Table&amp;Graphs'!$C$2)</f>
        <v>8583</v>
      </c>
      <c r="G7" s="15">
        <f>SUMIFS(Prod_Area_data[2012],Prod_Area_data[Product],'Table&amp;Graphs'!$B7,Prod_Area_data[Member State],'Table&amp;Graphs'!$C$3,Prod_Area_data[Type],'Table&amp;Graphs'!$C$2)</f>
        <v>8411.1500000000015</v>
      </c>
      <c r="H7" s="15">
        <f>SUMIFS(Prod_Area_data[2013],Prod_Area_data[Product],'Table&amp;Graphs'!$B7,Prod_Area_data[Member State],'Table&amp;Graphs'!$C$3,Prod_Area_data[Type],'Table&amp;Graphs'!$C$2)</f>
        <v>8096.56</v>
      </c>
      <c r="I7" s="15">
        <f>SUMIFS(Prod_Area_data[2014],Prod_Area_data[Product],'Table&amp;Graphs'!$B7,Prod_Area_data[Member State],'Table&amp;Graphs'!$C$3,Prod_Area_data[Type],'Table&amp;Graphs'!$C$2)</f>
        <v>7703.7099999999991</v>
      </c>
      <c r="J7" s="15">
        <f>SUMIFS(Prod_Area_data[2015],Prod_Area_data[Product],'Table&amp;Graphs'!$B7,Prod_Area_data[Member State],'Table&amp;Graphs'!$C$3,Prod_Area_data[Type],'Table&amp;Graphs'!$C$2)</f>
        <v>8388.6999999999989</v>
      </c>
      <c r="K7" s="15">
        <f>SUMIFS(Prod_Area_data[2016],Prod_Area_data[Product],'Table&amp;Graphs'!$B7,Prod_Area_data[Member State],'Table&amp;Graphs'!$C$3,Prod_Area_data[Type],'Table&amp;Graphs'!$C$2)</f>
        <v>9260.2000000000007</v>
      </c>
      <c r="L7" s="16">
        <f>SUMIFS(Prod_Area_data[2017],Prod_Area_data[Product],'Table&amp;Graphs'!$B7,Prod_Area_data[Member State],'Table&amp;Graphs'!$C$3,Prod_Area_data[Type],'Table&amp;Graphs'!$C$2)</f>
        <v>9128.6874073146828</v>
      </c>
      <c r="N7" s="17">
        <f>SUMIFS(Prod_Area_data[trimavg],Prod_Area_data[Product],'Table&amp;Graphs'!$B7,Prod_Area_data[Member State],'Table&amp;Graphs'!$C$3,Prod_Area_data[Type],'Table&amp;Graphs'!$C$2)</f>
        <v>8298.8033333333351</v>
      </c>
      <c r="O7" s="18">
        <f>IFERROR(Table2[[#This Row],[2017f]]/N7-1,"")</f>
        <v>0.10000045074547059</v>
      </c>
    </row>
    <row r="8" spans="1:19" ht="19.5" customHeight="1" thickTop="1" thickBot="1">
      <c r="B8" s="14" t="s">
        <v>121</v>
      </c>
      <c r="C8" s="15">
        <f>SUMIFS(Prod_Area_data[2008],Prod_Area_data[Product],'Table&amp;Graphs'!$B8,Prod_Area_data[Member State],'Table&amp;Graphs'!$C$3,Prod_Area_data[Type],'Table&amp;Graphs'!$C$2)</f>
        <v>65927.940000000017</v>
      </c>
      <c r="D8" s="15">
        <f>SUMIFS(Prod_Area_data[2009],Prod_Area_data[Product],'Table&amp;Graphs'!$B8,Prod_Area_data[Member State],'Table&amp;Graphs'!$C$3,Prod_Area_data[Type],'Table&amp;Graphs'!$C$2)</f>
        <v>60138.154581764058</v>
      </c>
      <c r="E8" s="15">
        <f>SUMIFS(Prod_Area_data[2010],Prod_Area_data[Product],'Table&amp;Graphs'!$B8,Prod_Area_data[Member State],'Table&amp;Graphs'!$C$3,Prod_Area_data[Type],'Table&amp;Graphs'!$C$2)</f>
        <v>59944.250000000007</v>
      </c>
      <c r="F8" s="15">
        <f>SUMIFS(Prod_Area_data[2011],Prod_Area_data[Product],'Table&amp;Graphs'!$B8,Prod_Area_data[Member State],'Table&amp;Graphs'!$C$3,Prod_Area_data[Type],'Table&amp;Graphs'!$C$2)</f>
        <v>70740.81</v>
      </c>
      <c r="G8" s="15">
        <f>SUMIFS(Prod_Area_data[2012],Prod_Area_data[Product],'Table&amp;Graphs'!$B8,Prod_Area_data[Member State],'Table&amp;Graphs'!$C$3,Prod_Area_data[Type],'Table&amp;Graphs'!$C$2)</f>
        <v>59820.310000000005</v>
      </c>
      <c r="H8" s="15">
        <f>SUMIFS(Prod_Area_data[2013],Prod_Area_data[Product],'Table&amp;Graphs'!$B8,Prod_Area_data[Member State],'Table&amp;Graphs'!$C$3,Prod_Area_data[Type],'Table&amp;Graphs'!$C$2)</f>
        <v>67036.859999999986</v>
      </c>
      <c r="I8" s="15">
        <f>SUMIFS(Prod_Area_data[2014],Prod_Area_data[Product],'Table&amp;Graphs'!$B8,Prod_Area_data[Member State],'Table&amp;Graphs'!$C$3,Prod_Area_data[Type],'Table&amp;Graphs'!$C$2)</f>
        <v>77914.828199999989</v>
      </c>
      <c r="J8" s="15">
        <f>SUMIFS(Prod_Area_data[2015],Prod_Area_data[Product],'Table&amp;Graphs'!$B8,Prod_Area_data[Member State],'Table&amp;Graphs'!$C$3,Prod_Area_data[Type],'Table&amp;Graphs'!$C$2)</f>
        <v>59250.35</v>
      </c>
      <c r="K8" s="15">
        <f>SUMIFS(Prod_Area_data[2016],Prod_Area_data[Product],'Table&amp;Graphs'!$B8,Prod_Area_data[Member State],'Table&amp;Graphs'!$C$3,Prod_Area_data[Type],'Table&amp;Graphs'!$C$2)</f>
        <v>61343.740000000005</v>
      </c>
      <c r="L8" s="16">
        <f>SUMIFS(Prod_Area_data[2017],Prod_Area_data[Product],'Table&amp;Graphs'!$B8,Prod_Area_data[Member State],'Table&amp;Graphs'!$C$3,Prod_Area_data[Type],'Table&amp;Graphs'!$C$2)</f>
        <v>59626.179094945473</v>
      </c>
      <c r="N8" s="17">
        <f>SUMIFS(Prod_Area_data[trimavg],Prod_Area_data[Product],'Table&amp;Graphs'!$B8,Prod_Area_data[Member State],'Table&amp;Graphs'!$C$3,Prod_Area_data[Type],'Table&amp;Graphs'!$C$2)</f>
        <v>62733.636666666651</v>
      </c>
      <c r="O8" s="18">
        <f>IFERROR(Table2[[#This Row],[2017f]]/N8-1,"")</f>
        <v>-4.9534153236366008E-2</v>
      </c>
    </row>
    <row r="9" spans="1:19" ht="19.5" customHeight="1" thickTop="1" thickBot="1">
      <c r="B9" s="14" t="s">
        <v>103</v>
      </c>
      <c r="C9" s="15">
        <f>SUMIFS(Prod_Area_data[2008],Prod_Area_data[Product],'Table&amp;Graphs'!$B9,Prod_Area_data[Member State],'Table&amp;Graphs'!$C$3,Prod_Area_data[Type],'Table&amp;Graphs'!$C$2)</f>
        <v>65713.51999999999</v>
      </c>
      <c r="D9" s="15">
        <f>SUMIFS(Prod_Area_data[2009],Prod_Area_data[Product],'Table&amp;Graphs'!$B9,Prod_Area_data[Member State],'Table&amp;Graphs'!$C$3,Prod_Area_data[Type],'Table&amp;Graphs'!$C$2)</f>
        <v>62336.249999999993</v>
      </c>
      <c r="E9" s="15">
        <f>SUMIFS(Prod_Area_data[2010],Prod_Area_data[Product],'Table&amp;Graphs'!$B9,Prod_Area_data[Member State],'Table&amp;Graphs'!$C$3,Prod_Area_data[Type],'Table&amp;Graphs'!$C$2)</f>
        <v>53110.12</v>
      </c>
      <c r="F9" s="15">
        <f>SUMIFS(Prod_Area_data[2011],Prod_Area_data[Product],'Table&amp;Graphs'!$B9,Prod_Area_data[Member State],'Table&amp;Graphs'!$C$3,Prod_Area_data[Type],'Table&amp;Graphs'!$C$2)</f>
        <v>51865.75</v>
      </c>
      <c r="G9" s="15">
        <f>SUMIFS(Prod_Area_data[2012],Prod_Area_data[Product],'Table&amp;Graphs'!$B9,Prod_Area_data[Member State],'Table&amp;Graphs'!$C$3,Prod_Area_data[Type],'Table&amp;Graphs'!$C$2)</f>
        <v>55008.160000000011</v>
      </c>
      <c r="H9" s="15">
        <f>SUMIFS(Prod_Area_data[2013],Prod_Area_data[Product],'Table&amp;Graphs'!$B9,Prod_Area_data[Member State],'Table&amp;Graphs'!$C$3,Prod_Area_data[Type],'Table&amp;Graphs'!$C$2)</f>
        <v>61100.889999999985</v>
      </c>
      <c r="I9" s="15">
        <f>SUMIFS(Prod_Area_data[2014],Prod_Area_data[Product],'Table&amp;Graphs'!$B9,Prod_Area_data[Member State],'Table&amp;Graphs'!$C$3,Prod_Area_data[Type],'Table&amp;Graphs'!$C$2)</f>
        <v>60695.420000000006</v>
      </c>
      <c r="J9" s="15">
        <f>SUMIFS(Prod_Area_data[2015],Prod_Area_data[Product],'Table&amp;Graphs'!$B9,Prod_Area_data[Member State],'Table&amp;Graphs'!$C$3,Prod_Area_data[Type],'Table&amp;Graphs'!$C$2)</f>
        <v>61927.569999999992</v>
      </c>
      <c r="K9" s="15">
        <f>SUMIFS(Prod_Area_data[2016],Prod_Area_data[Product],'Table&amp;Graphs'!$B9,Prod_Area_data[Member State],'Table&amp;Graphs'!$C$3,Prod_Area_data[Type],'Table&amp;Graphs'!$C$2)</f>
        <v>59846</v>
      </c>
      <c r="L9" s="16">
        <f>SUMIFS(Prod_Area_data[2017],Prod_Area_data[Product],'Table&amp;Graphs'!$B9,Prod_Area_data[Member State],'Table&amp;Graphs'!$C$3,Prod_Area_data[Type],'Table&amp;Graphs'!$C$2)</f>
        <v>58528.434428287896</v>
      </c>
      <c r="N9" s="17">
        <f>SUMIFS(Prod_Area_data[trimavg],Prod_Area_data[Product],'Table&amp;Graphs'!$B9,Prod_Area_data[Member State],'Table&amp;Graphs'!$C$3,Prod_Area_data[Type],'Table&amp;Graphs'!$C$2)</f>
        <v>60547.436666666654</v>
      </c>
      <c r="O9" s="18">
        <f>IFERROR(Table2[[#This Row],[2017f]]/N9-1,"")</f>
        <v>-3.3345792151268427E-2</v>
      </c>
      <c r="S9" s="19"/>
    </row>
    <row r="10" spans="1:19" ht="19.5" customHeight="1" thickTop="1" thickBot="1">
      <c r="B10" s="14" t="s">
        <v>69</v>
      </c>
      <c r="C10" s="15">
        <f>SUMIFS(Prod_Area_data[2008],Prod_Area_data[Product],'Table&amp;Graphs'!$B10,Prod_Area_data[Member State],'Table&amp;Graphs'!$C$3,Prod_Area_data[Type],'Table&amp;Graphs'!$C$2)</f>
        <v>11040.92</v>
      </c>
      <c r="D10" s="15">
        <f>SUMIFS(Prod_Area_data[2009],Prod_Area_data[Product],'Table&amp;Graphs'!$B10,Prod_Area_data[Member State],'Table&amp;Graphs'!$C$3,Prod_Area_data[Type],'Table&amp;Graphs'!$C$2)</f>
        <v>12074.520000000002</v>
      </c>
      <c r="E10" s="15">
        <f>SUMIFS(Prod_Area_data[2010],Prod_Area_data[Product],'Table&amp;Graphs'!$B10,Prod_Area_data[Member State],'Table&amp;Graphs'!$C$3,Prod_Area_data[Type],'Table&amp;Graphs'!$C$2)</f>
        <v>10769.810000000001</v>
      </c>
      <c r="F10" s="15">
        <f>SUMIFS(Prod_Area_data[2011],Prod_Area_data[Product],'Table&amp;Graphs'!$B10,Prod_Area_data[Member State],'Table&amp;Graphs'!$C$3,Prod_Area_data[Type],'Table&amp;Graphs'!$C$2)</f>
        <v>10172.274999999998</v>
      </c>
      <c r="G10" s="15">
        <f>SUMIFS(Prod_Area_data[2012],Prod_Area_data[Product],'Table&amp;Graphs'!$B10,Prod_Area_data[Member State],'Table&amp;Graphs'!$C$3,Prod_Area_data[Type],'Table&amp;Graphs'!$C$2)</f>
        <v>10257.405000000002</v>
      </c>
      <c r="H10" s="15">
        <f>SUMIFS(Prod_Area_data[2013],Prod_Area_data[Product],'Table&amp;Graphs'!$B10,Prod_Area_data[Member State],'Table&amp;Graphs'!$C$3,Prod_Area_data[Type],'Table&amp;Graphs'!$C$2)</f>
        <v>11558.7</v>
      </c>
      <c r="I10" s="15">
        <f>SUMIFS(Prod_Area_data[2014],Prod_Area_data[Product],'Table&amp;Graphs'!$B10,Prod_Area_data[Member State],'Table&amp;Graphs'!$C$3,Prod_Area_data[Type],'Table&amp;Graphs'!$C$2)</f>
        <v>13221.504999999997</v>
      </c>
      <c r="J10" s="15">
        <f>SUMIFS(Prod_Area_data[2015],Prod_Area_data[Product],'Table&amp;Graphs'!$B10,Prod_Area_data[Member State],'Table&amp;Graphs'!$C$3,Prod_Area_data[Type],'Table&amp;Graphs'!$C$2)</f>
        <v>12774.25333333333</v>
      </c>
      <c r="K10" s="15">
        <f>SUMIFS(Prod_Area_data[2016],Prod_Area_data[Product],'Table&amp;Graphs'!$B10,Prod_Area_data[Member State],'Table&amp;Graphs'!$C$3,Prod_Area_data[Type],'Table&amp;Graphs'!$C$2)</f>
        <v>11818</v>
      </c>
      <c r="L10" s="16">
        <f>SUMIFS(Prod_Area_data[2017],Prod_Area_data[Product],'Table&amp;Graphs'!$B10,Prod_Area_data[Member State],'Table&amp;Graphs'!$C$3,Prod_Area_data[Type],'Table&amp;Graphs'!$C$2)</f>
        <v>11543.523548476749</v>
      </c>
      <c r="N10" s="17">
        <f>SUMIFS(Prod_Area_data[trimavg],Prod_Area_data[Product],'Table&amp;Graphs'!$B10,Prod_Area_data[Member State],'Table&amp;Graphs'!$C$3,Prod_Area_data[Type],'Table&amp;Graphs'!$C$2)</f>
        <v>12050.317777777775</v>
      </c>
      <c r="O10" s="18">
        <f>IFERROR(Table2[[#This Row],[2017f]]/N10-1,"")</f>
        <v>-4.2056503292852154E-2</v>
      </c>
      <c r="S10" s="20"/>
    </row>
    <row r="11" spans="1:19" ht="19.5" customHeight="1" thickTop="1" thickBot="1">
      <c r="B11" s="14" t="s">
        <v>122</v>
      </c>
      <c r="C11" s="15">
        <f>SUMIFS(Prod_Area_data[2008],Prod_Area_data[Product],'Table&amp;Graphs'!$B11,Prod_Area_data[Member State],'Table&amp;Graphs'!$C$3,Prod_Area_data[Type],'Table&amp;Graphs'!$C$2)</f>
        <v>8948.24</v>
      </c>
      <c r="D11" s="15">
        <f>SUMIFS(Prod_Area_data[2009],Prod_Area_data[Product],'Table&amp;Graphs'!$B11,Prod_Area_data[Member State],'Table&amp;Graphs'!$C$3,Prod_Area_data[Type],'Table&amp;Graphs'!$C$2)</f>
        <v>8464.880000000001</v>
      </c>
      <c r="E11" s="15">
        <f>SUMIFS(Prod_Area_data[2010],Prod_Area_data[Product],'Table&amp;Graphs'!$B11,Prod_Area_data[Member State],'Table&amp;Graphs'!$C$3,Prod_Area_data[Type],'Table&amp;Graphs'!$C$2)</f>
        <v>7437.1</v>
      </c>
      <c r="F11" s="15">
        <f>SUMIFS(Prod_Area_data[2011],Prod_Area_data[Product],'Table&amp;Graphs'!$B11,Prod_Area_data[Member State],'Table&amp;Graphs'!$C$3,Prod_Area_data[Type],'Table&amp;Graphs'!$C$2)</f>
        <v>7855.16</v>
      </c>
      <c r="G11" s="15">
        <f>SUMIFS(Prod_Area_data[2012],Prod_Area_data[Product],'Table&amp;Graphs'!$B11,Prod_Area_data[Member State],'Table&amp;Graphs'!$C$3,Prod_Area_data[Type],'Table&amp;Graphs'!$C$2)</f>
        <v>7926.55</v>
      </c>
      <c r="H11" s="15">
        <f>SUMIFS(Prod_Area_data[2013],Prod_Area_data[Product],'Table&amp;Graphs'!$B11,Prod_Area_data[Member State],'Table&amp;Graphs'!$C$3,Prod_Area_data[Type],'Table&amp;Graphs'!$C$2)</f>
        <v>8370.6386291664276</v>
      </c>
      <c r="I11" s="15">
        <f>SUMIFS(Prod_Area_data[2014],Prod_Area_data[Product],'Table&amp;Graphs'!$B11,Prod_Area_data[Member State],'Table&amp;Graphs'!$C$3,Prod_Area_data[Type],'Table&amp;Graphs'!$C$2)</f>
        <v>7765.4799999999987</v>
      </c>
      <c r="J11" s="15">
        <f>SUMIFS(Prod_Area_data[2015],Prod_Area_data[Product],'Table&amp;Graphs'!$B11,Prod_Area_data[Member State],'Table&amp;Graphs'!$C$3,Prod_Area_data[Type],'Table&amp;Graphs'!$C$2)</f>
        <v>7580.9900000000007</v>
      </c>
      <c r="K11" s="15">
        <f>SUMIFS(Prod_Area_data[2016],Prod_Area_data[Product],'Table&amp;Graphs'!$B11,Prod_Area_data[Member State],'Table&amp;Graphs'!$C$3,Prod_Area_data[Type],'Table&amp;Graphs'!$C$2)</f>
        <v>8016.94</v>
      </c>
      <c r="L11" s="16">
        <f>SUMIFS(Prod_Area_data[2017],Prod_Area_data[Product],'Table&amp;Graphs'!$B11,Prod_Area_data[Member State],'Table&amp;Graphs'!$C$3,Prod_Area_data[Type],'Table&amp;Graphs'!$C$2)</f>
        <v>8427.5084337966346</v>
      </c>
      <c r="N11" s="17">
        <f>SUMIFS(Prod_Area_data[trimavg],Prod_Area_data[Product],'Table&amp;Graphs'!$B11,Prod_Area_data[Member State],'Table&amp;Graphs'!$C$3,Prod_Area_data[Type],'Table&amp;Graphs'!$C$2)</f>
        <v>7902.9900000000007</v>
      </c>
      <c r="O11" s="18">
        <f>IFERROR(Table2[[#This Row],[2017f]]/N11-1,"")</f>
        <v>6.6369618814731357E-2</v>
      </c>
    </row>
    <row r="12" spans="1:19" ht="19.5" customHeight="1" thickTop="1" thickBot="1">
      <c r="B12" s="14" t="s">
        <v>104</v>
      </c>
      <c r="C12" s="15">
        <f>SUMIFS(Prod_Area_data[2008],Prod_Area_data[Product],'Table&amp;Graphs'!$B12,Prod_Area_data[Member State],'Table&amp;Graphs'!$C$3,Prod_Area_data[Type],'Table&amp;Graphs'!$C$2)</f>
        <v>9288.9599999999973</v>
      </c>
      <c r="D12" s="15">
        <f>SUMIFS(Prod_Area_data[2009],Prod_Area_data[Product],'Table&amp;Graphs'!$B12,Prod_Area_data[Member State],'Table&amp;Graphs'!$C$3,Prod_Area_data[Type],'Table&amp;Graphs'!$C$2)</f>
        <v>9876.8399999999983</v>
      </c>
      <c r="E12" s="15">
        <f>SUMIFS(Prod_Area_data[2010],Prod_Area_data[Product],'Table&amp;Graphs'!$B12,Prod_Area_data[Member State],'Table&amp;Graphs'!$C$3,Prod_Area_data[Type],'Table&amp;Graphs'!$C$2)</f>
        <v>7732.3248320130078</v>
      </c>
      <c r="F12" s="15">
        <f>SUMIFS(Prod_Area_data[2011],Prod_Area_data[Product],'Table&amp;Graphs'!$B12,Prod_Area_data[Member State],'Table&amp;Graphs'!$C$3,Prod_Area_data[Type],'Table&amp;Graphs'!$C$2)</f>
        <v>6836.7104504987092</v>
      </c>
      <c r="G12" s="15">
        <f>SUMIFS(Prod_Area_data[2012],Prod_Area_data[Product],'Table&amp;Graphs'!$B12,Prod_Area_data[Member State],'Table&amp;Graphs'!$C$3,Prod_Area_data[Type],'Table&amp;Graphs'!$C$2)</f>
        <v>8712.2899765782531</v>
      </c>
      <c r="H12" s="15">
        <f>SUMIFS(Prod_Area_data[2013],Prod_Area_data[Product],'Table&amp;Graphs'!$B12,Prod_Area_data[Member State],'Table&amp;Graphs'!$C$3,Prod_Area_data[Type],'Table&amp;Graphs'!$C$2)</f>
        <v>10451.937329791897</v>
      </c>
      <c r="I12" s="15">
        <f>SUMIFS(Prod_Area_data[2014],Prod_Area_data[Product],'Table&amp;Graphs'!$B12,Prod_Area_data[Member State],'Table&amp;Graphs'!$C$3,Prod_Area_data[Type],'Table&amp;Graphs'!$C$2)</f>
        <v>9068.0961063644736</v>
      </c>
      <c r="J12" s="15">
        <f>SUMIFS(Prod_Area_data[2015],Prod_Area_data[Product],'Table&amp;Graphs'!$B12,Prod_Area_data[Member State],'Table&amp;Graphs'!$C$3,Prod_Area_data[Type],'Table&amp;Graphs'!$C$2)</f>
        <v>7797.0085831382821</v>
      </c>
      <c r="K12" s="15">
        <f>SUMIFS(Prod_Area_data[2016],Prod_Area_data[Product],'Table&amp;Graphs'!$B12,Prod_Area_data[Member State],'Table&amp;Graphs'!$C$3,Prod_Area_data[Type],'Table&amp;Graphs'!$C$2)</f>
        <v>7412.5076159549326</v>
      </c>
      <c r="L12" s="16">
        <f>SUMIFS(Prod_Area_data[2017],Prod_Area_data[Product],'Table&amp;Graphs'!$B12,Prod_Area_data[Member State],'Table&amp;Graphs'!$C$3,Prod_Area_data[Type],'Table&amp;Graphs'!$C$2)</f>
        <v>7685.1509125248049</v>
      </c>
      <c r="N12" s="17">
        <f>SUMIFS(Prod_Area_data[trimavg],Prod_Area_data[Product],'Table&amp;Graphs'!$B12,Prod_Area_data[Member State],'Table&amp;Graphs'!$C$3,Prod_Area_data[Type],'Table&amp;Graphs'!$C$2)</f>
        <v>8525.7982220270023</v>
      </c>
      <c r="O12" s="18">
        <f>IFERROR(Table2[[#This Row],[2017f]]/N12-1,"")</f>
        <v>-9.8600422812063049E-2</v>
      </c>
    </row>
    <row r="13" spans="1:19" ht="19.5" customHeight="1" thickTop="1" thickBot="1">
      <c r="B13" s="14" t="s">
        <v>68</v>
      </c>
      <c r="C13" s="15">
        <f>SUMIFS(Prod_Area_data[2008],Prod_Area_data[Product],'Table&amp;Graphs'!$B13,Prod_Area_data[Member State],'Table&amp;Graphs'!$C$3,Prod_Area_data[Type],'Table&amp;Graphs'!$C$2)</f>
        <v>516.44999999999993</v>
      </c>
      <c r="D13" s="15">
        <f>SUMIFS(Prod_Area_data[2009],Prod_Area_data[Product],'Table&amp;Graphs'!$B13,Prod_Area_data[Member State],'Table&amp;Graphs'!$C$3,Prod_Area_data[Type],'Table&amp;Graphs'!$C$2)</f>
        <v>609.94333333333338</v>
      </c>
      <c r="E13" s="15">
        <f>SUMIFS(Prod_Area_data[2010],Prod_Area_data[Product],'Table&amp;Graphs'!$B13,Prod_Area_data[Member State],'Table&amp;Graphs'!$C$3,Prod_Area_data[Type],'Table&amp;Graphs'!$C$2)</f>
        <v>614.29999999999995</v>
      </c>
      <c r="F13" s="15">
        <f>SUMIFS(Prod_Area_data[2011],Prod_Area_data[Product],'Table&amp;Graphs'!$B13,Prod_Area_data[Member State],'Table&amp;Graphs'!$C$3,Prod_Area_data[Type],'Table&amp;Graphs'!$C$2)</f>
        <v>678.59</v>
      </c>
      <c r="G13" s="15">
        <f>SUMIFS(Prod_Area_data[2012],Prod_Area_data[Product],'Table&amp;Graphs'!$B13,Prod_Area_data[Member State],'Table&amp;Graphs'!$C$3,Prod_Area_data[Type],'Table&amp;Graphs'!$C$2)</f>
        <v>495.88</v>
      </c>
      <c r="H13" s="15">
        <f>SUMIFS(Prod_Area_data[2013],Prod_Area_data[Product],'Table&amp;Graphs'!$B13,Prod_Area_data[Member State],'Table&amp;Graphs'!$C$3,Prod_Area_data[Type],'Table&amp;Graphs'!$C$2)</f>
        <v>728.0200000000001</v>
      </c>
      <c r="I13" s="15">
        <f>SUMIFS(Prod_Area_data[2014],Prod_Area_data[Product],'Table&amp;Graphs'!$B13,Prod_Area_data[Member State],'Table&amp;Graphs'!$C$3,Prod_Area_data[Type],'Table&amp;Graphs'!$C$2)</f>
        <v>929.44999999999993</v>
      </c>
      <c r="J13" s="15">
        <f>SUMIFS(Prod_Area_data[2015],Prod_Area_data[Product],'Table&amp;Graphs'!$B13,Prod_Area_data[Member State],'Table&amp;Graphs'!$C$3,Prod_Area_data[Type],'Table&amp;Graphs'!$C$2)</f>
        <v>719.54000000000008</v>
      </c>
      <c r="K13" s="15">
        <f>SUMIFS(Prod_Area_data[2016],Prod_Area_data[Product],'Table&amp;Graphs'!$B13,Prod_Area_data[Member State],'Table&amp;Graphs'!$C$3,Prod_Area_data[Type],'Table&amp;Graphs'!$C$2)</f>
        <v>680.81000000000006</v>
      </c>
      <c r="L13" s="16">
        <f>SUMIFS(Prod_Area_data[2017],Prod_Area_data[Product],'Table&amp;Graphs'!$B13,Prod_Area_data[Member State],'Table&amp;Graphs'!$C$3,Prod_Area_data[Type],'Table&amp;Graphs'!$C$2)</f>
        <v>710.516439413738</v>
      </c>
      <c r="N13" s="17">
        <f>SUMIFS(Prod_Area_data[trimavg],Prod_Area_data[Product],'Table&amp;Graphs'!$B13,Prod_Area_data[Member State],'Table&amp;Graphs'!$C$3,Prod_Area_data[Type],'Table&amp;Graphs'!$C$2)</f>
        <v>709.45666666666659</v>
      </c>
      <c r="O13" s="18">
        <f>IFERROR(Table2[[#This Row],[2017f]]/N13-1,"")</f>
        <v>1.4937807999615416E-3</v>
      </c>
    </row>
    <row r="14" spans="1:19" ht="19.5" customHeight="1" thickTop="1" thickBot="1">
      <c r="B14" s="21" t="s">
        <v>105</v>
      </c>
      <c r="C14" s="22">
        <f>SUMIFS(Prod_Area_data[2008],Prod_Area_data[Product],'Table&amp;Graphs'!$B14,Prod_Area_data[Member State],'Table&amp;Graphs'!$C$3,Prod_Area_data[Type],'Table&amp;Graphs'!$C$2)</f>
        <v>5071.83</v>
      </c>
      <c r="D14" s="22">
        <f>SUMIFS(Prod_Area_data[2009],Prod_Area_data[Product],'Table&amp;Graphs'!$B14,Prod_Area_data[Member State],'Table&amp;Graphs'!$C$3,Prod_Area_data[Type],'Table&amp;Graphs'!$C$2)</f>
        <v>5342.24</v>
      </c>
      <c r="E14" s="22">
        <f>SUMIFS(Prod_Area_data[2010],Prod_Area_data[Product],'Table&amp;Graphs'!$B14,Prod_Area_data[Member State],'Table&amp;Graphs'!$C$3,Prod_Area_data[Type],'Table&amp;Graphs'!$C$2)</f>
        <v>4269.9762790981049</v>
      </c>
      <c r="F14" s="22">
        <f>SUMIFS(Prod_Area_data[2011],Prod_Area_data[Product],'Table&amp;Graphs'!$B14,Prod_Area_data[Member State],'Table&amp;Graphs'!$C$3,Prod_Area_data[Type],'Table&amp;Graphs'!$C$2)</f>
        <v>4458.5295495012915</v>
      </c>
      <c r="G14" s="22">
        <f>SUMIFS(Prod_Area_data[2012],Prod_Area_data[Product],'Table&amp;Graphs'!$B14,Prod_Area_data[Member State],'Table&amp;Graphs'!$C$3,Prod_Area_data[Type],'Table&amp;Graphs'!$C$2)</f>
        <v>5110.7503562996199</v>
      </c>
      <c r="H14" s="22">
        <f>SUMIFS(Prod_Area_data[2013],Prod_Area_data[Product],'Table&amp;Graphs'!$B14,Prod_Area_data[Member State],'Table&amp;Graphs'!$C$3,Prod_Area_data[Type],'Table&amp;Graphs'!$C$2)</f>
        <v>4055.0640410416727</v>
      </c>
      <c r="I14" s="22">
        <f>SUMIFS(Prod_Area_data[2014],Prod_Area_data[Product],'Table&amp;Graphs'!$B14,Prod_Area_data[Member State],'Table&amp;Graphs'!$C$3,Prod_Area_data[Type],'Table&amp;Graphs'!$C$2)</f>
        <v>4001.3890911012354</v>
      </c>
      <c r="J14" s="22">
        <f>SUMIFS(Prod_Area_data[2015],Prod_Area_data[Product],'Table&amp;Graphs'!$B14,Prod_Area_data[Member State],'Table&amp;Graphs'!$C$3,Prod_Area_data[Type],'Table&amp;Graphs'!$C$2)</f>
        <v>3455.6033303319323</v>
      </c>
      <c r="K14" s="22">
        <f>SUMIFS(Prod_Area_data[2016],Prod_Area_data[Product],'Table&amp;Graphs'!$B14,Prod_Area_data[Member State],'Table&amp;Graphs'!$C$3,Prod_Area_data[Type],'Table&amp;Graphs'!$C$2)</f>
        <v>3561.4236175879819</v>
      </c>
      <c r="L14" s="23">
        <f>SUMIFS(Prod_Area_data[2017],Prod_Area_data[Product],'Table&amp;Graphs'!$B14,Prod_Area_data[Member State],'Table&amp;Graphs'!$C$3,Prod_Area_data[Type],'Table&amp;Graphs'!$C$2)</f>
        <v>4532.8952618085314</v>
      </c>
      <c r="N14" s="17">
        <f>SUMIFS(Prod_Area_data[trimavg],Prod_Area_data[Product],'Table&amp;Graphs'!$B14,Prod_Area_data[Member State],'Table&amp;Graphs'!$C$3,Prod_Area_data[Type],'Table&amp;Graphs'!$C$2)</f>
        <v>3872.6255832436286</v>
      </c>
      <c r="O14" s="18">
        <f>IFERROR(Table2[[#This Row],[2017f]]/N14-1,"")</f>
        <v>0.17049664739648684</v>
      </c>
    </row>
    <row r="15" spans="1:19" ht="6" customHeight="1" thickTop="1" thickBot="1">
      <c r="O15" s="24"/>
    </row>
    <row r="16" spans="1:19" s="25" customFormat="1" ht="17.25" thickTop="1" thickBot="1">
      <c r="B16" s="26" t="s">
        <v>29</v>
      </c>
      <c r="C16" s="27">
        <f>SUMIFS(Prod_Area_data[2008],Prod_Area_data[Product],'Table&amp;Graphs'!$B16,Prod_Area_data[Member State],'Table&amp;Graphs'!$C$3,Prod_Area_data[Type],'Table&amp;Graphs'!$C$2)</f>
        <v>317902.78999999998</v>
      </c>
      <c r="D16" s="27">
        <f>SUMIFS(Prod_Area_data[2009],Prod_Area_data[Product],'Table&amp;Graphs'!$B16,Prod_Area_data[Member State],'Table&amp;Graphs'!$C$3,Prod_Area_data[Type],'Table&amp;Graphs'!$C$2)</f>
        <v>298452.84791509743</v>
      </c>
      <c r="E16" s="27">
        <f>SUMIFS(Prod_Area_data[2010],Prod_Area_data[Product],'Table&amp;Graphs'!$B16,Prod_Area_data[Member State],'Table&amp;Graphs'!$C$3,Prod_Area_data[Type],'Table&amp;Graphs'!$C$2)</f>
        <v>281130.87111111113</v>
      </c>
      <c r="F16" s="27">
        <f>SUMIFS(Prod_Area_data[2011],Prod_Area_data[Product],'Table&amp;Graphs'!$B16,Prod_Area_data[Member State],'Table&amp;Graphs'!$C$3,Prod_Area_data[Type],'Table&amp;Graphs'!$C$2)</f>
        <v>292332.92500000005</v>
      </c>
      <c r="G16" s="27">
        <f>SUMIFS(Prod_Area_data[2012],Prod_Area_data[Product],'Table&amp;Graphs'!$B16,Prod_Area_data[Member State],'Table&amp;Graphs'!$C$3,Prod_Area_data[Type],'Table&amp;Graphs'!$C$2)</f>
        <v>281693.38533287798</v>
      </c>
      <c r="H16" s="27">
        <f>SUMIFS(Prod_Area_data[2013],Prod_Area_data[Product],'Table&amp;Graphs'!$B16,Prod_Area_data[Member State],'Table&amp;Graphs'!$C$3,Prod_Area_data[Type],'Table&amp;Graphs'!$C$2)</f>
        <v>307606.12</v>
      </c>
      <c r="I16" s="27">
        <f>SUMIFS(Prod_Area_data[2014],Prod_Area_data[Product],'Table&amp;Graphs'!$B16,Prod_Area_data[Member State],'Table&amp;Graphs'!$C$3,Prod_Area_data[Type],'Table&amp;Graphs'!$C$2)</f>
        <v>330975.13839746575</v>
      </c>
      <c r="J16" s="27">
        <f>SUMIFS(Prod_Area_data[2015],Prod_Area_data[Product],'Table&amp;Graphs'!$B16,Prod_Area_data[Member State],'Table&amp;Graphs'!$C$3,Prod_Area_data[Type],'Table&amp;Graphs'!$C$2)</f>
        <v>314409.09524680348</v>
      </c>
      <c r="K16" s="27">
        <f>SUMIFS(Prod_Area_data[2016],Prod_Area_data[Product],'Table&amp;Graphs'!$B16,Prod_Area_data[Member State],'Table&amp;Graphs'!$C$3,Prod_Area_data[Type],'Table&amp;Graphs'!$C$2)</f>
        <v>297017.43123354297</v>
      </c>
      <c r="L16" s="28">
        <f>SUMIFS(Prod_Area_data[2017],Prod_Area_data[Product],'Table&amp;Graphs'!$B16,Prod_Area_data[Member State],'Table&amp;Graphs'!$C$3,Prod_Area_data[Type],'Table&amp;Graphs'!$C$2)</f>
        <v>300642.98052656854</v>
      </c>
      <c r="N16" s="28">
        <f>SUMIFS(Prod_Area_data[trimavg],Prod_Area_data[Product],'Table&amp;Graphs'!$B16,Prod_Area_data[Member State],'Table&amp;Graphs'!$C$3,Prod_Area_data[Type],'Table&amp;Graphs'!$C$2)</f>
        <v>306344.21549344884</v>
      </c>
      <c r="O16" s="18">
        <f>IFERROR(L16/N16-1,"")</f>
        <v>-1.8610552047463758E-2</v>
      </c>
      <c r="Q16" s="29"/>
    </row>
    <row r="17" spans="2:18" s="25" customFormat="1" ht="15.75" thickTop="1">
      <c r="B17" s="30" t="s">
        <v>100</v>
      </c>
      <c r="C17" s="31">
        <f>IF($C$2="Yield",NA(),SUBTOTAL(9,Table2[2008]))</f>
        <v>317902.79000000004</v>
      </c>
      <c r="D17" s="31">
        <f>IF($C$2="Yield",NA(),SUBTOTAL(9,Table2[2009]))</f>
        <v>298452.84791509743</v>
      </c>
      <c r="E17" s="31">
        <f>IF($C$2="Yield",NA(),SUBTOTAL(9,Table2[2010]))</f>
        <v>281130.87111111108</v>
      </c>
      <c r="F17" s="31">
        <f>IF($C$2="Yield",NA(),SUBTOTAL(9,Table2[2011]))</f>
        <v>292332.9250000001</v>
      </c>
      <c r="G17" s="31">
        <f>IF($C$2="Yield",NA(),SUBTOTAL(9,Table2[2012]))</f>
        <v>281693.38533287792</v>
      </c>
      <c r="H17" s="31">
        <f>IF($C$2="Yield",NA(),SUBTOTAL(9,Table2[2013]))</f>
        <v>307606.12</v>
      </c>
      <c r="I17" s="31">
        <f>IF($C$2="Yield",NA(),SUBTOTAL(9,Table2[2014]))</f>
        <v>330975.13839746569</v>
      </c>
      <c r="J17" s="31">
        <f>IF($C$2="Yield",NA(),SUBTOTAL(9,Table2[2015]))</f>
        <v>314409.09524680354</v>
      </c>
      <c r="K17" s="31">
        <f>IF($C$2="Yield",NA(),SUBTOTAL(9,Table2[2016e]))</f>
        <v>297017.43123354291</v>
      </c>
      <c r="L17" s="31">
        <f>IF($C$2="Yield",NA(),SUBTOTAL(9,Table2[2017f]))</f>
        <v>300642.98052656848</v>
      </c>
      <c r="M17" s="31" t="e">
        <f>SUBTOTAL(9,#REF!)</f>
        <v>#REF!</v>
      </c>
      <c r="Q17" s="32"/>
    </row>
    <row r="18" spans="2:18" s="25" customFormat="1" ht="15"/>
    <row r="23" spans="2:18">
      <c r="R23" s="33"/>
    </row>
    <row r="28" spans="2:18">
      <c r="P28" s="34"/>
    </row>
    <row r="43" spans="2:2">
      <c r="B43" s="5" t="s">
        <v>119</v>
      </c>
    </row>
    <row r="45" spans="2:2">
      <c r="B45" s="38" t="s">
        <v>113</v>
      </c>
    </row>
    <row r="46" spans="2:2">
      <c r="B46" s="5" t="s">
        <v>114</v>
      </c>
    </row>
    <row r="47" spans="2:2">
      <c r="B47" s="5" t="s">
        <v>115</v>
      </c>
    </row>
    <row r="48" spans="2:2">
      <c r="B48" s="5" t="s">
        <v>116</v>
      </c>
    </row>
    <row r="49" spans="2:2">
      <c r="B49" s="33" t="s">
        <v>129</v>
      </c>
    </row>
    <row r="50" spans="2:2">
      <c r="B50" s="33" t="s">
        <v>120</v>
      </c>
    </row>
    <row r="51" spans="2:2">
      <c r="B51" s="39" t="s">
        <v>117</v>
      </c>
    </row>
    <row r="52" spans="2:2">
      <c r="B52" s="39" t="s">
        <v>126</v>
      </c>
    </row>
  </sheetData>
  <mergeCells count="4">
    <mergeCell ref="B4:O4"/>
    <mergeCell ref="C3:D3"/>
    <mergeCell ref="C2:D2"/>
    <mergeCell ref="E2:H3"/>
  </mergeCells>
  <conditionalFormatting sqref="O6:O16">
    <cfRule type="iconSet" priority="2">
      <iconSet iconSet="4Arrows">
        <cfvo type="percent" val="0"/>
        <cfvo type="num" val="-0.05"/>
        <cfvo type="num" val="0"/>
        <cfvo type="num" val="0.05"/>
      </iconSet>
    </cfRule>
  </conditionalFormatting>
  <conditionalFormatting sqref="C6:N16">
    <cfRule type="expression" dxfId="47" priority="1">
      <formula>$C$2="Yield"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reference!$C$51:$C$53</xm:f>
          </x14:formula1>
          <xm:sqref>C2:D2</xm:sqref>
        </x14:dataValidation>
        <x14:dataValidation type="list" allowBlank="1" showInputMessage="1" showErrorMessage="1">
          <x14:formula1>
            <xm:f>reference!$C$5:$C$35</xm:f>
          </x14:formula1>
          <xm:sqref>C3</xm:sqref>
        </x14:dataValidation>
        <x14:dataValidation type="list" allowBlank="1" showInputMessage="1" showErrorMessage="1">
          <x14:formula1>
            <xm:f>'Production&amp;Area_data'!#REF!</xm:f>
          </x14:formula1>
          <xm:sqref>Q9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D931"/>
  <sheetViews>
    <sheetView zoomScale="80" zoomScaleNormal="80" workbookViewId="0">
      <selection activeCell="D45" sqref="D45"/>
    </sheetView>
  </sheetViews>
  <sheetFormatPr defaultRowHeight="12.75"/>
  <cols>
    <col min="1" max="1" width="9.140625" style="2"/>
    <col min="2" max="2" width="15.5703125" style="2" customWidth="1"/>
    <col min="3" max="3" width="18.42578125" style="2" customWidth="1"/>
    <col min="4" max="4" width="10.7109375" style="2" customWidth="1"/>
    <col min="5" max="19" width="9.140625" style="2" customWidth="1"/>
    <col min="20" max="24" width="9.140625" style="2"/>
    <col min="25" max="25" width="10.5703125" style="2" bestFit="1" customWidth="1"/>
    <col min="26" max="29" width="10.85546875" style="2" customWidth="1"/>
    <col min="30" max="30" width="9.140625" style="2"/>
    <col min="31" max="16384" width="9.140625" style="1"/>
  </cols>
  <sheetData>
    <row r="1" spans="1:29" s="3" customFormat="1">
      <c r="A1" s="42" t="s">
        <v>71</v>
      </c>
      <c r="B1" s="43" t="s">
        <v>72</v>
      </c>
      <c r="C1" s="43" t="s">
        <v>74</v>
      </c>
      <c r="D1" s="44" t="s">
        <v>61</v>
      </c>
      <c r="E1" s="44" t="s">
        <v>75</v>
      </c>
      <c r="F1" s="44" t="s">
        <v>76</v>
      </c>
      <c r="G1" s="44" t="s">
        <v>77</v>
      </c>
      <c r="H1" s="44" t="s">
        <v>78</v>
      </c>
      <c r="I1" s="44" t="s">
        <v>79</v>
      </c>
      <c r="J1" s="44" t="s">
        <v>80</v>
      </c>
      <c r="K1" s="44" t="s">
        <v>81</v>
      </c>
      <c r="L1" s="44" t="s">
        <v>82</v>
      </c>
      <c r="M1" s="44" t="s">
        <v>83</v>
      </c>
      <c r="N1" s="44" t="s">
        <v>84</v>
      </c>
      <c r="O1" s="44" t="s">
        <v>85</v>
      </c>
      <c r="P1" s="44" t="s">
        <v>86</v>
      </c>
      <c r="Q1" s="44" t="s">
        <v>87</v>
      </c>
      <c r="R1" s="44" t="s">
        <v>88</v>
      </c>
      <c r="S1" s="44" t="s">
        <v>89</v>
      </c>
      <c r="T1" s="44" t="s">
        <v>90</v>
      </c>
      <c r="U1" s="44" t="s">
        <v>91</v>
      </c>
      <c r="V1" s="44" t="s">
        <v>92</v>
      </c>
      <c r="W1" s="44" t="s">
        <v>93</v>
      </c>
      <c r="X1" s="44" t="s">
        <v>94</v>
      </c>
      <c r="Y1" s="44" t="s">
        <v>95</v>
      </c>
      <c r="Z1" s="44" t="s">
        <v>96</v>
      </c>
      <c r="AA1" s="44" t="s">
        <v>97</v>
      </c>
      <c r="AB1" s="44" t="s">
        <v>98</v>
      </c>
      <c r="AC1" s="45" t="s">
        <v>99</v>
      </c>
    </row>
    <row r="2" spans="1:29">
      <c r="A2" s="2" t="s">
        <v>30</v>
      </c>
      <c r="B2" s="2" t="s">
        <v>101</v>
      </c>
      <c r="C2" s="2" t="s">
        <v>35</v>
      </c>
      <c r="D2" s="2">
        <f t="shared" ref="D2:D63" si="0">(SUM(X2:AB2)-MAX(X2:AB2)-MIN(X2:AB2))/3</f>
        <v>23997.873333333337</v>
      </c>
      <c r="E2" s="2">
        <v>21881.965</v>
      </c>
      <c r="F2" s="2">
        <v>21814.501000000004</v>
      </c>
      <c r="G2" s="2">
        <v>22439.763999999999</v>
      </c>
      <c r="H2" s="2">
        <v>22071.272000000001</v>
      </c>
      <c r="I2" s="2">
        <v>23460.396999999997</v>
      </c>
      <c r="J2" s="2">
        <v>23319.353999999999</v>
      </c>
      <c r="K2" s="2">
        <v>21487.599999999999</v>
      </c>
      <c r="L2" s="2">
        <v>23115.62</v>
      </c>
      <c r="M2" s="2">
        <v>22836.049999999996</v>
      </c>
      <c r="N2" s="2">
        <v>23230.180000000004</v>
      </c>
      <c r="O2" s="2">
        <v>20991.31</v>
      </c>
      <c r="P2" s="2">
        <v>22702.999999999996</v>
      </c>
      <c r="Q2" s="2">
        <v>22953.859999999997</v>
      </c>
      <c r="R2" s="2">
        <v>22046.82</v>
      </c>
      <c r="S2" s="2">
        <v>22192.9</v>
      </c>
      <c r="T2" s="2">
        <v>23584.749999999996</v>
      </c>
      <c r="U2" s="2">
        <v>22936.42</v>
      </c>
      <c r="V2" s="2">
        <v>23148.450000000004</v>
      </c>
      <c r="W2" s="2">
        <v>23707.559999999998</v>
      </c>
      <c r="X2" s="2">
        <v>23277.17</v>
      </c>
      <c r="Y2" s="2">
        <v>23387.94</v>
      </c>
      <c r="Z2" s="2">
        <v>24417.789999999997</v>
      </c>
      <c r="AA2" s="2">
        <v>24324.629999999997</v>
      </c>
      <c r="AB2" s="2">
        <v>24281.05</v>
      </c>
      <c r="AC2" s="2">
        <v>23606.134444444444</v>
      </c>
    </row>
    <row r="3" spans="1:29">
      <c r="A3" s="2" t="s">
        <v>30</v>
      </c>
      <c r="B3" s="2" t="s">
        <v>101</v>
      </c>
      <c r="C3" s="2" t="s">
        <v>31</v>
      </c>
      <c r="D3" s="2">
        <f t="shared" si="0"/>
        <v>14671.796666666667</v>
      </c>
      <c r="E3" s="2">
        <v>12929.1</v>
      </c>
      <c r="F3" s="2">
        <v>12815.299999999997</v>
      </c>
      <c r="G3" s="2">
        <v>13410.599999999999</v>
      </c>
      <c r="H3" s="2">
        <v>13749.600000000002</v>
      </c>
      <c r="I3" s="2">
        <v>14062.4</v>
      </c>
      <c r="J3" s="2">
        <v>14019.8</v>
      </c>
      <c r="K3" s="2">
        <v>13519.699999999999</v>
      </c>
      <c r="L3" s="2">
        <v>14235.660000000002</v>
      </c>
      <c r="M3" s="2">
        <v>12978.100000000002</v>
      </c>
      <c r="N3" s="2">
        <v>14054.480000000003</v>
      </c>
      <c r="O3" s="2">
        <v>13312.809999999998</v>
      </c>
      <c r="P3" s="2">
        <v>13896.97</v>
      </c>
      <c r="Q3" s="2">
        <v>14048.52</v>
      </c>
      <c r="R3" s="2">
        <v>13845.380000000001</v>
      </c>
      <c r="S3" s="2">
        <v>13867.84</v>
      </c>
      <c r="T3" s="2">
        <v>14842.829999999998</v>
      </c>
      <c r="U3" s="2">
        <v>13814.48</v>
      </c>
      <c r="V3" s="2">
        <v>14465.130000000003</v>
      </c>
      <c r="W3" s="2">
        <v>15061.65</v>
      </c>
      <c r="X3" s="2">
        <v>14469.96</v>
      </c>
      <c r="Y3" s="2">
        <v>14189.89</v>
      </c>
      <c r="Z3" s="2">
        <v>14962.25</v>
      </c>
      <c r="AA3" s="2">
        <v>14888.439999999997</v>
      </c>
      <c r="AB3" s="2">
        <v>14656.990000000002</v>
      </c>
      <c r="AC3" s="2">
        <v>14521.153333333334</v>
      </c>
    </row>
    <row r="4" spans="1:29">
      <c r="A4" s="2" t="s">
        <v>30</v>
      </c>
      <c r="B4" s="2" t="s">
        <v>101</v>
      </c>
      <c r="C4" s="2" t="s">
        <v>123</v>
      </c>
      <c r="D4" s="2">
        <f t="shared" si="0"/>
        <v>9363.26</v>
      </c>
      <c r="E4" s="2">
        <v>8952.8649999999998</v>
      </c>
      <c r="F4" s="2">
        <v>8999.2010000000064</v>
      </c>
      <c r="G4" s="2">
        <v>9029.1640000000007</v>
      </c>
      <c r="H4" s="2">
        <v>8321.6719999999987</v>
      </c>
      <c r="I4" s="2">
        <v>9397.9969999999976</v>
      </c>
      <c r="J4" s="2">
        <v>9299.5540000000001</v>
      </c>
      <c r="K4" s="2">
        <v>7967.9</v>
      </c>
      <c r="L4" s="2">
        <v>8879.9599999999973</v>
      </c>
      <c r="M4" s="2">
        <v>9857.9499999999935</v>
      </c>
      <c r="N4" s="2">
        <v>9175.7000000000007</v>
      </c>
      <c r="O4" s="2">
        <v>7678.5000000000036</v>
      </c>
      <c r="P4" s="2">
        <v>8806.029999999997</v>
      </c>
      <c r="Q4" s="2">
        <v>8905.3399999999965</v>
      </c>
      <c r="R4" s="2">
        <v>8201.4399999999987</v>
      </c>
      <c r="S4" s="2">
        <v>8325.0600000000013</v>
      </c>
      <c r="T4" s="2">
        <v>8741.9199999999983</v>
      </c>
      <c r="U4" s="2">
        <v>9121.9399999999987</v>
      </c>
      <c r="V4" s="2">
        <v>8683.3200000000015</v>
      </c>
      <c r="W4" s="2">
        <v>8645.909999999998</v>
      </c>
      <c r="X4" s="2">
        <v>8807.2099999999991</v>
      </c>
      <c r="Y4" s="2">
        <v>9198.0499999999993</v>
      </c>
      <c r="Z4" s="2">
        <v>9455.5399999999972</v>
      </c>
      <c r="AA4" s="2">
        <v>9436.19</v>
      </c>
      <c r="AB4" s="2">
        <v>9624.0599999999977</v>
      </c>
      <c r="AC4" s="2">
        <v>9084.9811111111103</v>
      </c>
    </row>
    <row r="5" spans="1:29">
      <c r="A5" s="2" t="s">
        <v>30</v>
      </c>
      <c r="B5" s="2" t="s">
        <v>101</v>
      </c>
      <c r="C5" s="2" t="s">
        <v>36</v>
      </c>
      <c r="D5" s="2">
        <f t="shared" si="0"/>
        <v>214.49000000000004</v>
      </c>
      <c r="E5" s="2">
        <v>203.6</v>
      </c>
      <c r="F5" s="2">
        <v>202.9</v>
      </c>
      <c r="G5" s="2">
        <v>209.1</v>
      </c>
      <c r="H5" s="2">
        <v>204.5</v>
      </c>
      <c r="I5" s="2">
        <v>209.4</v>
      </c>
      <c r="J5" s="2">
        <v>220.5</v>
      </c>
      <c r="K5" s="2">
        <v>181</v>
      </c>
      <c r="L5" s="2">
        <v>213</v>
      </c>
      <c r="M5" s="2">
        <v>181</v>
      </c>
      <c r="N5" s="2">
        <v>203</v>
      </c>
      <c r="O5" s="2">
        <v>199</v>
      </c>
      <c r="P5" s="2">
        <v>212</v>
      </c>
      <c r="Q5" s="2">
        <v>214</v>
      </c>
      <c r="R5" s="2">
        <v>210</v>
      </c>
      <c r="S5" s="2">
        <v>210</v>
      </c>
      <c r="T5" s="2">
        <v>224</v>
      </c>
      <c r="U5" s="2">
        <v>211.5</v>
      </c>
      <c r="V5" s="2">
        <v>213</v>
      </c>
      <c r="W5" s="2">
        <v>200.71</v>
      </c>
      <c r="X5" s="2">
        <v>217.1</v>
      </c>
      <c r="Y5" s="2">
        <v>201.86</v>
      </c>
      <c r="Z5" s="2">
        <v>210.76</v>
      </c>
      <c r="AA5" s="2">
        <v>221.78</v>
      </c>
      <c r="AB5" s="2">
        <v>215.61</v>
      </c>
      <c r="AC5" s="2">
        <v>215.00666666666672</v>
      </c>
    </row>
    <row r="6" spans="1:29">
      <c r="A6" s="2" t="s">
        <v>30</v>
      </c>
      <c r="B6" s="2" t="s">
        <v>101</v>
      </c>
      <c r="C6" s="2" t="s">
        <v>37</v>
      </c>
      <c r="D6" s="2">
        <f t="shared" si="0"/>
        <v>1202.3500000000001</v>
      </c>
      <c r="E6" s="2">
        <v>1266</v>
      </c>
      <c r="F6" s="2">
        <v>1319.8</v>
      </c>
      <c r="G6" s="2">
        <v>1181.0999999999999</v>
      </c>
      <c r="H6" s="2">
        <v>957.7</v>
      </c>
      <c r="I6" s="2">
        <v>1211.7</v>
      </c>
      <c r="J6" s="2">
        <v>1335.8</v>
      </c>
      <c r="K6" s="2">
        <v>1097.3</v>
      </c>
      <c r="L6" s="2">
        <v>1106.7</v>
      </c>
      <c r="M6" s="2">
        <v>1333</v>
      </c>
      <c r="N6" s="2">
        <v>1347.6</v>
      </c>
      <c r="O6" s="2">
        <v>817.8</v>
      </c>
      <c r="P6" s="2">
        <v>1017.6</v>
      </c>
      <c r="Q6" s="2">
        <v>1083.5</v>
      </c>
      <c r="R6" s="2">
        <v>966</v>
      </c>
      <c r="S6" s="2">
        <v>1082.4000000000001</v>
      </c>
      <c r="T6" s="2">
        <v>1106.5999999999999</v>
      </c>
      <c r="U6" s="2">
        <v>1184.8</v>
      </c>
      <c r="V6" s="2">
        <v>1102.6199999999999</v>
      </c>
      <c r="W6" s="2">
        <v>1101.78</v>
      </c>
      <c r="X6" s="2">
        <v>1166.3</v>
      </c>
      <c r="Y6" s="2">
        <v>1301.56</v>
      </c>
      <c r="Z6" s="2">
        <v>1261.47</v>
      </c>
      <c r="AA6" s="2">
        <v>1096.2</v>
      </c>
      <c r="AB6" s="2">
        <v>1179.28</v>
      </c>
      <c r="AC6" s="2">
        <v>1100</v>
      </c>
    </row>
    <row r="7" spans="1:29">
      <c r="A7" s="2" t="s">
        <v>30</v>
      </c>
      <c r="B7" s="2" t="s">
        <v>101</v>
      </c>
      <c r="C7" s="2" t="s">
        <v>38</v>
      </c>
      <c r="D7" s="2">
        <f t="shared" si="0"/>
        <v>831.71666666666658</v>
      </c>
      <c r="E7" s="2">
        <v>783</v>
      </c>
      <c r="F7" s="2">
        <v>812</v>
      </c>
      <c r="G7" s="2">
        <v>832</v>
      </c>
      <c r="H7" s="2">
        <v>801</v>
      </c>
      <c r="I7" s="2">
        <v>825.5</v>
      </c>
      <c r="J7" s="2">
        <v>912.3</v>
      </c>
      <c r="K7" s="2">
        <v>867.1</v>
      </c>
      <c r="L7" s="2">
        <v>970.4</v>
      </c>
      <c r="M7" s="2">
        <v>923.2</v>
      </c>
      <c r="N7" s="2">
        <v>848.8</v>
      </c>
      <c r="O7" s="2">
        <v>648.4</v>
      </c>
      <c r="P7" s="2">
        <v>863.2</v>
      </c>
      <c r="Q7" s="2">
        <v>820.4</v>
      </c>
      <c r="R7" s="2">
        <v>781.5</v>
      </c>
      <c r="S7" s="2">
        <v>811</v>
      </c>
      <c r="T7" s="2">
        <v>802.3</v>
      </c>
      <c r="U7" s="2">
        <v>831.3</v>
      </c>
      <c r="V7" s="2">
        <v>833.58</v>
      </c>
      <c r="W7" s="2">
        <v>863.13</v>
      </c>
      <c r="X7" s="2">
        <v>815.38</v>
      </c>
      <c r="Y7" s="2">
        <v>829.39</v>
      </c>
      <c r="Z7" s="2">
        <v>835.94</v>
      </c>
      <c r="AA7" s="2">
        <v>829.82</v>
      </c>
      <c r="AB7" s="2">
        <v>839.71</v>
      </c>
      <c r="AC7" s="2">
        <v>832.06</v>
      </c>
    </row>
    <row r="8" spans="1:29">
      <c r="A8" s="2" t="s">
        <v>30</v>
      </c>
      <c r="B8" s="2" t="s">
        <v>101</v>
      </c>
      <c r="C8" s="2" t="s">
        <v>39</v>
      </c>
      <c r="D8" s="2">
        <f t="shared" si="0"/>
        <v>609.83333333333337</v>
      </c>
      <c r="E8" s="2">
        <v>619.4</v>
      </c>
      <c r="F8" s="2">
        <v>573.6</v>
      </c>
      <c r="G8" s="2">
        <v>608</v>
      </c>
      <c r="H8" s="2">
        <v>674</v>
      </c>
      <c r="I8" s="2">
        <v>684</v>
      </c>
      <c r="J8" s="2">
        <v>680</v>
      </c>
      <c r="K8" s="2">
        <v>638</v>
      </c>
      <c r="L8" s="2">
        <v>619.20000000000005</v>
      </c>
      <c r="M8" s="2">
        <v>634</v>
      </c>
      <c r="N8" s="2">
        <v>576.6</v>
      </c>
      <c r="O8" s="2">
        <v>664.3</v>
      </c>
      <c r="P8" s="2">
        <v>666.4</v>
      </c>
      <c r="Q8" s="2">
        <v>675.6</v>
      </c>
      <c r="R8" s="2">
        <v>686.3</v>
      </c>
      <c r="S8" s="2">
        <v>688.8</v>
      </c>
      <c r="T8" s="2">
        <v>638.20000000000005</v>
      </c>
      <c r="U8" s="2">
        <v>739</v>
      </c>
      <c r="V8" s="2">
        <v>763.6</v>
      </c>
      <c r="W8" s="2">
        <v>747</v>
      </c>
      <c r="X8" s="2">
        <v>614.1</v>
      </c>
      <c r="Y8" s="2">
        <v>567.9</v>
      </c>
      <c r="Z8" s="2">
        <v>662.1</v>
      </c>
      <c r="AA8" s="2">
        <v>632.4</v>
      </c>
      <c r="AB8" s="2">
        <v>583</v>
      </c>
      <c r="AC8" s="2">
        <v>562</v>
      </c>
    </row>
    <row r="9" spans="1:29">
      <c r="A9" s="2" t="s">
        <v>30</v>
      </c>
      <c r="B9" s="2" t="s">
        <v>101</v>
      </c>
      <c r="C9" s="2" t="s">
        <v>40</v>
      </c>
      <c r="D9" s="2">
        <f t="shared" si="0"/>
        <v>3168.1333333333332</v>
      </c>
      <c r="E9" s="2">
        <v>2385</v>
      </c>
      <c r="F9" s="2">
        <v>2424</v>
      </c>
      <c r="G9" s="2">
        <v>2571.6</v>
      </c>
      <c r="H9" s="2">
        <v>2586.4</v>
      </c>
      <c r="I9" s="2">
        <v>2713</v>
      </c>
      <c r="J9" s="2">
        <v>2790.8</v>
      </c>
      <c r="K9" s="2">
        <v>2589.1</v>
      </c>
      <c r="L9" s="2">
        <v>2960.3</v>
      </c>
      <c r="M9" s="2">
        <v>2892.5</v>
      </c>
      <c r="N9" s="2">
        <v>3009.8</v>
      </c>
      <c r="O9" s="2">
        <v>2956.4</v>
      </c>
      <c r="P9" s="2">
        <v>3103.4</v>
      </c>
      <c r="Q9" s="2">
        <v>3163.4</v>
      </c>
      <c r="R9" s="2">
        <v>3102.9</v>
      </c>
      <c r="S9" s="2">
        <v>2984.5</v>
      </c>
      <c r="T9" s="2">
        <v>3207</v>
      </c>
      <c r="U9" s="2">
        <v>3214.8</v>
      </c>
      <c r="V9" s="2">
        <v>3276.64</v>
      </c>
      <c r="W9" s="2">
        <v>3232.9</v>
      </c>
      <c r="X9" s="2">
        <v>3045</v>
      </c>
      <c r="Y9" s="2">
        <v>3119.6</v>
      </c>
      <c r="Z9" s="2">
        <v>3208.4</v>
      </c>
      <c r="AA9" s="2">
        <v>3263.9</v>
      </c>
      <c r="AB9" s="2">
        <v>3176.4</v>
      </c>
      <c r="AC9" s="2">
        <v>3198.4</v>
      </c>
    </row>
    <row r="10" spans="1:29">
      <c r="A10" s="2" t="s">
        <v>30</v>
      </c>
      <c r="B10" s="2" t="s">
        <v>101</v>
      </c>
      <c r="C10" s="2" t="s">
        <v>41</v>
      </c>
      <c r="D10" s="2">
        <f t="shared" si="0"/>
        <v>147.73333333333329</v>
      </c>
      <c r="E10" s="2">
        <v>50.3</v>
      </c>
      <c r="F10" s="2">
        <v>34.200000000000003</v>
      </c>
      <c r="G10" s="2">
        <v>38.6</v>
      </c>
      <c r="H10" s="2">
        <v>45.9</v>
      </c>
      <c r="I10" s="2">
        <v>50.9</v>
      </c>
      <c r="J10" s="2">
        <v>66.8</v>
      </c>
      <c r="K10" s="2">
        <v>66.099999999999994</v>
      </c>
      <c r="L10" s="2">
        <v>68.900000000000006</v>
      </c>
      <c r="M10" s="2">
        <v>59.6</v>
      </c>
      <c r="N10" s="2">
        <v>64.5</v>
      </c>
      <c r="O10" s="2">
        <v>67.2</v>
      </c>
      <c r="P10" s="2">
        <v>78.400000000000006</v>
      </c>
      <c r="Q10" s="2">
        <v>85.4</v>
      </c>
      <c r="R10" s="2">
        <v>90.9</v>
      </c>
      <c r="S10" s="2">
        <v>99.5</v>
      </c>
      <c r="T10" s="2">
        <v>107.6</v>
      </c>
      <c r="U10" s="2">
        <v>113.6</v>
      </c>
      <c r="V10" s="2">
        <v>119.4</v>
      </c>
      <c r="W10" s="2">
        <v>128.4</v>
      </c>
      <c r="X10" s="2">
        <v>124.3</v>
      </c>
      <c r="Y10" s="2">
        <v>124.2</v>
      </c>
      <c r="Z10" s="2">
        <v>154.4</v>
      </c>
      <c r="AA10" s="2">
        <v>169.7</v>
      </c>
      <c r="AB10" s="2">
        <v>164.5</v>
      </c>
      <c r="AC10" s="2">
        <v>151.43333333333331</v>
      </c>
    </row>
    <row r="11" spans="1:29">
      <c r="A11" s="2" t="s">
        <v>30</v>
      </c>
      <c r="B11" s="2" t="s">
        <v>101</v>
      </c>
      <c r="C11" s="2" t="s">
        <v>42</v>
      </c>
      <c r="D11" s="2">
        <f t="shared" si="0"/>
        <v>68.286666666666676</v>
      </c>
      <c r="E11" s="2">
        <v>79.2</v>
      </c>
      <c r="F11" s="2">
        <v>74.099999999999994</v>
      </c>
      <c r="G11" s="2">
        <v>70.7</v>
      </c>
      <c r="H11" s="2">
        <v>85.7</v>
      </c>
      <c r="I11" s="2">
        <v>93.9</v>
      </c>
      <c r="J11" s="2">
        <v>83.9</v>
      </c>
      <c r="K11" s="2">
        <v>68.099999999999994</v>
      </c>
      <c r="L11" s="2">
        <v>78</v>
      </c>
      <c r="M11" s="2">
        <v>84.9</v>
      </c>
      <c r="N11" s="2">
        <v>102.7</v>
      </c>
      <c r="O11" s="2">
        <v>95.72</v>
      </c>
      <c r="P11" s="2">
        <v>102.72</v>
      </c>
      <c r="Q11" s="2">
        <v>95.23</v>
      </c>
      <c r="R11" s="2">
        <v>87.51</v>
      </c>
      <c r="S11" s="2">
        <v>84.25</v>
      </c>
      <c r="T11" s="2">
        <v>110.67</v>
      </c>
      <c r="U11" s="2">
        <v>84.47</v>
      </c>
      <c r="V11" s="2">
        <v>77.819999999999993</v>
      </c>
      <c r="W11" s="2">
        <v>94.16</v>
      </c>
      <c r="X11" s="2">
        <v>98.03</v>
      </c>
      <c r="Y11" s="2">
        <v>60.6</v>
      </c>
      <c r="Z11" s="2">
        <v>71.61</v>
      </c>
      <c r="AA11" s="2">
        <v>65.33</v>
      </c>
      <c r="AB11" s="2">
        <v>67.92</v>
      </c>
      <c r="AC11" s="2">
        <v>71</v>
      </c>
    </row>
    <row r="12" spans="1:29">
      <c r="A12" s="2" t="s">
        <v>30</v>
      </c>
      <c r="B12" s="2" t="s">
        <v>101</v>
      </c>
      <c r="C12" s="2" t="s">
        <v>43</v>
      </c>
      <c r="D12" s="2">
        <f t="shared" si="0"/>
        <v>164.03666666666666</v>
      </c>
      <c r="E12" s="2">
        <v>328.9</v>
      </c>
      <c r="F12" s="2">
        <v>307.39999999999998</v>
      </c>
      <c r="G12" s="2">
        <v>252.3</v>
      </c>
      <c r="H12" s="2">
        <v>262.60000000000002</v>
      </c>
      <c r="I12" s="2">
        <v>242.2</v>
      </c>
      <c r="J12" s="2">
        <v>230.1</v>
      </c>
      <c r="K12" s="2">
        <v>208</v>
      </c>
      <c r="L12" s="2">
        <v>160.30000000000001</v>
      </c>
      <c r="M12" s="2">
        <v>170.45</v>
      </c>
      <c r="N12" s="2">
        <v>130.01</v>
      </c>
      <c r="O12" s="2">
        <v>124.04</v>
      </c>
      <c r="P12" s="2">
        <v>88.36</v>
      </c>
      <c r="Q12" s="2">
        <v>100.37</v>
      </c>
      <c r="R12" s="2">
        <v>165.07</v>
      </c>
      <c r="S12" s="2">
        <v>186.29</v>
      </c>
      <c r="T12" s="2">
        <v>174.24</v>
      </c>
      <c r="U12" s="2">
        <v>178.25</v>
      </c>
      <c r="V12" s="2">
        <v>154.33000000000001</v>
      </c>
      <c r="W12" s="2">
        <v>139.88</v>
      </c>
      <c r="X12" s="2">
        <v>162.53</v>
      </c>
      <c r="Y12" s="2">
        <v>174.74</v>
      </c>
      <c r="Z12" s="2">
        <v>189.84</v>
      </c>
      <c r="AA12" s="2">
        <v>154.84</v>
      </c>
      <c r="AB12" s="2">
        <v>153.84</v>
      </c>
      <c r="AC12" s="2">
        <v>151.24</v>
      </c>
    </row>
    <row r="13" spans="1:29">
      <c r="A13" s="2" t="s">
        <v>30</v>
      </c>
      <c r="B13" s="2" t="s">
        <v>101</v>
      </c>
      <c r="C13" s="2" t="s">
        <v>44</v>
      </c>
      <c r="D13" s="2">
        <f t="shared" si="0"/>
        <v>1803.4166666666663</v>
      </c>
      <c r="E13" s="2">
        <v>1379</v>
      </c>
      <c r="F13" s="2">
        <v>1322</v>
      </c>
      <c r="G13" s="2">
        <v>1480.7</v>
      </c>
      <c r="H13" s="2">
        <v>1359.5</v>
      </c>
      <c r="I13" s="2">
        <v>1431.6</v>
      </c>
      <c r="J13" s="2">
        <v>1283.5</v>
      </c>
      <c r="K13" s="2">
        <v>1628</v>
      </c>
      <c r="L13" s="2">
        <v>1485.7</v>
      </c>
      <c r="M13" s="2">
        <v>1291.9000000000001</v>
      </c>
      <c r="N13" s="2">
        <v>1480.5</v>
      </c>
      <c r="O13" s="2">
        <v>1307.4000000000001</v>
      </c>
      <c r="P13" s="2">
        <v>1226.3</v>
      </c>
      <c r="Q13" s="2">
        <v>1363.7</v>
      </c>
      <c r="R13" s="2">
        <v>1306.2</v>
      </c>
      <c r="S13" s="2">
        <v>1389.9</v>
      </c>
      <c r="T13" s="2">
        <v>1526.2</v>
      </c>
      <c r="U13" s="2">
        <v>1233.5999999999999</v>
      </c>
      <c r="V13" s="2">
        <v>1459.77</v>
      </c>
      <c r="W13" s="2">
        <v>1994.65</v>
      </c>
      <c r="X13" s="2">
        <v>1777.12</v>
      </c>
      <c r="Y13" s="2">
        <v>1781.58</v>
      </c>
      <c r="Z13" s="2">
        <v>1874.07</v>
      </c>
      <c r="AA13" s="2">
        <v>1828.42</v>
      </c>
      <c r="AB13" s="2">
        <v>1800.25</v>
      </c>
      <c r="AC13" s="2">
        <v>1711.1</v>
      </c>
    </row>
    <row r="14" spans="1:29">
      <c r="A14" s="2" t="s">
        <v>30</v>
      </c>
      <c r="B14" s="2" t="s">
        <v>101</v>
      </c>
      <c r="C14" s="2" t="s">
        <v>10</v>
      </c>
      <c r="D14" s="2">
        <f t="shared" si="0"/>
        <v>5050.8566666666666</v>
      </c>
      <c r="E14" s="2">
        <v>4288</v>
      </c>
      <c r="F14" s="2">
        <v>4338.3</v>
      </c>
      <c r="G14" s="2">
        <v>4513.5</v>
      </c>
      <c r="H14" s="2">
        <v>4764</v>
      </c>
      <c r="I14" s="2">
        <v>4840.7</v>
      </c>
      <c r="J14" s="2">
        <v>4934.7</v>
      </c>
      <c r="K14" s="2">
        <v>4775.2</v>
      </c>
      <c r="L14" s="2">
        <v>4910.5</v>
      </c>
      <c r="M14" s="2">
        <v>4460.2</v>
      </c>
      <c r="N14" s="2">
        <v>4894.8</v>
      </c>
      <c r="O14" s="2">
        <v>4524.3999999999996</v>
      </c>
      <c r="P14" s="2">
        <v>4830.7</v>
      </c>
      <c r="Q14" s="2">
        <v>4855.3</v>
      </c>
      <c r="R14" s="2">
        <v>4793.1000000000004</v>
      </c>
      <c r="S14" s="2">
        <v>4783</v>
      </c>
      <c r="T14" s="2">
        <v>5064.7</v>
      </c>
      <c r="U14" s="2">
        <v>4733.1000000000004</v>
      </c>
      <c r="V14" s="2">
        <v>4898.5200000000004</v>
      </c>
      <c r="W14" s="2">
        <v>4990.18</v>
      </c>
      <c r="X14" s="2">
        <v>4866.3599999999997</v>
      </c>
      <c r="Y14" s="2">
        <v>4983.16</v>
      </c>
      <c r="Z14" s="2">
        <v>5010.5</v>
      </c>
      <c r="AA14" s="2">
        <v>5158.91</v>
      </c>
      <c r="AB14" s="2">
        <v>5173.8599999999997</v>
      </c>
      <c r="AC14" s="2">
        <v>5146</v>
      </c>
    </row>
    <row r="15" spans="1:29">
      <c r="A15" s="2" t="s">
        <v>30</v>
      </c>
      <c r="B15" s="2" t="s">
        <v>101</v>
      </c>
      <c r="C15" s="2" t="s">
        <v>33</v>
      </c>
      <c r="D15" s="2">
        <f t="shared" si="0"/>
        <v>168.73999999999998</v>
      </c>
      <c r="E15" s="2">
        <v>158.965</v>
      </c>
      <c r="F15" s="2">
        <v>145.501</v>
      </c>
      <c r="G15" s="2">
        <v>174.16400000000002</v>
      </c>
      <c r="H15" s="2">
        <v>147.97200000000001</v>
      </c>
      <c r="I15" s="2">
        <v>155.49700000000001</v>
      </c>
      <c r="J15" s="2">
        <v>188.85400000000001</v>
      </c>
      <c r="K15" s="2">
        <v>116.4</v>
      </c>
      <c r="L15" s="2">
        <v>182.3</v>
      </c>
      <c r="M15" s="2">
        <v>184.3</v>
      </c>
      <c r="N15" s="2">
        <v>179.2</v>
      </c>
      <c r="O15" s="2">
        <v>157.18</v>
      </c>
      <c r="P15" s="2">
        <v>162.63</v>
      </c>
      <c r="Q15" s="2">
        <v>146.25</v>
      </c>
      <c r="R15" s="2">
        <v>175.55</v>
      </c>
      <c r="S15" s="2">
        <v>175.05</v>
      </c>
      <c r="T15" s="2">
        <v>154.69999999999999</v>
      </c>
      <c r="U15" s="2">
        <v>179.2</v>
      </c>
      <c r="V15" s="2">
        <v>166.73</v>
      </c>
      <c r="W15" s="2">
        <v>147.18</v>
      </c>
      <c r="X15" s="2">
        <v>185.84</v>
      </c>
      <c r="Y15" s="2">
        <v>203.43</v>
      </c>
      <c r="Z15" s="2">
        <v>155.58000000000001</v>
      </c>
      <c r="AA15" s="2">
        <v>141.15</v>
      </c>
      <c r="AB15" s="2">
        <v>164.8</v>
      </c>
      <c r="AC15" s="2">
        <v>98.5</v>
      </c>
    </row>
    <row r="16" spans="1:29">
      <c r="A16" s="2" t="s">
        <v>30</v>
      </c>
      <c r="B16" s="2" t="s">
        <v>101</v>
      </c>
      <c r="C16" s="2" t="s">
        <v>45</v>
      </c>
      <c r="D16" s="2">
        <f t="shared" si="0"/>
        <v>577.91666666666663</v>
      </c>
      <c r="E16" s="2">
        <v>889.1</v>
      </c>
      <c r="F16" s="2">
        <v>844.9</v>
      </c>
      <c r="G16" s="2">
        <v>858.9</v>
      </c>
      <c r="H16" s="2">
        <v>792.8</v>
      </c>
      <c r="I16" s="2">
        <v>700.9</v>
      </c>
      <c r="J16" s="2">
        <v>698.4</v>
      </c>
      <c r="K16" s="2">
        <v>696</v>
      </c>
      <c r="L16" s="2">
        <v>658.8</v>
      </c>
      <c r="M16" s="2">
        <v>625.20000000000005</v>
      </c>
      <c r="N16" s="2">
        <v>682.1</v>
      </c>
      <c r="O16" s="2">
        <v>577.29999999999995</v>
      </c>
      <c r="P16" s="2">
        <v>581.79999999999995</v>
      </c>
      <c r="Q16" s="2">
        <v>602.79999999999995</v>
      </c>
      <c r="R16" s="2">
        <v>582.79999999999995</v>
      </c>
      <c r="S16" s="2">
        <v>661.2</v>
      </c>
      <c r="T16" s="2">
        <v>702.2</v>
      </c>
      <c r="U16" s="2">
        <v>533.6</v>
      </c>
      <c r="V16" s="2">
        <v>572.45000000000005</v>
      </c>
      <c r="W16" s="2">
        <v>531.14</v>
      </c>
      <c r="X16" s="2">
        <v>593.49</v>
      </c>
      <c r="Y16" s="2">
        <v>631.66999999999996</v>
      </c>
      <c r="Z16" s="2">
        <v>586.62</v>
      </c>
      <c r="AA16" s="2">
        <v>553.64</v>
      </c>
      <c r="AB16" s="2">
        <v>528.74</v>
      </c>
      <c r="AC16" s="2">
        <v>528.80999999999995</v>
      </c>
    </row>
    <row r="17" spans="1:29">
      <c r="A17" s="2" t="s">
        <v>30</v>
      </c>
      <c r="B17" s="2" t="s">
        <v>101</v>
      </c>
      <c r="C17" s="2" t="s">
        <v>46</v>
      </c>
      <c r="D17" s="2">
        <f t="shared" si="0"/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1.59</v>
      </c>
    </row>
    <row r="18" spans="1:29">
      <c r="A18" s="2" t="s">
        <v>30</v>
      </c>
      <c r="B18" s="2" t="s">
        <v>101</v>
      </c>
      <c r="C18" s="2" t="s">
        <v>47</v>
      </c>
      <c r="D18" s="2">
        <f t="shared" si="0"/>
        <v>402.73333333333341</v>
      </c>
      <c r="E18" s="2">
        <v>169.1</v>
      </c>
      <c r="F18" s="2">
        <v>94.6</v>
      </c>
      <c r="G18" s="2">
        <v>109.6</v>
      </c>
      <c r="H18" s="2">
        <v>149.19999999999999</v>
      </c>
      <c r="I18" s="2">
        <v>152.30000000000001</v>
      </c>
      <c r="J18" s="2">
        <v>150.9</v>
      </c>
      <c r="K18" s="2">
        <v>146</v>
      </c>
      <c r="L18" s="2">
        <v>158.1</v>
      </c>
      <c r="M18" s="2">
        <v>166.8</v>
      </c>
      <c r="N18" s="2">
        <v>153.5</v>
      </c>
      <c r="O18" s="2">
        <v>167.8</v>
      </c>
      <c r="P18" s="2">
        <v>169.9</v>
      </c>
      <c r="Q18" s="2">
        <v>187.4</v>
      </c>
      <c r="R18" s="2">
        <v>215.1</v>
      </c>
      <c r="S18" s="2">
        <v>224.6</v>
      </c>
      <c r="T18" s="2">
        <v>256.60000000000002</v>
      </c>
      <c r="U18" s="2">
        <v>285.7</v>
      </c>
      <c r="V18" s="2">
        <v>301.2</v>
      </c>
      <c r="W18" s="2">
        <v>306.89999999999998</v>
      </c>
      <c r="X18" s="2">
        <v>352.4</v>
      </c>
      <c r="Y18" s="2">
        <v>369.3</v>
      </c>
      <c r="Z18" s="2">
        <v>391.6</v>
      </c>
      <c r="AA18" s="2">
        <v>447.3</v>
      </c>
      <c r="AB18" s="2">
        <v>479.1</v>
      </c>
      <c r="AC18" s="2">
        <v>472.8</v>
      </c>
    </row>
    <row r="19" spans="1:29">
      <c r="A19" s="2" t="s">
        <v>30</v>
      </c>
      <c r="B19" s="2" t="s">
        <v>101</v>
      </c>
      <c r="C19" s="2" t="s">
        <v>48</v>
      </c>
      <c r="D19" s="2">
        <f t="shared" si="0"/>
        <v>737.20666666666659</v>
      </c>
      <c r="E19" s="2">
        <v>375.5</v>
      </c>
      <c r="F19" s="2">
        <v>270</v>
      </c>
      <c r="G19" s="2">
        <v>260.60000000000002</v>
      </c>
      <c r="H19" s="2">
        <v>347.8</v>
      </c>
      <c r="I19" s="2">
        <v>375.6</v>
      </c>
      <c r="J19" s="2">
        <v>359.6</v>
      </c>
      <c r="K19" s="2">
        <v>333.7</v>
      </c>
      <c r="L19" s="2">
        <v>370.4</v>
      </c>
      <c r="M19" s="2">
        <v>352.2</v>
      </c>
      <c r="N19" s="2">
        <v>335.1</v>
      </c>
      <c r="O19" s="2">
        <v>336.5</v>
      </c>
      <c r="P19" s="2">
        <v>355.1</v>
      </c>
      <c r="Q19" s="2">
        <v>369.5</v>
      </c>
      <c r="R19" s="2">
        <v>343.8</v>
      </c>
      <c r="S19" s="2">
        <v>354.6</v>
      </c>
      <c r="T19" s="2">
        <v>403.5</v>
      </c>
      <c r="U19" s="2">
        <v>500</v>
      </c>
      <c r="V19" s="2">
        <v>517.6</v>
      </c>
      <c r="W19" s="2">
        <v>551.1</v>
      </c>
      <c r="X19" s="2">
        <v>627</v>
      </c>
      <c r="Y19" s="2">
        <v>667.4</v>
      </c>
      <c r="Z19" s="2">
        <v>708</v>
      </c>
      <c r="AA19" s="2">
        <v>836.22</v>
      </c>
      <c r="AB19" s="2">
        <v>870.89</v>
      </c>
      <c r="AC19" s="2">
        <v>785</v>
      </c>
    </row>
    <row r="20" spans="1:29">
      <c r="A20" s="2" t="s">
        <v>30</v>
      </c>
      <c r="B20" s="2" t="s">
        <v>101</v>
      </c>
      <c r="C20" s="2" t="s">
        <v>49</v>
      </c>
      <c r="D20" s="2">
        <f t="shared" si="0"/>
        <v>13.859999999999998</v>
      </c>
      <c r="E20" s="2">
        <v>8.4</v>
      </c>
      <c r="F20" s="2">
        <v>9</v>
      </c>
      <c r="G20" s="2">
        <v>9.3000000000000007</v>
      </c>
      <c r="H20" s="2">
        <v>9.6999999999999993</v>
      </c>
      <c r="I20" s="2">
        <v>9.6999999999999993</v>
      </c>
      <c r="J20" s="2">
        <v>9.8000000000000007</v>
      </c>
      <c r="K20" s="2">
        <v>7.8</v>
      </c>
      <c r="L20" s="2">
        <v>11</v>
      </c>
      <c r="M20" s="2">
        <v>9.8000000000000007</v>
      </c>
      <c r="N20" s="2">
        <v>12</v>
      </c>
      <c r="O20" s="2">
        <v>11.2</v>
      </c>
      <c r="P20" s="2">
        <v>11.7</v>
      </c>
      <c r="Q20" s="2">
        <v>11.9</v>
      </c>
      <c r="R20" s="2">
        <v>12.7</v>
      </c>
      <c r="S20" s="2">
        <v>12.6</v>
      </c>
      <c r="T20" s="2">
        <v>14.6</v>
      </c>
      <c r="U20" s="2">
        <v>13.8</v>
      </c>
      <c r="V20" s="2">
        <v>14.01</v>
      </c>
      <c r="W20" s="2">
        <v>13.88</v>
      </c>
      <c r="X20" s="2">
        <v>13.52</v>
      </c>
      <c r="Y20" s="2">
        <v>14.25</v>
      </c>
      <c r="Z20" s="2">
        <v>12.67</v>
      </c>
      <c r="AA20" s="2">
        <v>14.49</v>
      </c>
      <c r="AB20" s="2">
        <v>13.81</v>
      </c>
      <c r="AC20" s="2">
        <v>13.976666666666668</v>
      </c>
    </row>
    <row r="21" spans="1:29">
      <c r="A21" s="2" t="s">
        <v>30</v>
      </c>
      <c r="B21" s="2" t="s">
        <v>101</v>
      </c>
      <c r="C21" s="2" t="s">
        <v>50</v>
      </c>
      <c r="D21" s="2">
        <f t="shared" si="0"/>
        <v>1054.346666666667</v>
      </c>
      <c r="E21" s="2">
        <v>957</v>
      </c>
      <c r="F21" s="2">
        <v>1026</v>
      </c>
      <c r="G21" s="2">
        <v>1072</v>
      </c>
      <c r="H21" s="2">
        <v>1160</v>
      </c>
      <c r="I21" s="2">
        <v>1219</v>
      </c>
      <c r="J21" s="2">
        <v>1173.5</v>
      </c>
      <c r="K21" s="2">
        <v>723.9</v>
      </c>
      <c r="L21" s="2">
        <v>1009.6</v>
      </c>
      <c r="M21" s="2">
        <v>1191.8</v>
      </c>
      <c r="N21" s="2">
        <v>1099.7</v>
      </c>
      <c r="O21" s="2">
        <v>1102.7</v>
      </c>
      <c r="P21" s="2">
        <v>1161.8</v>
      </c>
      <c r="Q21" s="2">
        <v>1121.7</v>
      </c>
      <c r="R21" s="2">
        <v>1065</v>
      </c>
      <c r="S21" s="2">
        <v>1103.4000000000001</v>
      </c>
      <c r="T21" s="2">
        <v>1121.8</v>
      </c>
      <c r="U21" s="2">
        <v>1133.4000000000001</v>
      </c>
      <c r="V21" s="2">
        <v>997.22</v>
      </c>
      <c r="W21" s="2">
        <v>965.62</v>
      </c>
      <c r="X21" s="2">
        <v>1057.81</v>
      </c>
      <c r="Y21" s="2">
        <v>1075.9100000000001</v>
      </c>
      <c r="Z21" s="2">
        <v>1098.23</v>
      </c>
      <c r="AA21" s="2">
        <v>1029.32</v>
      </c>
      <c r="AB21" s="2">
        <v>1010.02</v>
      </c>
      <c r="AC21" s="2">
        <v>971.21</v>
      </c>
    </row>
    <row r="22" spans="1:29">
      <c r="A22" s="2" t="s">
        <v>30</v>
      </c>
      <c r="B22" s="2" t="s">
        <v>101</v>
      </c>
      <c r="C22" s="2" t="s">
        <v>51</v>
      </c>
      <c r="D22" s="2">
        <f t="shared" si="0"/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>
      <c r="A23" s="2" t="s">
        <v>30</v>
      </c>
      <c r="B23" s="2" t="s">
        <v>101</v>
      </c>
      <c r="C23" s="2" t="s">
        <v>52</v>
      </c>
      <c r="D23" s="2">
        <f t="shared" si="0"/>
        <v>145.49</v>
      </c>
      <c r="E23" s="2">
        <v>118</v>
      </c>
      <c r="F23" s="2">
        <v>121.6</v>
      </c>
      <c r="G23" s="2">
        <v>135.4</v>
      </c>
      <c r="H23" s="2">
        <v>141.6</v>
      </c>
      <c r="I23" s="2">
        <v>137.5</v>
      </c>
      <c r="J23" s="2">
        <v>139.30000000000001</v>
      </c>
      <c r="K23" s="2">
        <v>102.8</v>
      </c>
      <c r="L23" s="2">
        <v>136.69999999999999</v>
      </c>
      <c r="M23" s="2">
        <v>124.3</v>
      </c>
      <c r="N23" s="2">
        <v>135.19999999999999</v>
      </c>
      <c r="O23" s="2">
        <v>129.19999999999999</v>
      </c>
      <c r="P23" s="2">
        <v>137.30000000000001</v>
      </c>
      <c r="Q23" s="2">
        <v>135.69999999999999</v>
      </c>
      <c r="R23" s="2">
        <v>140</v>
      </c>
      <c r="S23" s="2">
        <v>141.30000000000001</v>
      </c>
      <c r="T23" s="2">
        <v>156.5</v>
      </c>
      <c r="U23" s="2">
        <v>150.9</v>
      </c>
      <c r="V23" s="2">
        <v>153.69999999999999</v>
      </c>
      <c r="W23" s="2">
        <v>151</v>
      </c>
      <c r="X23" s="2">
        <v>152</v>
      </c>
      <c r="Y23" s="2">
        <v>153</v>
      </c>
      <c r="Z23" s="2">
        <v>142</v>
      </c>
      <c r="AA23" s="2">
        <v>142.47</v>
      </c>
      <c r="AB23" s="2">
        <v>127.09</v>
      </c>
      <c r="AC23" s="2">
        <v>125.1</v>
      </c>
    </row>
    <row r="24" spans="1:29">
      <c r="A24" s="2" t="s">
        <v>30</v>
      </c>
      <c r="B24" s="2" t="s">
        <v>101</v>
      </c>
      <c r="C24" s="2" t="s">
        <v>53</v>
      </c>
      <c r="D24" s="2">
        <f t="shared" si="0"/>
        <v>289.82666666666665</v>
      </c>
      <c r="E24" s="2">
        <v>231.7</v>
      </c>
      <c r="F24" s="2">
        <v>231.8</v>
      </c>
      <c r="G24" s="2">
        <v>246.4</v>
      </c>
      <c r="H24" s="2">
        <v>236.7</v>
      </c>
      <c r="I24" s="2">
        <v>247.5</v>
      </c>
      <c r="J24" s="2">
        <v>247.7</v>
      </c>
      <c r="K24" s="2">
        <v>240.6</v>
      </c>
      <c r="L24" s="2">
        <v>278.10000000000002</v>
      </c>
      <c r="M24" s="2">
        <v>275.7</v>
      </c>
      <c r="N24" s="2">
        <v>276.2</v>
      </c>
      <c r="O24" s="2">
        <v>255.3</v>
      </c>
      <c r="P24" s="2">
        <v>272.5</v>
      </c>
      <c r="Q24" s="2">
        <v>273.5</v>
      </c>
      <c r="R24" s="2">
        <v>268.7</v>
      </c>
      <c r="S24" s="2">
        <v>277.60000000000002</v>
      </c>
      <c r="T24" s="2">
        <v>278.89999999999998</v>
      </c>
      <c r="U24" s="2">
        <v>292.2</v>
      </c>
      <c r="V24" s="2">
        <v>285.35000000000002</v>
      </c>
      <c r="W24" s="2">
        <v>289.02</v>
      </c>
      <c r="X24" s="2">
        <v>293.93</v>
      </c>
      <c r="Y24" s="2">
        <v>284.94</v>
      </c>
      <c r="Z24" s="2">
        <v>290.61</v>
      </c>
      <c r="AA24" s="2">
        <v>283.89</v>
      </c>
      <c r="AB24" s="2">
        <v>294.51</v>
      </c>
      <c r="AC24" s="2">
        <v>274.18</v>
      </c>
    </row>
    <row r="25" spans="1:29">
      <c r="A25" s="2" t="s">
        <v>30</v>
      </c>
      <c r="B25" s="2" t="s">
        <v>101</v>
      </c>
      <c r="C25" s="2" t="s">
        <v>54</v>
      </c>
      <c r="D25" s="2">
        <f t="shared" si="0"/>
        <v>2286.9200000000005</v>
      </c>
      <c r="E25" s="2">
        <v>2476.9</v>
      </c>
      <c r="F25" s="2">
        <v>2407</v>
      </c>
      <c r="G25" s="2">
        <v>2406.8000000000002</v>
      </c>
      <c r="H25" s="2">
        <v>2480.4</v>
      </c>
      <c r="I25" s="2">
        <v>2555.1</v>
      </c>
      <c r="J25" s="2">
        <v>2631.3</v>
      </c>
      <c r="K25" s="2">
        <v>2583</v>
      </c>
      <c r="L25" s="2">
        <v>2635.1</v>
      </c>
      <c r="M25" s="2">
        <v>2627</v>
      </c>
      <c r="N25" s="2">
        <v>2414.1999999999998</v>
      </c>
      <c r="O25" s="2">
        <v>2308</v>
      </c>
      <c r="P25" s="2">
        <v>2310.6999999999998</v>
      </c>
      <c r="Q25" s="2">
        <v>2218.1</v>
      </c>
      <c r="R25" s="2">
        <v>2175.6999999999998</v>
      </c>
      <c r="S25" s="2">
        <v>2112</v>
      </c>
      <c r="T25" s="2">
        <v>2278</v>
      </c>
      <c r="U25" s="2">
        <v>2346.1999999999998</v>
      </c>
      <c r="V25" s="2">
        <v>2141.5</v>
      </c>
      <c r="W25" s="2">
        <v>2258.6999999999998</v>
      </c>
      <c r="X25" s="2">
        <v>2077.1999999999998</v>
      </c>
      <c r="Y25" s="2">
        <v>2137.9</v>
      </c>
      <c r="Z25" s="2">
        <v>2338.8000000000002</v>
      </c>
      <c r="AA25" s="2">
        <v>2395.5</v>
      </c>
      <c r="AB25" s="2">
        <v>2384.06</v>
      </c>
      <c r="AC25" s="2">
        <v>2327.1800000000003</v>
      </c>
    </row>
    <row r="26" spans="1:29">
      <c r="A26" s="2" t="s">
        <v>30</v>
      </c>
      <c r="B26" s="2" t="s">
        <v>101</v>
      </c>
      <c r="C26" s="2" t="s">
        <v>22</v>
      </c>
      <c r="D26" s="2">
        <f t="shared" si="0"/>
        <v>44.656666666666666</v>
      </c>
      <c r="E26" s="2">
        <v>238</v>
      </c>
      <c r="F26" s="2">
        <v>215</v>
      </c>
      <c r="G26" s="2">
        <v>235</v>
      </c>
      <c r="H26" s="2">
        <v>210</v>
      </c>
      <c r="I26" s="2">
        <v>248</v>
      </c>
      <c r="J26" s="2">
        <v>121.9</v>
      </c>
      <c r="K26" s="2">
        <v>146</v>
      </c>
      <c r="L26" s="2">
        <v>87.36</v>
      </c>
      <c r="M26" s="2">
        <v>49.95</v>
      </c>
      <c r="N26" s="2">
        <v>42.37</v>
      </c>
      <c r="O26" s="2">
        <v>30.15</v>
      </c>
      <c r="P26" s="2">
        <v>35.39</v>
      </c>
      <c r="Q26" s="2">
        <v>120.62</v>
      </c>
      <c r="R26" s="2">
        <v>101.4</v>
      </c>
      <c r="S26" s="2">
        <v>53.5</v>
      </c>
      <c r="T26" s="2">
        <v>85.32</v>
      </c>
      <c r="U26" s="2">
        <v>61.96</v>
      </c>
      <c r="V26" s="2">
        <v>48.61</v>
      </c>
      <c r="W26" s="2">
        <v>39.630000000000003</v>
      </c>
      <c r="X26" s="2">
        <v>51.08</v>
      </c>
      <c r="Y26" s="2">
        <v>50.76</v>
      </c>
      <c r="Z26" s="2">
        <v>46.19</v>
      </c>
      <c r="AA26" s="2">
        <v>37.020000000000003</v>
      </c>
      <c r="AB26" s="2">
        <v>35.29</v>
      </c>
      <c r="AC26" s="2">
        <v>30.16</v>
      </c>
    </row>
    <row r="27" spans="1:29">
      <c r="A27" s="2" t="s">
        <v>30</v>
      </c>
      <c r="B27" s="2" t="s">
        <v>101</v>
      </c>
      <c r="C27" s="2" t="s">
        <v>55</v>
      </c>
      <c r="D27" s="2">
        <f t="shared" si="0"/>
        <v>2104.15</v>
      </c>
      <c r="E27" s="2">
        <v>2281.6</v>
      </c>
      <c r="F27" s="2">
        <v>2412.1999999999998</v>
      </c>
      <c r="G27" s="2">
        <v>2480.8000000000002</v>
      </c>
      <c r="H27" s="2">
        <v>1781.7</v>
      </c>
      <c r="I27" s="2">
        <v>2406.5</v>
      </c>
      <c r="J27" s="2">
        <v>2016.5</v>
      </c>
      <c r="K27" s="2">
        <v>1674.1</v>
      </c>
      <c r="L27" s="2">
        <v>1937.9</v>
      </c>
      <c r="M27" s="2">
        <v>2543.21</v>
      </c>
      <c r="N27" s="2">
        <v>2294.4699999999998</v>
      </c>
      <c r="O27" s="2">
        <v>1733.93</v>
      </c>
      <c r="P27" s="2">
        <v>2291.91</v>
      </c>
      <c r="Q27" s="2">
        <v>2472.33</v>
      </c>
      <c r="R27" s="2">
        <v>2009.01</v>
      </c>
      <c r="S27" s="2">
        <v>1973.27</v>
      </c>
      <c r="T27" s="2">
        <v>2108.61</v>
      </c>
      <c r="U27" s="2">
        <v>2140.61</v>
      </c>
      <c r="V27" s="2">
        <v>2149.88</v>
      </c>
      <c r="W27" s="2">
        <v>1942.33</v>
      </c>
      <c r="X27" s="2">
        <v>1988.7</v>
      </c>
      <c r="Y27" s="2">
        <v>2099.7399999999998</v>
      </c>
      <c r="Z27" s="2">
        <v>2108.89</v>
      </c>
      <c r="AA27" s="2">
        <v>2103.8200000000002</v>
      </c>
      <c r="AB27" s="2">
        <v>2125.9299999999998</v>
      </c>
      <c r="AC27" s="2">
        <v>1981.05</v>
      </c>
    </row>
    <row r="28" spans="1:29">
      <c r="A28" s="2" t="s">
        <v>30</v>
      </c>
      <c r="B28" s="2" t="s">
        <v>101</v>
      </c>
      <c r="C28" s="2" t="s">
        <v>56</v>
      </c>
      <c r="D28" s="2">
        <f t="shared" si="0"/>
        <v>32.11333333333333</v>
      </c>
      <c r="E28" s="2">
        <v>37.200000000000003</v>
      </c>
      <c r="F28" s="2">
        <v>35.9</v>
      </c>
      <c r="G28" s="2">
        <v>36.799999999999997</v>
      </c>
      <c r="H28" s="2">
        <v>35.200000000000003</v>
      </c>
      <c r="I28" s="2">
        <v>33.4</v>
      </c>
      <c r="J28" s="2">
        <v>35</v>
      </c>
      <c r="K28" s="2">
        <v>31.6</v>
      </c>
      <c r="L28" s="2">
        <v>38.26</v>
      </c>
      <c r="M28" s="2">
        <v>39.340000000000003</v>
      </c>
      <c r="N28" s="2">
        <v>35.729999999999997</v>
      </c>
      <c r="O28" s="2">
        <v>35.590000000000003</v>
      </c>
      <c r="P28" s="2">
        <v>32.39</v>
      </c>
      <c r="Q28" s="2">
        <v>30.06</v>
      </c>
      <c r="R28" s="2">
        <v>32.08</v>
      </c>
      <c r="S28" s="2">
        <v>32.04</v>
      </c>
      <c r="T28" s="2">
        <v>35.409999999999997</v>
      </c>
      <c r="U28" s="2">
        <v>34.53</v>
      </c>
      <c r="V28" s="2">
        <v>31.95</v>
      </c>
      <c r="W28" s="2">
        <v>29.67</v>
      </c>
      <c r="X28" s="2">
        <v>34.590000000000003</v>
      </c>
      <c r="Y28" s="2">
        <v>31.76</v>
      </c>
      <c r="Z28" s="2">
        <v>33.119999999999997</v>
      </c>
      <c r="AA28" s="2">
        <v>30.73</v>
      </c>
      <c r="AB28" s="2">
        <v>31.46</v>
      </c>
      <c r="AC28" s="2">
        <v>32.077777777777776</v>
      </c>
    </row>
    <row r="29" spans="1:29">
      <c r="A29" s="2" t="s">
        <v>30</v>
      </c>
      <c r="B29" s="2" t="s">
        <v>101</v>
      </c>
      <c r="C29" s="2" t="s">
        <v>57</v>
      </c>
      <c r="D29" s="2">
        <f t="shared" si="0"/>
        <v>367.09333333333325</v>
      </c>
      <c r="E29" s="2">
        <v>397.3</v>
      </c>
      <c r="F29" s="2">
        <v>442</v>
      </c>
      <c r="G29" s="2">
        <v>436.7</v>
      </c>
      <c r="H29" s="2">
        <v>414.8</v>
      </c>
      <c r="I29" s="2">
        <v>412.5</v>
      </c>
      <c r="J29" s="2">
        <v>429</v>
      </c>
      <c r="K29" s="2">
        <v>328.7</v>
      </c>
      <c r="L29" s="2">
        <v>402.3</v>
      </c>
      <c r="M29" s="2">
        <v>437.5</v>
      </c>
      <c r="N29" s="2">
        <v>402.9</v>
      </c>
      <c r="O29" s="2">
        <v>303.39999999999998</v>
      </c>
      <c r="P29" s="2">
        <v>362.4</v>
      </c>
      <c r="Q29" s="2">
        <v>370.7</v>
      </c>
      <c r="R29" s="2">
        <v>346.8</v>
      </c>
      <c r="S29" s="2">
        <v>357.2</v>
      </c>
      <c r="T29" s="2">
        <v>366.8</v>
      </c>
      <c r="U29" s="2">
        <v>372.6</v>
      </c>
      <c r="V29" s="2">
        <v>321.64</v>
      </c>
      <c r="W29" s="2">
        <v>351.1</v>
      </c>
      <c r="X29" s="2">
        <v>377.69</v>
      </c>
      <c r="Y29" s="2">
        <v>357.46</v>
      </c>
      <c r="Z29" s="2">
        <v>369.51</v>
      </c>
      <c r="AA29" s="2">
        <v>356.43</v>
      </c>
      <c r="AB29" s="2">
        <v>374.31</v>
      </c>
      <c r="AC29" s="2">
        <v>332.08000000000004</v>
      </c>
    </row>
    <row r="30" spans="1:29">
      <c r="A30" s="2" t="s">
        <v>30</v>
      </c>
      <c r="B30" s="2" t="s">
        <v>101</v>
      </c>
      <c r="C30" s="2" t="s">
        <v>58</v>
      </c>
      <c r="D30" s="2">
        <f t="shared" si="0"/>
        <v>232.20000000000005</v>
      </c>
      <c r="E30" s="2">
        <v>99</v>
      </c>
      <c r="F30" s="2">
        <v>88.9</v>
      </c>
      <c r="G30" s="2">
        <v>100.7</v>
      </c>
      <c r="H30" s="2">
        <v>112.5</v>
      </c>
      <c r="I30" s="2">
        <v>124.8</v>
      </c>
      <c r="J30" s="2">
        <v>137.19999999999999</v>
      </c>
      <c r="K30" s="2">
        <v>117.7</v>
      </c>
      <c r="L30" s="2">
        <v>149.5</v>
      </c>
      <c r="M30" s="2">
        <v>144.6</v>
      </c>
      <c r="N30" s="2">
        <v>174.2</v>
      </c>
      <c r="O30" s="2">
        <v>191.6</v>
      </c>
      <c r="P30" s="2">
        <v>235.5</v>
      </c>
      <c r="Q30" s="2">
        <v>215.1</v>
      </c>
      <c r="R30" s="2">
        <v>192.4</v>
      </c>
      <c r="S30" s="2">
        <v>203.9</v>
      </c>
      <c r="T30" s="2">
        <v>219.6</v>
      </c>
      <c r="U30" s="2">
        <v>218.3</v>
      </c>
      <c r="V30" s="2">
        <v>211.2</v>
      </c>
      <c r="W30" s="2">
        <v>253.4</v>
      </c>
      <c r="X30" s="2">
        <v>227.3</v>
      </c>
      <c r="Y30" s="2">
        <v>227.5</v>
      </c>
      <c r="Z30" s="2">
        <v>267.39999999999998</v>
      </c>
      <c r="AA30" s="2">
        <v>241.8</v>
      </c>
      <c r="AB30" s="2">
        <v>215.2</v>
      </c>
      <c r="AC30" s="2">
        <v>221.10000000000002</v>
      </c>
    </row>
    <row r="31" spans="1:29">
      <c r="A31" s="2" t="s">
        <v>30</v>
      </c>
      <c r="B31" s="2" t="s">
        <v>101</v>
      </c>
      <c r="C31" s="2" t="s">
        <v>59</v>
      </c>
      <c r="D31" s="2">
        <f t="shared" si="0"/>
        <v>422.78333333333336</v>
      </c>
      <c r="E31" s="2">
        <v>304</v>
      </c>
      <c r="F31" s="2">
        <v>251.8</v>
      </c>
      <c r="G31" s="2">
        <v>261.39999999999998</v>
      </c>
      <c r="H31" s="2">
        <v>334.6</v>
      </c>
      <c r="I31" s="2">
        <v>344.2</v>
      </c>
      <c r="J31" s="2">
        <v>398</v>
      </c>
      <c r="K31" s="2">
        <v>275.39999999999998</v>
      </c>
      <c r="L31" s="2">
        <v>401.2</v>
      </c>
      <c r="M31" s="2">
        <v>398.6</v>
      </c>
      <c r="N31" s="2">
        <v>339.1</v>
      </c>
      <c r="O31" s="2">
        <v>411</v>
      </c>
      <c r="P31" s="2">
        <v>403.1</v>
      </c>
      <c r="Q31" s="2">
        <v>354.1</v>
      </c>
      <c r="R31" s="2">
        <v>360.2</v>
      </c>
      <c r="S31" s="2">
        <v>360.5</v>
      </c>
      <c r="T31" s="2">
        <v>360.5</v>
      </c>
      <c r="U31" s="2">
        <v>374</v>
      </c>
      <c r="V31" s="2">
        <v>397.13</v>
      </c>
      <c r="W31" s="2">
        <v>415.1</v>
      </c>
      <c r="X31" s="2">
        <v>366.4</v>
      </c>
      <c r="Y31" s="2">
        <v>323.33</v>
      </c>
      <c r="Z31" s="2">
        <v>453.48</v>
      </c>
      <c r="AA31" s="2">
        <v>457.55</v>
      </c>
      <c r="AB31" s="2">
        <v>448.47</v>
      </c>
      <c r="AC31" s="2">
        <v>474.08000000000004</v>
      </c>
    </row>
    <row r="32" spans="1:29">
      <c r="A32" s="2" t="s">
        <v>30</v>
      </c>
      <c r="B32" s="2" t="s">
        <v>101</v>
      </c>
      <c r="C32" s="2" t="s">
        <v>60</v>
      </c>
      <c r="D32" s="2">
        <f t="shared" si="0"/>
        <v>1863.6666666666667</v>
      </c>
      <c r="E32" s="2">
        <v>1757.8</v>
      </c>
      <c r="F32" s="2">
        <v>1810</v>
      </c>
      <c r="G32" s="2">
        <v>1857.6</v>
      </c>
      <c r="H32" s="2">
        <v>1975</v>
      </c>
      <c r="I32" s="2">
        <v>2035</v>
      </c>
      <c r="J32" s="2">
        <v>2044</v>
      </c>
      <c r="K32" s="2">
        <v>1846</v>
      </c>
      <c r="L32" s="2">
        <v>2086</v>
      </c>
      <c r="M32" s="2">
        <v>1635</v>
      </c>
      <c r="N32" s="2">
        <v>1995.9</v>
      </c>
      <c r="O32" s="2">
        <v>1835.8</v>
      </c>
      <c r="P32" s="2">
        <v>1989.8</v>
      </c>
      <c r="Q32" s="2">
        <v>1867.2</v>
      </c>
      <c r="R32" s="2">
        <v>1836.1</v>
      </c>
      <c r="S32" s="2">
        <v>1830.5</v>
      </c>
      <c r="T32" s="2">
        <v>2080.1999999999998</v>
      </c>
      <c r="U32" s="2">
        <v>1775</v>
      </c>
      <c r="V32" s="2">
        <v>1939</v>
      </c>
      <c r="W32" s="2">
        <v>1969</v>
      </c>
      <c r="X32" s="2">
        <v>1992</v>
      </c>
      <c r="Y32" s="2">
        <v>1615</v>
      </c>
      <c r="Z32" s="2">
        <v>1936</v>
      </c>
      <c r="AA32" s="2">
        <v>1832</v>
      </c>
      <c r="AB32" s="2">
        <v>1823</v>
      </c>
      <c r="AC32" s="2">
        <v>1799</v>
      </c>
    </row>
    <row r="33" spans="1:29">
      <c r="A33" s="2" t="s">
        <v>30</v>
      </c>
      <c r="B33" s="2" t="s">
        <v>102</v>
      </c>
      <c r="C33" s="2" t="s">
        <v>35</v>
      </c>
      <c r="D33" s="2">
        <f t="shared" si="0"/>
        <v>2475.3799999999997</v>
      </c>
      <c r="E33" s="2">
        <v>2824.1919999999996</v>
      </c>
      <c r="F33" s="2">
        <v>2960.28</v>
      </c>
      <c r="G33" s="2">
        <v>3052.5439999999999</v>
      </c>
      <c r="H33" s="2">
        <v>3096.596</v>
      </c>
      <c r="I33" s="2">
        <v>3151.9839999999999</v>
      </c>
      <c r="J33" s="2">
        <v>3138.44</v>
      </c>
      <c r="K33" s="2">
        <v>3517.5519999999997</v>
      </c>
      <c r="L33" s="2">
        <v>3743.9799999999996</v>
      </c>
      <c r="M33" s="2">
        <v>3821.4300000000003</v>
      </c>
      <c r="N33" s="2">
        <v>4005.9700000000007</v>
      </c>
      <c r="O33" s="2">
        <v>3898.7299999999996</v>
      </c>
      <c r="P33" s="2">
        <v>4109.4299999999994</v>
      </c>
      <c r="Q33" s="2">
        <v>3668.86</v>
      </c>
      <c r="R33" s="2">
        <v>2988.69</v>
      </c>
      <c r="S33" s="2">
        <v>2795.02</v>
      </c>
      <c r="T33" s="2">
        <v>3085.5499999999997</v>
      </c>
      <c r="U33" s="2">
        <v>2956.0600000000004</v>
      </c>
      <c r="V33" s="2">
        <v>2873.1800000000003</v>
      </c>
      <c r="W33" s="2">
        <v>2504.89</v>
      </c>
      <c r="X33" s="2">
        <v>2598.4199999999996</v>
      </c>
      <c r="Y33" s="2">
        <v>2392.4900000000002</v>
      </c>
      <c r="Z33" s="2">
        <v>2295.2399999999998</v>
      </c>
      <c r="AA33" s="2">
        <v>2435.2299999999996</v>
      </c>
      <c r="AB33" s="2">
        <v>2710.64</v>
      </c>
      <c r="AC33" s="2">
        <v>2645.7833333333333</v>
      </c>
    </row>
    <row r="34" spans="1:29">
      <c r="A34" s="2" t="s">
        <v>30</v>
      </c>
      <c r="B34" s="2" t="s">
        <v>102</v>
      </c>
      <c r="C34" s="2" t="s">
        <v>31</v>
      </c>
      <c r="D34" s="2">
        <f t="shared" si="0"/>
        <v>2416.5633333333335</v>
      </c>
      <c r="E34" s="2">
        <v>2787.0919999999996</v>
      </c>
      <c r="F34" s="2">
        <v>2924.88</v>
      </c>
      <c r="G34" s="2">
        <v>3016.7440000000001</v>
      </c>
      <c r="H34" s="2">
        <v>3059.8960000000002</v>
      </c>
      <c r="I34" s="2">
        <v>3114.5839999999998</v>
      </c>
      <c r="J34" s="2">
        <v>3098.64</v>
      </c>
      <c r="K34" s="2">
        <v>3479.3519999999999</v>
      </c>
      <c r="L34" s="2">
        <v>3700.4799999999996</v>
      </c>
      <c r="M34" s="2">
        <v>3766.58</v>
      </c>
      <c r="N34" s="2">
        <v>3961.02</v>
      </c>
      <c r="O34" s="2">
        <v>3849.91</v>
      </c>
      <c r="P34" s="2">
        <v>4055.9399999999996</v>
      </c>
      <c r="Q34" s="2">
        <v>3626.46</v>
      </c>
      <c r="R34" s="2">
        <v>2960.5500000000006</v>
      </c>
      <c r="S34" s="2">
        <v>2769.98</v>
      </c>
      <c r="T34" s="2">
        <v>3056.8</v>
      </c>
      <c r="U34" s="2">
        <v>2857.1800000000003</v>
      </c>
      <c r="V34" s="2">
        <v>2788.13</v>
      </c>
      <c r="W34" s="2">
        <v>2427.4</v>
      </c>
      <c r="X34" s="2">
        <v>2538.4700000000003</v>
      </c>
      <c r="Y34" s="2">
        <v>2342.71</v>
      </c>
      <c r="Z34" s="2">
        <v>2252.9899999999998</v>
      </c>
      <c r="AA34" s="2">
        <v>2368.5099999999998</v>
      </c>
      <c r="AB34" s="2">
        <v>2608.35</v>
      </c>
      <c r="AC34" s="2">
        <v>2556.4633333333336</v>
      </c>
    </row>
    <row r="35" spans="1:29">
      <c r="A35" s="2" t="s">
        <v>30</v>
      </c>
      <c r="B35" s="2" t="s">
        <v>102</v>
      </c>
      <c r="C35" s="2" t="s">
        <v>123</v>
      </c>
      <c r="D35" s="2">
        <f t="shared" si="0"/>
        <v>58.816666666666457</v>
      </c>
      <c r="E35" s="2">
        <v>37.099999999999909</v>
      </c>
      <c r="F35" s="2">
        <v>35.400000000000091</v>
      </c>
      <c r="G35" s="2">
        <v>35.799999999999727</v>
      </c>
      <c r="H35" s="2">
        <v>36.699999999999818</v>
      </c>
      <c r="I35" s="2">
        <v>37.400000000000091</v>
      </c>
      <c r="J35" s="2">
        <v>39.800000000000182</v>
      </c>
      <c r="K35" s="2">
        <v>38.199999999999818</v>
      </c>
      <c r="L35" s="2">
        <v>43.5</v>
      </c>
      <c r="M35" s="2">
        <v>54.850000000000364</v>
      </c>
      <c r="N35" s="2">
        <v>44.950000000000728</v>
      </c>
      <c r="O35" s="2">
        <v>48.819999999999709</v>
      </c>
      <c r="P35" s="2">
        <v>53.489999999999782</v>
      </c>
      <c r="Q35" s="2">
        <v>42.400000000000091</v>
      </c>
      <c r="R35" s="2">
        <v>28.139999999999418</v>
      </c>
      <c r="S35" s="2">
        <v>25.039999999999964</v>
      </c>
      <c r="T35" s="2">
        <v>28.749999999999545</v>
      </c>
      <c r="U35" s="2">
        <v>98.880000000000109</v>
      </c>
      <c r="V35" s="2">
        <v>85.050000000000182</v>
      </c>
      <c r="W35" s="2">
        <v>77.489999999999782</v>
      </c>
      <c r="X35" s="2">
        <v>59.949999999999363</v>
      </c>
      <c r="Y35" s="2">
        <v>49.7800000000002</v>
      </c>
      <c r="Z35" s="2">
        <v>42.25</v>
      </c>
      <c r="AA35" s="2">
        <v>66.7199999999998</v>
      </c>
      <c r="AB35" s="2">
        <v>102.28999999999996</v>
      </c>
      <c r="AC35" s="2">
        <v>89.319999999999709</v>
      </c>
    </row>
    <row r="36" spans="1:29">
      <c r="A36" s="2" t="s">
        <v>30</v>
      </c>
      <c r="B36" s="2" t="s">
        <v>102</v>
      </c>
      <c r="C36" s="2" t="s">
        <v>36</v>
      </c>
      <c r="D36" s="2">
        <f t="shared" si="0"/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>
      <c r="A37" s="2" t="s">
        <v>30</v>
      </c>
      <c r="B37" s="2" t="s">
        <v>102</v>
      </c>
      <c r="C37" s="2" t="s">
        <v>37</v>
      </c>
      <c r="D37" s="2">
        <f t="shared" si="0"/>
        <v>11.979999999999999</v>
      </c>
      <c r="E37" s="2">
        <v>19</v>
      </c>
      <c r="F37" s="2">
        <v>19</v>
      </c>
      <c r="G37" s="2">
        <v>19</v>
      </c>
      <c r="H37" s="2">
        <v>19</v>
      </c>
      <c r="I37" s="2">
        <v>19</v>
      </c>
      <c r="J37" s="2">
        <v>19</v>
      </c>
      <c r="K37" s="2">
        <v>16.100000000000001</v>
      </c>
      <c r="L37" s="2">
        <v>15.1</v>
      </c>
      <c r="M37" s="2">
        <v>22.5</v>
      </c>
      <c r="N37" s="2">
        <v>21</v>
      </c>
      <c r="O37" s="2">
        <v>23.2</v>
      </c>
      <c r="P37" s="2">
        <v>22</v>
      </c>
      <c r="Q37" s="2">
        <v>18.3</v>
      </c>
      <c r="R37" s="2">
        <v>4.4000000000000004</v>
      </c>
      <c r="S37" s="2">
        <v>5.6</v>
      </c>
      <c r="T37" s="2">
        <v>5</v>
      </c>
      <c r="U37" s="2">
        <v>62.9</v>
      </c>
      <c r="V37" s="2">
        <v>28.94</v>
      </c>
      <c r="W37" s="2">
        <v>35.68</v>
      </c>
      <c r="X37" s="2">
        <v>18.7</v>
      </c>
      <c r="Y37" s="2">
        <v>12.73</v>
      </c>
      <c r="Z37" s="2">
        <v>6.45</v>
      </c>
      <c r="AA37" s="2">
        <v>9.7200000000000006</v>
      </c>
      <c r="AB37" s="2">
        <v>13.49</v>
      </c>
      <c r="AC37" s="2">
        <v>11</v>
      </c>
    </row>
    <row r="38" spans="1:29">
      <c r="A38" s="2" t="s">
        <v>30</v>
      </c>
      <c r="B38" s="2" t="s">
        <v>102</v>
      </c>
      <c r="C38" s="2" t="s">
        <v>38</v>
      </c>
      <c r="D38" s="2">
        <f t="shared" si="0"/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>
      <c r="A39" s="2" t="s">
        <v>30</v>
      </c>
      <c r="B39" s="2" t="s">
        <v>102</v>
      </c>
      <c r="C39" s="2" t="s">
        <v>39</v>
      </c>
      <c r="D39" s="2">
        <f t="shared" si="0"/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>
      <c r="A40" s="2" t="s">
        <v>30</v>
      </c>
      <c r="B40" s="2" t="s">
        <v>102</v>
      </c>
      <c r="C40" s="2" t="s">
        <v>40</v>
      </c>
      <c r="D40" s="2">
        <f t="shared" si="0"/>
        <v>13.933333333333335</v>
      </c>
      <c r="E40" s="2">
        <v>9.6</v>
      </c>
      <c r="F40" s="2">
        <v>10.9</v>
      </c>
      <c r="G40" s="2">
        <v>7.2</v>
      </c>
      <c r="H40" s="2">
        <v>8</v>
      </c>
      <c r="I40" s="2">
        <v>6.6</v>
      </c>
      <c r="J40" s="2">
        <v>11.7</v>
      </c>
      <c r="K40" s="2">
        <v>12</v>
      </c>
      <c r="L40" s="2">
        <v>8.6</v>
      </c>
      <c r="M40" s="2">
        <v>4.7</v>
      </c>
      <c r="N40" s="2">
        <v>4.8</v>
      </c>
      <c r="O40" s="2">
        <v>7.3</v>
      </c>
      <c r="P40" s="2">
        <v>8.1999999999999993</v>
      </c>
      <c r="Q40" s="2">
        <v>10.3</v>
      </c>
      <c r="R40" s="2">
        <v>11.7</v>
      </c>
      <c r="S40" s="2">
        <v>7.6</v>
      </c>
      <c r="T40" s="2">
        <v>6.5</v>
      </c>
      <c r="U40" s="2">
        <v>11.2</v>
      </c>
      <c r="V40" s="2">
        <v>21.06</v>
      </c>
      <c r="W40" s="2">
        <v>15.3</v>
      </c>
      <c r="X40" s="2">
        <v>11.7</v>
      </c>
      <c r="Y40" s="2">
        <v>8.6</v>
      </c>
      <c r="Z40" s="2">
        <v>11.3</v>
      </c>
      <c r="AA40" s="2">
        <v>18.8</v>
      </c>
      <c r="AB40" s="2">
        <v>25.3</v>
      </c>
      <c r="AC40" s="2">
        <v>13.933333333333337</v>
      </c>
    </row>
    <row r="41" spans="1:29">
      <c r="A41" s="2" t="s">
        <v>30</v>
      </c>
      <c r="B41" s="2" t="s">
        <v>102</v>
      </c>
      <c r="C41" s="2" t="s">
        <v>41</v>
      </c>
      <c r="D41" s="2">
        <f t="shared" si="0"/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>
      <c r="A42" s="2" t="s">
        <v>30</v>
      </c>
      <c r="B42" s="2" t="s">
        <v>102</v>
      </c>
      <c r="C42" s="2" t="s">
        <v>42</v>
      </c>
      <c r="D42" s="2">
        <f t="shared" si="0"/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1:29">
      <c r="A43" s="2" t="s">
        <v>30</v>
      </c>
      <c r="B43" s="2" t="s">
        <v>102</v>
      </c>
      <c r="C43" s="2" t="s">
        <v>43</v>
      </c>
      <c r="D43" s="2">
        <f t="shared" si="0"/>
        <v>353.38666666666671</v>
      </c>
      <c r="E43" s="2">
        <v>583.1</v>
      </c>
      <c r="F43" s="2">
        <v>595</v>
      </c>
      <c r="G43" s="2">
        <v>605</v>
      </c>
      <c r="H43" s="2">
        <v>601.29999999999995</v>
      </c>
      <c r="I43" s="2">
        <v>618.9</v>
      </c>
      <c r="J43" s="2">
        <v>616</v>
      </c>
      <c r="K43" s="2">
        <v>660</v>
      </c>
      <c r="L43" s="2">
        <v>668.99</v>
      </c>
      <c r="M43" s="2">
        <v>760.64</v>
      </c>
      <c r="N43" s="2">
        <v>760.3</v>
      </c>
      <c r="O43" s="2">
        <v>727.05</v>
      </c>
      <c r="P43" s="2">
        <v>750.5</v>
      </c>
      <c r="Q43" s="2">
        <v>745.37</v>
      </c>
      <c r="R43" s="2">
        <v>520.09</v>
      </c>
      <c r="S43" s="2">
        <v>437.19</v>
      </c>
      <c r="T43" s="2">
        <v>483.14</v>
      </c>
      <c r="U43" s="2">
        <v>603.75</v>
      </c>
      <c r="V43" s="2">
        <v>488.22</v>
      </c>
      <c r="W43" s="2">
        <v>403.82</v>
      </c>
      <c r="X43" s="2">
        <v>400.66</v>
      </c>
      <c r="Y43" s="2">
        <v>370.47</v>
      </c>
      <c r="Z43" s="2">
        <v>354.53</v>
      </c>
      <c r="AA43" s="2">
        <v>332.25</v>
      </c>
      <c r="AB43" s="2">
        <v>335.16</v>
      </c>
      <c r="AC43" s="2">
        <v>309.64999999999998</v>
      </c>
    </row>
    <row r="44" spans="1:29">
      <c r="A44" s="2" t="s">
        <v>30</v>
      </c>
      <c r="B44" s="2" t="s">
        <v>102</v>
      </c>
      <c r="C44" s="2" t="s">
        <v>44</v>
      </c>
      <c r="D44" s="2">
        <f t="shared" si="0"/>
        <v>367.45666666666665</v>
      </c>
      <c r="E44" s="2">
        <v>651.5</v>
      </c>
      <c r="F44" s="2">
        <v>648</v>
      </c>
      <c r="G44" s="2">
        <v>645.70000000000005</v>
      </c>
      <c r="H44" s="2">
        <v>653</v>
      </c>
      <c r="I44" s="2">
        <v>647</v>
      </c>
      <c r="J44" s="2">
        <v>629.1</v>
      </c>
      <c r="K44" s="2">
        <v>827</v>
      </c>
      <c r="L44" s="2">
        <v>867.3</v>
      </c>
      <c r="M44" s="2">
        <v>885.1</v>
      </c>
      <c r="N44" s="2">
        <v>926.2</v>
      </c>
      <c r="O44" s="2">
        <v>913.2</v>
      </c>
      <c r="P44" s="2">
        <v>948.7</v>
      </c>
      <c r="Q44" s="2">
        <v>910.5</v>
      </c>
      <c r="R44" s="2">
        <v>614</v>
      </c>
      <c r="S44" s="2">
        <v>413.4</v>
      </c>
      <c r="T44" s="2">
        <v>531.70000000000005</v>
      </c>
      <c r="U44" s="2">
        <v>538.9</v>
      </c>
      <c r="V44" s="2">
        <v>488.31</v>
      </c>
      <c r="W44" s="2">
        <v>378.05</v>
      </c>
      <c r="X44" s="2">
        <v>411.05</v>
      </c>
      <c r="Y44" s="2">
        <v>343.39</v>
      </c>
      <c r="Z44" s="2">
        <v>297.14</v>
      </c>
      <c r="AA44" s="2">
        <v>347.93</v>
      </c>
      <c r="AB44" s="2">
        <v>448.8</v>
      </c>
      <c r="AC44" s="2">
        <v>443.1</v>
      </c>
    </row>
    <row r="45" spans="1:29">
      <c r="A45" s="2" t="s">
        <v>30</v>
      </c>
      <c r="B45" s="2" t="s">
        <v>102</v>
      </c>
      <c r="C45" s="2" t="s">
        <v>10</v>
      </c>
      <c r="D45" s="2">
        <f t="shared" si="0"/>
        <v>347.13666666666671</v>
      </c>
      <c r="E45" s="2">
        <v>223.1</v>
      </c>
      <c r="F45" s="2">
        <v>235.4</v>
      </c>
      <c r="G45" s="2">
        <v>230</v>
      </c>
      <c r="H45" s="2">
        <v>271.7</v>
      </c>
      <c r="I45" s="2">
        <v>267.8</v>
      </c>
      <c r="J45" s="2">
        <v>298</v>
      </c>
      <c r="K45" s="2">
        <v>329</v>
      </c>
      <c r="L45" s="2">
        <v>337.9</v>
      </c>
      <c r="M45" s="2">
        <v>306.39999999999998</v>
      </c>
      <c r="N45" s="2">
        <v>335.5</v>
      </c>
      <c r="O45" s="2">
        <v>352.7</v>
      </c>
      <c r="P45" s="2">
        <v>406.7</v>
      </c>
      <c r="Q45" s="2">
        <v>422.6</v>
      </c>
      <c r="R45" s="2">
        <v>452.7</v>
      </c>
      <c r="S45" s="2">
        <v>455.8</v>
      </c>
      <c r="T45" s="2">
        <v>427.8</v>
      </c>
      <c r="U45" s="2">
        <v>413.5</v>
      </c>
      <c r="V45" s="2">
        <v>506.85</v>
      </c>
      <c r="W45" s="2">
        <v>417.15</v>
      </c>
      <c r="X45" s="2">
        <v>436.96</v>
      </c>
      <c r="Y45" s="2">
        <v>335.99</v>
      </c>
      <c r="Z45" s="2">
        <v>286.77999999999997</v>
      </c>
      <c r="AA45" s="2">
        <v>318.86</v>
      </c>
      <c r="AB45" s="2">
        <v>386.56</v>
      </c>
      <c r="AC45" s="2">
        <v>379</v>
      </c>
    </row>
    <row r="46" spans="1:29">
      <c r="A46" s="2" t="s">
        <v>30</v>
      </c>
      <c r="B46" s="2" t="s">
        <v>102</v>
      </c>
      <c r="C46" s="2" t="s">
        <v>33</v>
      </c>
      <c r="D46" s="2">
        <f t="shared" si="0"/>
        <v>1.2066666666666668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1.8</v>
      </c>
      <c r="U46" s="2">
        <v>1.1000000000000001</v>
      </c>
      <c r="V46" s="2">
        <v>1.78</v>
      </c>
      <c r="W46" s="2">
        <v>2.62</v>
      </c>
      <c r="X46" s="2">
        <v>1.1100000000000001</v>
      </c>
      <c r="Y46" s="2">
        <v>1.08</v>
      </c>
      <c r="Z46" s="2">
        <v>1.41</v>
      </c>
      <c r="AA46" s="2">
        <v>1.53</v>
      </c>
      <c r="AB46" s="2">
        <v>1.1000000000000001</v>
      </c>
      <c r="AC46" s="2">
        <v>2.4</v>
      </c>
    </row>
    <row r="47" spans="1:29">
      <c r="A47" s="2" t="s">
        <v>30</v>
      </c>
      <c r="B47" s="2" t="s">
        <v>102</v>
      </c>
      <c r="C47" s="2" t="s">
        <v>45</v>
      </c>
      <c r="D47" s="2">
        <f t="shared" si="0"/>
        <v>1295.6399999999996</v>
      </c>
      <c r="E47" s="2">
        <v>1297.2919999999999</v>
      </c>
      <c r="F47" s="2">
        <v>1404.38</v>
      </c>
      <c r="G47" s="2">
        <v>1493.3440000000001</v>
      </c>
      <c r="H47" s="2">
        <v>1486.9959999999999</v>
      </c>
      <c r="I47" s="2">
        <v>1531.9839999999999</v>
      </c>
      <c r="J47" s="2">
        <v>1499.1399999999999</v>
      </c>
      <c r="K47" s="2">
        <v>1555.3519999999999</v>
      </c>
      <c r="L47" s="2">
        <v>1663.1</v>
      </c>
      <c r="M47" s="2">
        <v>1664.2</v>
      </c>
      <c r="N47" s="2">
        <v>1733.3</v>
      </c>
      <c r="O47" s="2">
        <v>1688.8</v>
      </c>
      <c r="P47" s="2">
        <v>1772.1</v>
      </c>
      <c r="Q47" s="2">
        <v>1520.1</v>
      </c>
      <c r="R47" s="2">
        <v>1342.9</v>
      </c>
      <c r="S47" s="2">
        <v>1439.2</v>
      </c>
      <c r="T47" s="2">
        <v>1586.8</v>
      </c>
      <c r="U47" s="2">
        <v>1261.9000000000001</v>
      </c>
      <c r="V47" s="2">
        <v>1257.07</v>
      </c>
      <c r="W47" s="2">
        <v>1194.8900000000001</v>
      </c>
      <c r="X47" s="2">
        <v>1260.1400000000001</v>
      </c>
      <c r="Y47" s="2">
        <v>1270.49</v>
      </c>
      <c r="Z47" s="2">
        <v>1287.56</v>
      </c>
      <c r="AA47" s="2">
        <v>1328.87</v>
      </c>
      <c r="AB47" s="2">
        <v>1383.68</v>
      </c>
      <c r="AC47" s="2">
        <v>1383.68</v>
      </c>
    </row>
    <row r="48" spans="1:29">
      <c r="A48" s="2" t="s">
        <v>30</v>
      </c>
      <c r="B48" s="2" t="s">
        <v>102</v>
      </c>
      <c r="C48" s="2" t="s">
        <v>46</v>
      </c>
      <c r="D48" s="2">
        <f t="shared" si="0"/>
        <v>8.9033333333333342</v>
      </c>
      <c r="E48" s="2">
        <v>5</v>
      </c>
      <c r="F48" s="2">
        <v>3.3</v>
      </c>
      <c r="G48" s="2">
        <v>3.7</v>
      </c>
      <c r="H48" s="2">
        <v>4.5999999999999996</v>
      </c>
      <c r="I48" s="2">
        <v>5.3</v>
      </c>
      <c r="J48" s="2">
        <v>5.8</v>
      </c>
      <c r="K48" s="2">
        <v>6.6</v>
      </c>
      <c r="L48" s="2">
        <v>6.2</v>
      </c>
      <c r="M48" s="2">
        <v>5.4</v>
      </c>
      <c r="N48" s="2">
        <v>5.9</v>
      </c>
      <c r="O48" s="2">
        <v>7.23</v>
      </c>
      <c r="P48" s="2">
        <v>7.45</v>
      </c>
      <c r="Q48" s="2">
        <v>5.26</v>
      </c>
      <c r="R48" s="2">
        <v>5.39</v>
      </c>
      <c r="S48" s="2">
        <v>5.29</v>
      </c>
      <c r="T48" s="2">
        <v>4.99</v>
      </c>
      <c r="U48" s="2">
        <v>5.76</v>
      </c>
      <c r="V48" s="2">
        <v>7.83</v>
      </c>
      <c r="W48" s="2">
        <v>10.59</v>
      </c>
      <c r="X48" s="2">
        <v>8.5500000000000007</v>
      </c>
      <c r="Y48" s="2">
        <v>6.92</v>
      </c>
      <c r="Z48" s="2">
        <v>6.14</v>
      </c>
      <c r="AA48" s="2">
        <v>11.97</v>
      </c>
      <c r="AB48" s="2">
        <v>11.24</v>
      </c>
      <c r="AC48" s="2">
        <v>8.9600000000000009</v>
      </c>
    </row>
    <row r="49" spans="1:29">
      <c r="A49" s="2" t="s">
        <v>30</v>
      </c>
      <c r="B49" s="2" t="s">
        <v>102</v>
      </c>
      <c r="C49" s="2" t="s">
        <v>47</v>
      </c>
      <c r="D49" s="2">
        <f t="shared" si="0"/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>
      <c r="A50" s="2" t="s">
        <v>30</v>
      </c>
      <c r="B50" s="2" t="s">
        <v>102</v>
      </c>
      <c r="C50" s="2" t="s">
        <v>48</v>
      </c>
      <c r="D50" s="2">
        <f t="shared" si="0"/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>
      <c r="A51" s="2" t="s">
        <v>30</v>
      </c>
      <c r="B51" s="2" t="s">
        <v>102</v>
      </c>
      <c r="C51" s="2" t="s">
        <v>49</v>
      </c>
      <c r="D51" s="2">
        <f t="shared" si="0"/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>
      <c r="A52" s="2" t="s">
        <v>30</v>
      </c>
      <c r="B52" s="2" t="s">
        <v>102</v>
      </c>
      <c r="C52" s="2" t="s">
        <v>50</v>
      </c>
      <c r="D52" s="2">
        <f t="shared" si="0"/>
        <v>16.106666666666666</v>
      </c>
      <c r="E52" s="2">
        <v>9</v>
      </c>
      <c r="F52" s="2">
        <v>9</v>
      </c>
      <c r="G52" s="2">
        <v>9</v>
      </c>
      <c r="H52" s="2">
        <v>9</v>
      </c>
      <c r="I52" s="2">
        <v>9</v>
      </c>
      <c r="J52" s="2">
        <v>9</v>
      </c>
      <c r="K52" s="2">
        <v>9.9</v>
      </c>
      <c r="L52" s="2">
        <v>14.8</v>
      </c>
      <c r="M52" s="2">
        <v>13.8</v>
      </c>
      <c r="N52" s="2">
        <v>10.8</v>
      </c>
      <c r="O52" s="2">
        <v>11.1</v>
      </c>
      <c r="P52" s="2">
        <v>12</v>
      </c>
      <c r="Q52" s="2">
        <v>9</v>
      </c>
      <c r="R52" s="2">
        <v>9.6999999999999993</v>
      </c>
      <c r="S52" s="2">
        <v>7.9</v>
      </c>
      <c r="T52" s="2">
        <v>8.5</v>
      </c>
      <c r="U52" s="2">
        <v>13.1</v>
      </c>
      <c r="V52" s="2">
        <v>13.51</v>
      </c>
      <c r="W52" s="2">
        <v>12.22</v>
      </c>
      <c r="X52" s="2">
        <v>12.21</v>
      </c>
      <c r="Y52" s="2">
        <v>14.57</v>
      </c>
      <c r="Z52" s="2">
        <v>14.5</v>
      </c>
      <c r="AA52" s="2">
        <v>19.25</v>
      </c>
      <c r="AB52" s="2">
        <v>30.29</v>
      </c>
      <c r="AC52" s="2">
        <v>19.510000000000002</v>
      </c>
    </row>
    <row r="53" spans="1:29">
      <c r="A53" s="2" t="s">
        <v>30</v>
      </c>
      <c r="B53" s="2" t="s">
        <v>102</v>
      </c>
      <c r="C53" s="2" t="s">
        <v>51</v>
      </c>
      <c r="D53" s="2">
        <f t="shared" si="0"/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1:29">
      <c r="A54" s="2" t="s">
        <v>30</v>
      </c>
      <c r="B54" s="2" t="s">
        <v>102</v>
      </c>
      <c r="C54" s="2" t="s">
        <v>52</v>
      </c>
      <c r="D54" s="2">
        <f t="shared" si="0"/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1:29">
      <c r="A55" s="2" t="s">
        <v>30</v>
      </c>
      <c r="B55" s="2" t="s">
        <v>102</v>
      </c>
      <c r="C55" s="2" t="s">
        <v>53</v>
      </c>
      <c r="D55" s="2">
        <f t="shared" si="0"/>
        <v>15.79</v>
      </c>
      <c r="E55" s="2">
        <v>9.3000000000000007</v>
      </c>
      <c r="F55" s="2">
        <v>9.1999999999999993</v>
      </c>
      <c r="G55" s="2">
        <v>9.5</v>
      </c>
      <c r="H55" s="2">
        <v>10.9</v>
      </c>
      <c r="I55" s="2">
        <v>12.3</v>
      </c>
      <c r="J55" s="2">
        <v>16.7</v>
      </c>
      <c r="K55" s="2">
        <v>20</v>
      </c>
      <c r="L55" s="2">
        <v>15.7</v>
      </c>
      <c r="M55" s="2">
        <v>12</v>
      </c>
      <c r="N55" s="2">
        <v>12.6</v>
      </c>
      <c r="O55" s="2">
        <v>16.7</v>
      </c>
      <c r="P55" s="2">
        <v>17.7</v>
      </c>
      <c r="Q55" s="2">
        <v>15.5</v>
      </c>
      <c r="R55" s="2">
        <v>15.9</v>
      </c>
      <c r="S55" s="2">
        <v>15.4</v>
      </c>
      <c r="T55" s="2">
        <v>17.899999999999999</v>
      </c>
      <c r="U55" s="2">
        <v>16.899999999999999</v>
      </c>
      <c r="V55" s="2">
        <v>17.5</v>
      </c>
      <c r="W55" s="2">
        <v>15.32</v>
      </c>
      <c r="X55" s="2">
        <v>14.25</v>
      </c>
      <c r="Y55" s="2">
        <v>12.35</v>
      </c>
      <c r="Z55" s="2">
        <v>14.04</v>
      </c>
      <c r="AA55" s="2">
        <v>19.079999999999998</v>
      </c>
      <c r="AB55" s="2">
        <v>23.25</v>
      </c>
      <c r="AC55" s="2">
        <v>22.88</v>
      </c>
    </row>
    <row r="56" spans="1:29">
      <c r="A56" s="2" t="s">
        <v>30</v>
      </c>
      <c r="B56" s="2" t="s">
        <v>102</v>
      </c>
      <c r="C56" s="2" t="s">
        <v>54</v>
      </c>
      <c r="D56" s="2">
        <f t="shared" si="0"/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1:29">
      <c r="A57" s="2" t="s">
        <v>30</v>
      </c>
      <c r="B57" s="2" t="s">
        <v>102</v>
      </c>
      <c r="C57" s="2" t="s">
        <v>22</v>
      </c>
      <c r="D57" s="2">
        <f t="shared" si="0"/>
        <v>2.69</v>
      </c>
      <c r="E57" s="2">
        <v>12</v>
      </c>
      <c r="F57" s="2">
        <v>21</v>
      </c>
      <c r="G57" s="2">
        <v>25</v>
      </c>
      <c r="H57" s="2">
        <v>27</v>
      </c>
      <c r="I57" s="2">
        <v>29</v>
      </c>
      <c r="J57" s="2">
        <v>27</v>
      </c>
      <c r="K57" s="2">
        <v>75</v>
      </c>
      <c r="L57" s="2">
        <v>138.88999999999999</v>
      </c>
      <c r="M57" s="2">
        <v>133.54</v>
      </c>
      <c r="N57" s="2">
        <v>188.32</v>
      </c>
      <c r="O57" s="2">
        <v>144.16</v>
      </c>
      <c r="P57" s="2">
        <v>152.04</v>
      </c>
      <c r="Q57" s="2">
        <v>2.09</v>
      </c>
      <c r="R57" s="2">
        <v>3.26</v>
      </c>
      <c r="S57" s="2">
        <v>1.39</v>
      </c>
      <c r="T57" s="2">
        <v>2.96</v>
      </c>
      <c r="U57" s="2">
        <v>11.03</v>
      </c>
      <c r="V57" s="2">
        <v>9.1199999999999992</v>
      </c>
      <c r="W57" s="2">
        <v>2.87</v>
      </c>
      <c r="X57" s="2">
        <v>3.71</v>
      </c>
      <c r="Y57" s="2">
        <v>1.42</v>
      </c>
      <c r="Z57" s="2">
        <v>1.64</v>
      </c>
      <c r="AA57" s="2">
        <v>2.72</v>
      </c>
      <c r="AB57" s="2">
        <v>5.6</v>
      </c>
      <c r="AC57" s="2">
        <v>4.22</v>
      </c>
    </row>
    <row r="58" spans="1:29">
      <c r="A58" s="2" t="s">
        <v>30</v>
      </c>
      <c r="B58" s="2" t="s">
        <v>102</v>
      </c>
      <c r="C58" s="2" t="s">
        <v>55</v>
      </c>
      <c r="D58" s="2">
        <f t="shared" si="0"/>
        <v>4.5533333333333337</v>
      </c>
      <c r="E58" s="2">
        <v>1.4</v>
      </c>
      <c r="F58" s="2">
        <v>1.4</v>
      </c>
      <c r="G58" s="2">
        <v>1.4</v>
      </c>
      <c r="H58" s="2">
        <v>1.4</v>
      </c>
      <c r="I58" s="2">
        <v>1.4</v>
      </c>
      <c r="J58" s="2">
        <v>3.3</v>
      </c>
      <c r="K58" s="2">
        <v>1.2</v>
      </c>
      <c r="L58" s="2">
        <v>2.2999999999999998</v>
      </c>
      <c r="M58" s="2">
        <v>3.05</v>
      </c>
      <c r="N58" s="2">
        <v>3.05</v>
      </c>
      <c r="O58" s="2">
        <v>1.29</v>
      </c>
      <c r="P58" s="2">
        <v>4.04</v>
      </c>
      <c r="Q58" s="2">
        <v>3.64</v>
      </c>
      <c r="R58" s="2">
        <v>3.55</v>
      </c>
      <c r="S58" s="2">
        <v>1.75</v>
      </c>
      <c r="T58" s="2">
        <v>1.66</v>
      </c>
      <c r="U58" s="2">
        <v>8.2200000000000006</v>
      </c>
      <c r="V58" s="2">
        <v>12.51</v>
      </c>
      <c r="W58" s="2">
        <v>4.68</v>
      </c>
      <c r="X58" s="2">
        <v>8.93</v>
      </c>
      <c r="Y58" s="2">
        <v>4.25</v>
      </c>
      <c r="Z58" s="2">
        <v>3.97</v>
      </c>
      <c r="AA58" s="2">
        <v>2.78</v>
      </c>
      <c r="AB58" s="2">
        <v>5.44</v>
      </c>
      <c r="AC58" s="2">
        <v>4.75</v>
      </c>
    </row>
    <row r="59" spans="1:29">
      <c r="A59" s="2" t="s">
        <v>30</v>
      </c>
      <c r="B59" s="2" t="s">
        <v>102</v>
      </c>
      <c r="C59" s="2" t="s">
        <v>56</v>
      </c>
      <c r="D59" s="2">
        <f t="shared" si="0"/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>
      <c r="A60" s="2" t="s">
        <v>30</v>
      </c>
      <c r="B60" s="2" t="s">
        <v>102</v>
      </c>
      <c r="C60" s="2" t="s">
        <v>57</v>
      </c>
      <c r="D60" s="2">
        <f t="shared" si="0"/>
        <v>14.049999999999999</v>
      </c>
      <c r="E60" s="2">
        <v>2.7</v>
      </c>
      <c r="F60" s="2">
        <v>2.7</v>
      </c>
      <c r="G60" s="2">
        <v>2.7</v>
      </c>
      <c r="H60" s="2">
        <v>2.7</v>
      </c>
      <c r="I60" s="2">
        <v>2.7</v>
      </c>
      <c r="J60" s="2">
        <v>2.7</v>
      </c>
      <c r="K60" s="2">
        <v>4.4000000000000004</v>
      </c>
      <c r="L60" s="2">
        <v>4.0999999999999996</v>
      </c>
      <c r="M60" s="2">
        <v>9.1</v>
      </c>
      <c r="N60" s="2">
        <v>3.2</v>
      </c>
      <c r="O60" s="2">
        <v>5</v>
      </c>
      <c r="P60" s="2">
        <v>7</v>
      </c>
      <c r="Q60" s="2">
        <v>5.2</v>
      </c>
      <c r="R60" s="2">
        <v>4.0999999999999996</v>
      </c>
      <c r="S60" s="2">
        <v>3.5</v>
      </c>
      <c r="T60" s="2">
        <v>6.8</v>
      </c>
      <c r="U60" s="2">
        <v>7.8</v>
      </c>
      <c r="V60" s="2">
        <v>20.48</v>
      </c>
      <c r="W60" s="2">
        <v>11.7</v>
      </c>
      <c r="X60" s="2">
        <v>10.45</v>
      </c>
      <c r="Y60" s="2">
        <v>10.23</v>
      </c>
      <c r="Z60" s="2">
        <v>9.7799999999999994</v>
      </c>
      <c r="AA60" s="2">
        <v>21.47</v>
      </c>
      <c r="AB60" s="2">
        <v>40.729999999999997</v>
      </c>
      <c r="AC60" s="2">
        <v>42.7</v>
      </c>
    </row>
    <row r="61" spans="1:29">
      <c r="A61" s="2" t="s">
        <v>30</v>
      </c>
      <c r="B61" s="2" t="s">
        <v>102</v>
      </c>
      <c r="C61" s="2" t="s">
        <v>58</v>
      </c>
      <c r="D61" s="2">
        <f t="shared" si="0"/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>
      <c r="A62" s="2" t="s">
        <v>30</v>
      </c>
      <c r="B62" s="2" t="s">
        <v>102</v>
      </c>
      <c r="C62" s="2" t="s">
        <v>59</v>
      </c>
      <c r="D62" s="2">
        <f t="shared" si="0"/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1:29">
      <c r="A63" s="2" t="s">
        <v>30</v>
      </c>
      <c r="B63" s="2" t="s">
        <v>102</v>
      </c>
      <c r="C63" s="2" t="s">
        <v>60</v>
      </c>
      <c r="D63" s="2">
        <f t="shared" si="0"/>
        <v>0</v>
      </c>
      <c r="E63" s="2">
        <v>1.2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1:29">
      <c r="A64" s="2" t="s">
        <v>30</v>
      </c>
      <c r="B64" s="2" t="s">
        <v>104</v>
      </c>
      <c r="C64" s="2" t="s">
        <v>35</v>
      </c>
      <c r="D64" s="2">
        <f t="shared" ref="D64:D125" si="1">(SUM(X64:AB64)-MAX(X64:AB64)-MIN(X64:AB64))/3</f>
        <v>2167.5822001974757</v>
      </c>
      <c r="E64" s="2">
        <v>4116.3530000000001</v>
      </c>
      <c r="F64" s="2">
        <v>4208.4630000000006</v>
      </c>
      <c r="G64" s="2">
        <v>4292.7299999999996</v>
      </c>
      <c r="H64" s="2">
        <v>4156.5429999999997</v>
      </c>
      <c r="I64" s="2">
        <v>4086.4590000000003</v>
      </c>
      <c r="J64" s="2">
        <v>4183.8459999999995</v>
      </c>
      <c r="K64" s="2">
        <v>3736.8460000000005</v>
      </c>
      <c r="L64" s="2">
        <v>3677.599999999999</v>
      </c>
      <c r="M64" s="2">
        <v>3573.43</v>
      </c>
      <c r="N64" s="2">
        <v>2915.9299999999989</v>
      </c>
      <c r="O64" s="2">
        <v>2590.0800000000004</v>
      </c>
      <c r="P64" s="2">
        <v>2763.7399999999989</v>
      </c>
      <c r="Q64" s="2">
        <v>2483.38</v>
      </c>
      <c r="R64" s="2">
        <v>2346.54</v>
      </c>
      <c r="S64" s="2">
        <v>2576.35</v>
      </c>
      <c r="T64" s="2">
        <v>2749.72</v>
      </c>
      <c r="U64" s="2">
        <v>2784.7799999999993</v>
      </c>
      <c r="V64" s="2">
        <v>2294.3536363636363</v>
      </c>
      <c r="W64" s="2">
        <v>2232.5691074380165</v>
      </c>
      <c r="X64" s="2">
        <v>2367.9770921779782</v>
      </c>
      <c r="Y64" s="2">
        <v>2653.5573482974996</v>
      </c>
      <c r="Z64" s="2">
        <v>2170.7639136053049</v>
      </c>
      <c r="AA64" s="2">
        <v>1964.0055948091447</v>
      </c>
      <c r="AB64" s="2">
        <v>1909.9496085799874</v>
      </c>
      <c r="AC64" s="2">
        <v>2031.5537281520001</v>
      </c>
    </row>
    <row r="65" spans="1:29">
      <c r="A65" s="2" t="s">
        <v>30</v>
      </c>
      <c r="B65" s="2" t="s">
        <v>104</v>
      </c>
      <c r="C65" s="2" t="s">
        <v>31</v>
      </c>
      <c r="D65" s="2">
        <f t="shared" si="1"/>
        <v>1071.3565211851303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1240.8300000000002</v>
      </c>
      <c r="M65" s="2">
        <v>1217.7199999999998</v>
      </c>
      <c r="N65" s="2">
        <v>1069.56</v>
      </c>
      <c r="O65" s="2">
        <v>852.21000000000015</v>
      </c>
      <c r="P65" s="2">
        <v>933.86</v>
      </c>
      <c r="Q65" s="2">
        <v>824.65999999999985</v>
      </c>
      <c r="R65" s="2">
        <v>825.72</v>
      </c>
      <c r="S65" s="2">
        <v>998.31000000000006</v>
      </c>
      <c r="T65" s="2">
        <v>1063.0900000000001</v>
      </c>
      <c r="U65" s="2">
        <v>1106.4699999999998</v>
      </c>
      <c r="V65" s="2">
        <v>981.95363636363641</v>
      </c>
      <c r="W65" s="2">
        <v>971.67910743801656</v>
      </c>
      <c r="X65" s="2">
        <v>1103.3826477335338</v>
      </c>
      <c r="Y65" s="2">
        <v>1197.0380890382407</v>
      </c>
      <c r="Z65" s="2">
        <v>1051.8213210127126</v>
      </c>
      <c r="AA65" s="2">
        <v>1058.8655948091446</v>
      </c>
      <c r="AB65" s="2">
        <v>988.37960857998769</v>
      </c>
      <c r="AC65" s="2">
        <v>932.86706148533312</v>
      </c>
    </row>
    <row r="66" spans="1:29">
      <c r="A66" s="2" t="s">
        <v>30</v>
      </c>
      <c r="B66" s="2" t="s">
        <v>104</v>
      </c>
      <c r="C66" s="2" t="s">
        <v>123</v>
      </c>
      <c r="D66" s="2">
        <f t="shared" si="1"/>
        <v>1101.7023456790123</v>
      </c>
      <c r="E66" s="2">
        <v>169.1</v>
      </c>
      <c r="F66" s="2">
        <v>94.6</v>
      </c>
      <c r="G66" s="2">
        <v>109.6</v>
      </c>
      <c r="H66" s="2">
        <v>149.19999999999999</v>
      </c>
      <c r="I66" s="2">
        <v>152.30000000000001</v>
      </c>
      <c r="J66" s="2">
        <v>150.9</v>
      </c>
      <c r="K66" s="2">
        <v>146</v>
      </c>
      <c r="L66" s="2">
        <v>2436.7699999999986</v>
      </c>
      <c r="M66" s="2">
        <v>2355.71</v>
      </c>
      <c r="N66" s="2">
        <v>1846.369999999999</v>
      </c>
      <c r="O66" s="2">
        <v>1737.8700000000003</v>
      </c>
      <c r="P66" s="2">
        <v>1829.8799999999987</v>
      </c>
      <c r="Q66" s="2">
        <v>1658.7200000000003</v>
      </c>
      <c r="R66" s="2">
        <v>1520.82</v>
      </c>
      <c r="S66" s="2">
        <v>1578.04</v>
      </c>
      <c r="T66" s="2">
        <v>1686.6299999999997</v>
      </c>
      <c r="U66" s="2">
        <v>1678.3099999999995</v>
      </c>
      <c r="V66" s="2">
        <v>1312.3999999999999</v>
      </c>
      <c r="W66" s="2">
        <v>1260.8899999999999</v>
      </c>
      <c r="X66" s="2">
        <v>1264.5944444444444</v>
      </c>
      <c r="Y66" s="2">
        <v>1456.5192592592589</v>
      </c>
      <c r="Z66" s="2">
        <v>1118.9425925925923</v>
      </c>
      <c r="AA66" s="2">
        <v>905.1400000000001</v>
      </c>
      <c r="AB66" s="2">
        <v>921.56999999999971</v>
      </c>
      <c r="AC66" s="2">
        <v>1098.686666666667</v>
      </c>
    </row>
    <row r="67" spans="1:29">
      <c r="A67" s="2" t="s">
        <v>30</v>
      </c>
      <c r="B67" s="2" t="s">
        <v>104</v>
      </c>
      <c r="C67" s="2" t="s">
        <v>36</v>
      </c>
      <c r="D67" s="2">
        <f t="shared" si="1"/>
        <v>0.52999999999999992</v>
      </c>
      <c r="E67" s="2">
        <v>375.5</v>
      </c>
      <c r="F67" s="2">
        <v>270</v>
      </c>
      <c r="G67" s="2">
        <v>260.60000000000002</v>
      </c>
      <c r="H67" s="2">
        <v>347.8</v>
      </c>
      <c r="I67" s="2">
        <v>375.6</v>
      </c>
      <c r="J67" s="2">
        <v>359.6</v>
      </c>
      <c r="K67" s="2">
        <v>333.7</v>
      </c>
      <c r="L67" s="2">
        <v>1.0999999999999999</v>
      </c>
      <c r="M67" s="2">
        <v>0.8</v>
      </c>
      <c r="N67" s="2">
        <v>0.7</v>
      </c>
      <c r="O67" s="2">
        <v>0.6</v>
      </c>
      <c r="P67" s="2">
        <v>0.7</v>
      </c>
      <c r="Q67" s="2">
        <v>0.5</v>
      </c>
      <c r="R67" s="2">
        <v>0.6</v>
      </c>
      <c r="S67" s="2">
        <v>0.7</v>
      </c>
      <c r="T67" s="2">
        <v>0.5</v>
      </c>
      <c r="U67" s="2">
        <v>0.5</v>
      </c>
      <c r="V67" s="2">
        <v>1.3</v>
      </c>
      <c r="W67" s="2">
        <v>0.46</v>
      </c>
      <c r="X67" s="2">
        <v>0.5</v>
      </c>
      <c r="Y67" s="2">
        <v>0.53</v>
      </c>
      <c r="Z67" s="2">
        <v>0.39</v>
      </c>
      <c r="AA67" s="2">
        <v>0.56000000000000005</v>
      </c>
      <c r="AB67" s="2">
        <v>0.59</v>
      </c>
      <c r="AC67" s="2">
        <v>0.52999999999999992</v>
      </c>
    </row>
    <row r="68" spans="1:29">
      <c r="A68" s="2" t="s">
        <v>30</v>
      </c>
      <c r="B68" s="2" t="s">
        <v>104</v>
      </c>
      <c r="C68" s="2" t="s">
        <v>37</v>
      </c>
      <c r="D68" s="2">
        <f t="shared" si="1"/>
        <v>11.503333333333332</v>
      </c>
      <c r="E68" s="2">
        <v>8.4</v>
      </c>
      <c r="F68" s="2">
        <v>9</v>
      </c>
      <c r="G68" s="2">
        <v>9.3000000000000007</v>
      </c>
      <c r="H68" s="2">
        <v>9.6999999999999993</v>
      </c>
      <c r="I68" s="2">
        <v>9.6999999999999993</v>
      </c>
      <c r="J68" s="2">
        <v>9.8000000000000007</v>
      </c>
      <c r="K68" s="2">
        <v>7.8</v>
      </c>
      <c r="L68" s="2">
        <v>18.600000000000001</v>
      </c>
      <c r="M68" s="2">
        <v>19.5</v>
      </c>
      <c r="N68" s="2">
        <v>13.1</v>
      </c>
      <c r="O68" s="2">
        <v>9.8000000000000007</v>
      </c>
      <c r="P68" s="2">
        <v>8.5</v>
      </c>
      <c r="Q68" s="2">
        <v>8.8000000000000007</v>
      </c>
      <c r="R68" s="2">
        <v>7.4</v>
      </c>
      <c r="S68" s="2">
        <v>5.0999999999999996</v>
      </c>
      <c r="T68" s="2">
        <v>7.4</v>
      </c>
      <c r="U68" s="2">
        <v>10</v>
      </c>
      <c r="V68" s="2">
        <v>10.79</v>
      </c>
      <c r="W68" s="2">
        <v>10.3</v>
      </c>
      <c r="X68" s="2">
        <v>12.6</v>
      </c>
      <c r="Y68" s="2">
        <v>15.46</v>
      </c>
      <c r="Z68" s="2">
        <v>14.44</v>
      </c>
      <c r="AA68" s="2">
        <v>6.3</v>
      </c>
      <c r="AB68" s="2">
        <v>7.47</v>
      </c>
      <c r="AC68" s="2">
        <v>6</v>
      </c>
    </row>
    <row r="69" spans="1:29">
      <c r="A69" s="2" t="s">
        <v>30</v>
      </c>
      <c r="B69" s="2" t="s">
        <v>104</v>
      </c>
      <c r="C69" s="2" t="s">
        <v>38</v>
      </c>
      <c r="D69" s="2">
        <f t="shared" si="1"/>
        <v>25.893333333333331</v>
      </c>
      <c r="E69" s="2">
        <v>957</v>
      </c>
      <c r="F69" s="2">
        <v>1026</v>
      </c>
      <c r="G69" s="2">
        <v>1072</v>
      </c>
      <c r="H69" s="2">
        <v>1160</v>
      </c>
      <c r="I69" s="2">
        <v>1219</v>
      </c>
      <c r="J69" s="2">
        <v>1173.5</v>
      </c>
      <c r="K69" s="2">
        <v>723.9</v>
      </c>
      <c r="L69" s="2">
        <v>43.9</v>
      </c>
      <c r="M69" s="2">
        <v>40.1</v>
      </c>
      <c r="N69" s="2">
        <v>35.299999999999997</v>
      </c>
      <c r="O69" s="2">
        <v>41.9</v>
      </c>
      <c r="P69" s="2">
        <v>59.2</v>
      </c>
      <c r="Q69" s="2">
        <v>46.9</v>
      </c>
      <c r="R69" s="2">
        <v>22.5</v>
      </c>
      <c r="S69" s="2">
        <v>37.5</v>
      </c>
      <c r="T69" s="2">
        <v>43.4</v>
      </c>
      <c r="U69" s="2">
        <v>38.5</v>
      </c>
      <c r="V69" s="2">
        <v>30.25</v>
      </c>
      <c r="W69" s="2">
        <v>24.99</v>
      </c>
      <c r="X69" s="2">
        <v>30.56</v>
      </c>
      <c r="Y69" s="2">
        <v>37.5</v>
      </c>
      <c r="Z69" s="2">
        <v>25.14</v>
      </c>
      <c r="AA69" s="2">
        <v>21.98</v>
      </c>
      <c r="AB69" s="2">
        <v>20.95</v>
      </c>
      <c r="AC69" s="2">
        <v>22.22</v>
      </c>
    </row>
    <row r="70" spans="1:29">
      <c r="A70" s="2" t="s">
        <v>30</v>
      </c>
      <c r="B70" s="2" t="s">
        <v>104</v>
      </c>
      <c r="C70" s="2" t="s">
        <v>39</v>
      </c>
      <c r="D70" s="2">
        <f t="shared" si="1"/>
        <v>97.766666666666652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50.5</v>
      </c>
      <c r="M70" s="2">
        <v>65.3</v>
      </c>
      <c r="N70" s="2">
        <v>46.3</v>
      </c>
      <c r="O70" s="2">
        <v>32.9</v>
      </c>
      <c r="P70" s="2">
        <v>31.6</v>
      </c>
      <c r="Q70" s="2">
        <v>27.3</v>
      </c>
      <c r="R70" s="2">
        <v>27.5</v>
      </c>
      <c r="S70" s="2">
        <v>30.3</v>
      </c>
      <c r="T70" s="2">
        <v>28.9</v>
      </c>
      <c r="U70" s="2">
        <v>44.3</v>
      </c>
      <c r="V70" s="2">
        <v>52.1</v>
      </c>
      <c r="W70" s="2">
        <v>57.6</v>
      </c>
      <c r="X70" s="2">
        <v>64.599999999999994</v>
      </c>
      <c r="Y70" s="2">
        <v>87.2</v>
      </c>
      <c r="Z70" s="2">
        <v>106.5</v>
      </c>
      <c r="AA70" s="2">
        <v>122</v>
      </c>
      <c r="AB70" s="2">
        <v>99.6</v>
      </c>
      <c r="AC70" s="2">
        <v>111</v>
      </c>
    </row>
    <row r="71" spans="1:29">
      <c r="A71" s="2" t="s">
        <v>30</v>
      </c>
      <c r="B71" s="2" t="s">
        <v>104</v>
      </c>
      <c r="C71" s="2" t="s">
        <v>40</v>
      </c>
      <c r="D71" s="2">
        <f t="shared" si="1"/>
        <v>641.79182982710563</v>
      </c>
      <c r="E71" s="2">
        <v>118</v>
      </c>
      <c r="F71" s="2">
        <v>121.6</v>
      </c>
      <c r="G71" s="2">
        <v>135.4</v>
      </c>
      <c r="H71" s="2">
        <v>141.6</v>
      </c>
      <c r="I71" s="2">
        <v>137.5</v>
      </c>
      <c r="J71" s="2">
        <v>139.30000000000001</v>
      </c>
      <c r="K71" s="2">
        <v>102.8</v>
      </c>
      <c r="L71" s="2">
        <v>842.7</v>
      </c>
      <c r="M71" s="2">
        <v>837</v>
      </c>
      <c r="N71" s="2">
        <v>728.4</v>
      </c>
      <c r="O71" s="2">
        <v>531.20000000000005</v>
      </c>
      <c r="P71" s="2">
        <v>624.9</v>
      </c>
      <c r="Q71" s="2">
        <v>549.1</v>
      </c>
      <c r="R71" s="2">
        <v>538.9</v>
      </c>
      <c r="S71" s="2">
        <v>670.9</v>
      </c>
      <c r="T71" s="2">
        <v>736.9</v>
      </c>
      <c r="U71" s="2">
        <v>749.4</v>
      </c>
      <c r="V71" s="2">
        <v>617.15363636363634</v>
      </c>
      <c r="W71" s="2">
        <v>603.81910743801654</v>
      </c>
      <c r="X71" s="2">
        <v>698.36598106686699</v>
      </c>
      <c r="Y71" s="2">
        <v>774.33253348268568</v>
      </c>
      <c r="Z71" s="2">
        <v>620.5239136053051</v>
      </c>
      <c r="AA71" s="2">
        <v>606.48559480914469</v>
      </c>
      <c r="AB71" s="2">
        <v>561.19960857998785</v>
      </c>
      <c r="AC71" s="2">
        <v>528.61706148533312</v>
      </c>
    </row>
    <row r="72" spans="1:29">
      <c r="A72" s="2" t="s">
        <v>30</v>
      </c>
      <c r="B72" s="2" t="s">
        <v>104</v>
      </c>
      <c r="C72" s="2" t="s">
        <v>41</v>
      </c>
      <c r="D72" s="2">
        <f t="shared" si="1"/>
        <v>14.033333333333333</v>
      </c>
      <c r="E72" s="2">
        <v>231.7</v>
      </c>
      <c r="F72" s="2">
        <v>231.8</v>
      </c>
      <c r="G72" s="2">
        <v>246.4</v>
      </c>
      <c r="H72" s="2">
        <v>236.7</v>
      </c>
      <c r="I72" s="2">
        <v>247.5</v>
      </c>
      <c r="J72" s="2">
        <v>247.7</v>
      </c>
      <c r="K72" s="2">
        <v>240.6</v>
      </c>
      <c r="L72" s="2">
        <v>28.9</v>
      </c>
      <c r="M72" s="2">
        <v>20.9</v>
      </c>
      <c r="N72" s="2">
        <v>17.899999999999999</v>
      </c>
      <c r="O72" s="2">
        <v>15.2</v>
      </c>
      <c r="P72" s="2">
        <v>8.1</v>
      </c>
      <c r="Q72" s="2">
        <v>7.4</v>
      </c>
      <c r="R72" s="2">
        <v>7.3</v>
      </c>
      <c r="S72" s="2">
        <v>16.8</v>
      </c>
      <c r="T72" s="2">
        <v>21.4</v>
      </c>
      <c r="U72" s="2">
        <v>15.3</v>
      </c>
      <c r="V72" s="2">
        <v>12.6</v>
      </c>
      <c r="W72" s="2">
        <v>13.3</v>
      </c>
      <c r="X72" s="2">
        <v>16.899999999999999</v>
      </c>
      <c r="Y72" s="2">
        <v>11.5</v>
      </c>
      <c r="Z72" s="2">
        <v>15.4</v>
      </c>
      <c r="AA72" s="2">
        <v>14.3</v>
      </c>
      <c r="AB72" s="2">
        <v>12.4</v>
      </c>
      <c r="AC72" s="2">
        <v>14.033333333333333</v>
      </c>
    </row>
    <row r="73" spans="1:29">
      <c r="A73" s="2" t="s">
        <v>30</v>
      </c>
      <c r="B73" s="2" t="s">
        <v>104</v>
      </c>
      <c r="C73" s="2" t="s">
        <v>42</v>
      </c>
      <c r="D73" s="2">
        <f t="shared" si="1"/>
        <v>0</v>
      </c>
      <c r="E73" s="2">
        <v>2476.9</v>
      </c>
      <c r="F73" s="2">
        <v>2407</v>
      </c>
      <c r="G73" s="2">
        <v>2406.8000000000002</v>
      </c>
      <c r="H73" s="2">
        <v>2480.4</v>
      </c>
      <c r="I73" s="2">
        <v>2555.1</v>
      </c>
      <c r="J73" s="2">
        <v>2631.3</v>
      </c>
      <c r="K73" s="2">
        <v>2583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>
      <c r="A74" s="2" t="s">
        <v>30</v>
      </c>
      <c r="B74" s="2" t="s">
        <v>104</v>
      </c>
      <c r="C74" s="2" t="s">
        <v>43</v>
      </c>
      <c r="D74" s="2">
        <f t="shared" si="1"/>
        <v>15.810000000000002</v>
      </c>
      <c r="E74" s="2">
        <v>238</v>
      </c>
      <c r="F74" s="2">
        <v>215</v>
      </c>
      <c r="G74" s="2">
        <v>235</v>
      </c>
      <c r="H74" s="2">
        <v>210</v>
      </c>
      <c r="I74" s="2">
        <v>248</v>
      </c>
      <c r="J74" s="2">
        <v>121.9</v>
      </c>
      <c r="K74" s="2">
        <v>146</v>
      </c>
      <c r="L74" s="2">
        <v>11.75</v>
      </c>
      <c r="M74" s="2">
        <v>20.149999999999999</v>
      </c>
      <c r="N74" s="2">
        <v>15.16</v>
      </c>
      <c r="O74" s="2">
        <v>15.26</v>
      </c>
      <c r="P74" s="2">
        <v>9.5399999999999991</v>
      </c>
      <c r="Q74" s="2">
        <v>10.29</v>
      </c>
      <c r="R74" s="2">
        <v>17.34</v>
      </c>
      <c r="S74" s="2">
        <v>18.190000000000001</v>
      </c>
      <c r="T74" s="2">
        <v>20.37</v>
      </c>
      <c r="U74" s="2">
        <v>20.309999999999999</v>
      </c>
      <c r="V74" s="2">
        <v>16.77</v>
      </c>
      <c r="W74" s="2">
        <v>17.579999999999998</v>
      </c>
      <c r="X74" s="2">
        <v>15.44</v>
      </c>
      <c r="Y74" s="2">
        <v>15.79</v>
      </c>
      <c r="Z74" s="2">
        <v>23.41</v>
      </c>
      <c r="AA74" s="2">
        <v>15.72</v>
      </c>
      <c r="AB74" s="2">
        <v>15.92</v>
      </c>
      <c r="AC74" s="2">
        <v>15.82</v>
      </c>
    </row>
    <row r="75" spans="1:29">
      <c r="A75" s="2" t="s">
        <v>30</v>
      </c>
      <c r="B75" s="2" t="s">
        <v>104</v>
      </c>
      <c r="C75" s="2" t="s">
        <v>44</v>
      </c>
      <c r="D75" s="2">
        <f t="shared" si="1"/>
        <v>154.88851851851851</v>
      </c>
      <c r="E75" s="2">
        <v>2281.6</v>
      </c>
      <c r="F75" s="2">
        <v>2412.1999999999998</v>
      </c>
      <c r="G75" s="2">
        <v>2480.8000000000002</v>
      </c>
      <c r="H75" s="2">
        <v>1781.7</v>
      </c>
      <c r="I75" s="2">
        <v>2406.5</v>
      </c>
      <c r="J75" s="2">
        <v>2016.5</v>
      </c>
      <c r="K75" s="2">
        <v>1674.1</v>
      </c>
      <c r="L75" s="2">
        <v>109.6</v>
      </c>
      <c r="M75" s="2">
        <v>102.1</v>
      </c>
      <c r="N75" s="2">
        <v>102.1</v>
      </c>
      <c r="O75" s="2">
        <v>108.1</v>
      </c>
      <c r="P75" s="2">
        <v>90.7</v>
      </c>
      <c r="Q75" s="2">
        <v>90.5</v>
      </c>
      <c r="R75" s="2">
        <v>106.1</v>
      </c>
      <c r="S75" s="2">
        <v>111.7</v>
      </c>
      <c r="T75" s="2">
        <v>111.5</v>
      </c>
      <c r="U75" s="2">
        <v>131.80000000000001</v>
      </c>
      <c r="V75" s="2">
        <v>135.5</v>
      </c>
      <c r="W75" s="2">
        <v>132.30000000000001</v>
      </c>
      <c r="X75" s="2">
        <v>168.18666666666664</v>
      </c>
      <c r="Y75" s="2">
        <v>161.61555555555555</v>
      </c>
      <c r="Z75" s="2">
        <v>139.49740740740739</v>
      </c>
      <c r="AA75" s="2">
        <v>146.63</v>
      </c>
      <c r="AB75" s="2">
        <v>156.41999999999999</v>
      </c>
      <c r="AC75" s="2">
        <v>116</v>
      </c>
    </row>
    <row r="76" spans="1:29">
      <c r="A76" s="2" t="s">
        <v>30</v>
      </c>
      <c r="B76" s="2" t="s">
        <v>104</v>
      </c>
      <c r="C76" s="2" t="s">
        <v>10</v>
      </c>
      <c r="D76" s="2">
        <f t="shared" si="1"/>
        <v>27.163333333333338</v>
      </c>
      <c r="E76" s="2">
        <v>37.200000000000003</v>
      </c>
      <c r="F76" s="2">
        <v>35.9</v>
      </c>
      <c r="G76" s="2">
        <v>36.799999999999997</v>
      </c>
      <c r="H76" s="2">
        <v>35.200000000000003</v>
      </c>
      <c r="I76" s="2">
        <v>33.4</v>
      </c>
      <c r="J76" s="2">
        <v>35</v>
      </c>
      <c r="K76" s="2">
        <v>31.6</v>
      </c>
      <c r="L76" s="2">
        <v>31.6</v>
      </c>
      <c r="M76" s="2">
        <v>28.4</v>
      </c>
      <c r="N76" s="2">
        <v>28.6</v>
      </c>
      <c r="O76" s="2">
        <v>27.9</v>
      </c>
      <c r="P76" s="2">
        <v>33.799999999999997</v>
      </c>
      <c r="Q76" s="2">
        <v>31</v>
      </c>
      <c r="R76" s="2">
        <v>26.6</v>
      </c>
      <c r="S76" s="2">
        <v>27.5</v>
      </c>
      <c r="T76" s="2">
        <v>25.8</v>
      </c>
      <c r="U76" s="2">
        <v>25.1</v>
      </c>
      <c r="V76" s="2">
        <v>29.64</v>
      </c>
      <c r="W76" s="2">
        <v>27.67</v>
      </c>
      <c r="X76" s="2">
        <v>31.55</v>
      </c>
      <c r="Y76" s="2">
        <v>29.1</v>
      </c>
      <c r="Z76" s="2">
        <v>26.15</v>
      </c>
      <c r="AA76" s="2">
        <v>26.24</v>
      </c>
      <c r="AB76" s="2">
        <v>24.4</v>
      </c>
      <c r="AC76" s="2">
        <v>24</v>
      </c>
    </row>
    <row r="77" spans="1:29">
      <c r="A77" s="2" t="s">
        <v>30</v>
      </c>
      <c r="B77" s="2" t="s">
        <v>104</v>
      </c>
      <c r="C77" s="2" t="s">
        <v>33</v>
      </c>
      <c r="D77" s="2">
        <f t="shared" si="1"/>
        <v>1.1599999999999999</v>
      </c>
      <c r="E77" s="2">
        <v>397.3</v>
      </c>
      <c r="F77" s="2">
        <v>442</v>
      </c>
      <c r="G77" s="2">
        <v>436.7</v>
      </c>
      <c r="H77" s="2">
        <v>414.8</v>
      </c>
      <c r="I77" s="2">
        <v>412.5</v>
      </c>
      <c r="J77" s="2">
        <v>429</v>
      </c>
      <c r="K77" s="2">
        <v>328.7</v>
      </c>
      <c r="L77" s="2">
        <v>2.7</v>
      </c>
      <c r="M77" s="2">
        <v>3</v>
      </c>
      <c r="N77" s="2">
        <v>3.2</v>
      </c>
      <c r="O77" s="2">
        <v>2.96</v>
      </c>
      <c r="P77" s="2">
        <v>2.87</v>
      </c>
      <c r="Q77" s="2">
        <v>1.85</v>
      </c>
      <c r="R77" s="2">
        <v>2.0099999999999998</v>
      </c>
      <c r="S77" s="2">
        <v>1.73</v>
      </c>
      <c r="T77" s="2">
        <v>1.4</v>
      </c>
      <c r="U77" s="2">
        <v>1</v>
      </c>
      <c r="V77" s="2">
        <v>1</v>
      </c>
      <c r="W77" s="2">
        <v>1.2</v>
      </c>
      <c r="X77" s="2">
        <v>0.85</v>
      </c>
      <c r="Y77" s="2">
        <v>1.02</v>
      </c>
      <c r="Z77" s="2">
        <v>1.37</v>
      </c>
      <c r="AA77" s="2">
        <v>1.0900000000000001</v>
      </c>
      <c r="AB77" s="2">
        <v>1.4</v>
      </c>
      <c r="AC77" s="2">
        <v>1.2</v>
      </c>
    </row>
    <row r="78" spans="1:29">
      <c r="A78" s="2" t="s">
        <v>30</v>
      </c>
      <c r="B78" s="2" t="s">
        <v>104</v>
      </c>
      <c r="C78" s="2" t="s">
        <v>45</v>
      </c>
      <c r="D78" s="2">
        <f t="shared" si="1"/>
        <v>4.3699999999999983</v>
      </c>
      <c r="E78" s="2">
        <v>99</v>
      </c>
      <c r="F78" s="2">
        <v>88.9</v>
      </c>
      <c r="G78" s="2">
        <v>100.7</v>
      </c>
      <c r="H78" s="2">
        <v>112.5</v>
      </c>
      <c r="I78" s="2">
        <v>124.8</v>
      </c>
      <c r="J78" s="2">
        <v>137.19999999999999</v>
      </c>
      <c r="K78" s="2">
        <v>117.7</v>
      </c>
      <c r="L78" s="2">
        <v>3.5</v>
      </c>
      <c r="M78" s="2">
        <v>3</v>
      </c>
      <c r="N78" s="2">
        <v>3.4</v>
      </c>
      <c r="O78" s="2">
        <v>2.7</v>
      </c>
      <c r="P78" s="2">
        <v>2.9</v>
      </c>
      <c r="Q78" s="2">
        <v>2.7</v>
      </c>
      <c r="R78" s="2">
        <v>2.8</v>
      </c>
      <c r="S78" s="2">
        <v>3</v>
      </c>
      <c r="T78" s="2">
        <v>4.7</v>
      </c>
      <c r="U78" s="2">
        <v>4.5999999999999996</v>
      </c>
      <c r="V78" s="2">
        <v>4.51</v>
      </c>
      <c r="W78" s="2">
        <v>4.8499999999999996</v>
      </c>
      <c r="X78" s="2">
        <v>4.99</v>
      </c>
      <c r="Y78" s="2">
        <v>4.83</v>
      </c>
      <c r="Z78" s="2">
        <v>3.84</v>
      </c>
      <c r="AA78" s="2">
        <v>4.1100000000000003</v>
      </c>
      <c r="AB78" s="2">
        <v>4.17</v>
      </c>
      <c r="AC78" s="2">
        <v>4.17</v>
      </c>
    </row>
    <row r="79" spans="1:29">
      <c r="A79" s="2" t="s">
        <v>30</v>
      </c>
      <c r="B79" s="2" t="s">
        <v>104</v>
      </c>
      <c r="C79" s="2" t="s">
        <v>46</v>
      </c>
      <c r="D79" s="2">
        <f t="shared" si="1"/>
        <v>0</v>
      </c>
      <c r="E79" s="2">
        <v>304</v>
      </c>
      <c r="F79" s="2">
        <v>251.8</v>
      </c>
      <c r="G79" s="2">
        <v>261.39999999999998</v>
      </c>
      <c r="H79" s="2">
        <v>334.6</v>
      </c>
      <c r="I79" s="2">
        <v>344.2</v>
      </c>
      <c r="J79" s="2">
        <v>398</v>
      </c>
      <c r="K79" s="2">
        <v>275.39999999999998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>
      <c r="A80" s="2" t="s">
        <v>30</v>
      </c>
      <c r="B80" s="2" t="s">
        <v>104</v>
      </c>
      <c r="C80" s="2" t="s">
        <v>47</v>
      </c>
      <c r="D80" s="2">
        <f t="shared" si="1"/>
        <v>34.699999999999996</v>
      </c>
      <c r="E80" s="2">
        <v>1757.8</v>
      </c>
      <c r="F80" s="2">
        <v>1810</v>
      </c>
      <c r="G80" s="2">
        <v>1857.6</v>
      </c>
      <c r="H80" s="2">
        <v>1975</v>
      </c>
      <c r="I80" s="2">
        <v>2035</v>
      </c>
      <c r="J80" s="2">
        <v>2044</v>
      </c>
      <c r="K80" s="2">
        <v>1846</v>
      </c>
      <c r="L80" s="2">
        <v>54.8</v>
      </c>
      <c r="M80" s="2">
        <v>55.8</v>
      </c>
      <c r="N80" s="2">
        <v>42.3</v>
      </c>
      <c r="O80" s="2">
        <v>44.2</v>
      </c>
      <c r="P80" s="2">
        <v>45.1</v>
      </c>
      <c r="Q80" s="2">
        <v>39.299999999999997</v>
      </c>
      <c r="R80" s="2">
        <v>42.8</v>
      </c>
      <c r="S80" s="2">
        <v>57.5</v>
      </c>
      <c r="T80" s="2">
        <v>59</v>
      </c>
      <c r="U80" s="2">
        <v>59</v>
      </c>
      <c r="V80" s="2">
        <v>32.9</v>
      </c>
      <c r="W80" s="2">
        <v>27.2</v>
      </c>
      <c r="X80" s="2">
        <v>36.299999999999997</v>
      </c>
      <c r="Y80" s="2">
        <v>28.3</v>
      </c>
      <c r="Z80" s="2">
        <v>32</v>
      </c>
      <c r="AA80" s="2">
        <v>37.299999999999997</v>
      </c>
      <c r="AB80" s="2">
        <v>35.799999999999997</v>
      </c>
      <c r="AC80" s="2">
        <v>34</v>
      </c>
    </row>
    <row r="81" spans="1:29">
      <c r="A81" s="2" t="s">
        <v>30</v>
      </c>
      <c r="B81" s="2" t="s">
        <v>104</v>
      </c>
      <c r="C81" s="2" t="s">
        <v>48</v>
      </c>
      <c r="D81" s="2">
        <f t="shared" si="1"/>
        <v>42.019999999999989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133.1</v>
      </c>
      <c r="M81" s="2">
        <v>111.3</v>
      </c>
      <c r="N81" s="2">
        <v>74.599999999999994</v>
      </c>
      <c r="O81" s="2">
        <v>59.8</v>
      </c>
      <c r="P81" s="2">
        <v>55.5</v>
      </c>
      <c r="Q81" s="2">
        <v>50.9</v>
      </c>
      <c r="R81" s="2">
        <v>51.1</v>
      </c>
      <c r="S81" s="2">
        <v>69.8</v>
      </c>
      <c r="T81" s="2">
        <v>74.3</v>
      </c>
      <c r="U81" s="2">
        <v>82.2</v>
      </c>
      <c r="V81" s="2">
        <v>49.5</v>
      </c>
      <c r="W81" s="2">
        <v>42</v>
      </c>
      <c r="X81" s="2">
        <v>55.9</v>
      </c>
      <c r="Y81" s="2">
        <v>49.4</v>
      </c>
      <c r="Z81" s="2">
        <v>37.9</v>
      </c>
      <c r="AA81" s="2">
        <v>38.76</v>
      </c>
      <c r="AB81" s="2">
        <v>31.88</v>
      </c>
      <c r="AC81" s="2">
        <v>25</v>
      </c>
    </row>
    <row r="82" spans="1:29">
      <c r="A82" s="2" t="s">
        <v>30</v>
      </c>
      <c r="B82" s="2" t="s">
        <v>104</v>
      </c>
      <c r="C82" s="2" t="s">
        <v>49</v>
      </c>
      <c r="D82" s="2">
        <f t="shared" si="1"/>
        <v>0.89000000000000012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0.7</v>
      </c>
      <c r="M82" s="2">
        <v>0.7</v>
      </c>
      <c r="N82" s="2">
        <v>1.1000000000000001</v>
      </c>
      <c r="O82" s="2">
        <v>0.7</v>
      </c>
      <c r="P82" s="2">
        <v>1.1000000000000001</v>
      </c>
      <c r="Q82" s="2">
        <v>0.9</v>
      </c>
      <c r="R82" s="2">
        <v>1.1000000000000001</v>
      </c>
      <c r="S82" s="2">
        <v>1.3</v>
      </c>
      <c r="T82" s="2">
        <v>1.3</v>
      </c>
      <c r="U82" s="2">
        <v>1.1000000000000001</v>
      </c>
      <c r="V82" s="2">
        <v>1.1000000000000001</v>
      </c>
      <c r="W82" s="2">
        <v>0.84</v>
      </c>
      <c r="X82" s="2">
        <v>1.02</v>
      </c>
      <c r="Y82" s="2">
        <v>0.83999999999999986</v>
      </c>
      <c r="Z82" s="2">
        <v>0.87</v>
      </c>
      <c r="AA82" s="2">
        <v>0.9</v>
      </c>
      <c r="AB82" s="2">
        <v>0.9</v>
      </c>
      <c r="AC82" s="2">
        <v>0.89000000000000012</v>
      </c>
    </row>
    <row r="83" spans="1:29">
      <c r="A83" s="2" t="s">
        <v>30</v>
      </c>
      <c r="B83" s="2" t="s">
        <v>104</v>
      </c>
      <c r="C83" s="2" t="s">
        <v>50</v>
      </c>
      <c r="D83" s="2">
        <f t="shared" si="1"/>
        <v>34.578641975308635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43.1</v>
      </c>
      <c r="M83" s="2">
        <v>50.8</v>
      </c>
      <c r="N83" s="2">
        <v>48.6</v>
      </c>
      <c r="O83" s="2">
        <v>46</v>
      </c>
      <c r="P83" s="2">
        <v>45.4</v>
      </c>
      <c r="Q83" s="2">
        <v>41.8</v>
      </c>
      <c r="R83" s="2">
        <v>38.9</v>
      </c>
      <c r="S83" s="2">
        <v>39.799999999999997</v>
      </c>
      <c r="T83" s="2">
        <v>43.6</v>
      </c>
      <c r="U83" s="2">
        <v>40</v>
      </c>
      <c r="V83" s="2">
        <v>36.6</v>
      </c>
      <c r="W83" s="2">
        <v>32.64</v>
      </c>
      <c r="X83" s="2">
        <v>34.961111111111109</v>
      </c>
      <c r="Y83" s="2">
        <v>35.174814814814816</v>
      </c>
      <c r="Z83" s="2">
        <v>33.6</v>
      </c>
      <c r="AA83" s="2">
        <v>37.71</v>
      </c>
      <c r="AB83" s="2">
        <v>26.7</v>
      </c>
      <c r="AC83" s="2">
        <v>22.23</v>
      </c>
    </row>
    <row r="84" spans="1:29">
      <c r="A84" s="2" t="s">
        <v>30</v>
      </c>
      <c r="B84" s="2" t="s">
        <v>104</v>
      </c>
      <c r="C84" s="2" t="s">
        <v>51</v>
      </c>
      <c r="D84" s="2">
        <f t="shared" si="1"/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1:29">
      <c r="A85" s="2" t="s">
        <v>30</v>
      </c>
      <c r="B85" s="2" t="s">
        <v>104</v>
      </c>
      <c r="C85" s="2" t="s">
        <v>52</v>
      </c>
      <c r="D85" s="2">
        <f t="shared" si="1"/>
        <v>1.8766666666666667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6</v>
      </c>
      <c r="M85" s="2">
        <v>3.6</v>
      </c>
      <c r="N85" s="2">
        <v>3.6</v>
      </c>
      <c r="O85" s="2">
        <v>3.5</v>
      </c>
      <c r="P85" s="2">
        <v>3.4</v>
      </c>
      <c r="Q85" s="2">
        <v>2.5</v>
      </c>
      <c r="R85" s="2">
        <v>2.4</v>
      </c>
      <c r="S85" s="2">
        <v>2.8</v>
      </c>
      <c r="T85" s="2">
        <v>2.1</v>
      </c>
      <c r="U85" s="2">
        <v>2.2999999999999998</v>
      </c>
      <c r="V85" s="2">
        <v>2.4</v>
      </c>
      <c r="W85" s="2">
        <v>2</v>
      </c>
      <c r="X85" s="2">
        <v>2</v>
      </c>
      <c r="Y85" s="2">
        <v>2</v>
      </c>
      <c r="Z85" s="2">
        <v>2</v>
      </c>
      <c r="AA85" s="2">
        <v>1.63</v>
      </c>
      <c r="AB85" s="2">
        <v>1.61</v>
      </c>
      <c r="AC85" s="2">
        <v>1.5</v>
      </c>
    </row>
    <row r="86" spans="1:29">
      <c r="A86" s="2" t="s">
        <v>30</v>
      </c>
      <c r="B86" s="2" t="s">
        <v>104</v>
      </c>
      <c r="C86" s="2" t="s">
        <v>53</v>
      </c>
      <c r="D86" s="2">
        <f t="shared" si="1"/>
        <v>45.44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52.5</v>
      </c>
      <c r="M86" s="2">
        <v>51.2</v>
      </c>
      <c r="N86" s="2">
        <v>47.1</v>
      </c>
      <c r="O86" s="2">
        <v>40</v>
      </c>
      <c r="P86" s="2">
        <v>45.7</v>
      </c>
      <c r="Q86" s="2">
        <v>42.8</v>
      </c>
      <c r="R86" s="2">
        <v>26.9</v>
      </c>
      <c r="S86" s="2">
        <v>46.7</v>
      </c>
      <c r="T86" s="2">
        <v>53.2</v>
      </c>
      <c r="U86" s="2">
        <v>48.5</v>
      </c>
      <c r="V86" s="2">
        <v>45.7</v>
      </c>
      <c r="W86" s="2">
        <v>45.94</v>
      </c>
      <c r="X86" s="2">
        <v>48.519999999999996</v>
      </c>
      <c r="Y86" s="2">
        <v>56.11</v>
      </c>
      <c r="Z86" s="2">
        <v>48.24</v>
      </c>
      <c r="AA86" s="2">
        <v>39.56</v>
      </c>
      <c r="AB86" s="2">
        <v>37.31</v>
      </c>
      <c r="AC86" s="2">
        <v>34.46</v>
      </c>
    </row>
    <row r="87" spans="1:29">
      <c r="A87" s="2" t="s">
        <v>30</v>
      </c>
      <c r="B87" s="2" t="s">
        <v>104</v>
      </c>
      <c r="C87" s="2" t="s">
        <v>54</v>
      </c>
      <c r="D87" s="2">
        <f t="shared" si="1"/>
        <v>914.96864197530829</v>
      </c>
      <c r="E87" s="2">
        <v>1993</v>
      </c>
      <c r="F87" s="2">
        <v>1994</v>
      </c>
      <c r="G87" s="2">
        <v>1995</v>
      </c>
      <c r="H87" s="2">
        <v>1996</v>
      </c>
      <c r="I87" s="2">
        <v>1997</v>
      </c>
      <c r="J87" s="2">
        <v>1998</v>
      </c>
      <c r="K87" s="2">
        <v>1999</v>
      </c>
      <c r="L87" s="2">
        <v>2065.1999999999998</v>
      </c>
      <c r="M87" s="2">
        <v>2002.3</v>
      </c>
      <c r="N87" s="2">
        <v>1560.3</v>
      </c>
      <c r="O87" s="2">
        <v>1479.3</v>
      </c>
      <c r="P87" s="2">
        <v>1549.6</v>
      </c>
      <c r="Q87" s="2">
        <v>1415.3</v>
      </c>
      <c r="R87" s="2">
        <v>1318</v>
      </c>
      <c r="S87" s="2">
        <v>1316.2</v>
      </c>
      <c r="T87" s="2">
        <v>1396.5</v>
      </c>
      <c r="U87" s="2">
        <v>1395.7</v>
      </c>
      <c r="V87" s="2">
        <v>1106.4000000000001</v>
      </c>
      <c r="W87" s="2">
        <v>1082.7</v>
      </c>
      <c r="X87" s="2">
        <v>1051.2333333333333</v>
      </c>
      <c r="Y87" s="2">
        <v>1243.5444444444445</v>
      </c>
      <c r="Z87" s="2">
        <v>932.69259259259263</v>
      </c>
      <c r="AA87" s="2">
        <v>725.3</v>
      </c>
      <c r="AB87" s="2">
        <v>760.98</v>
      </c>
      <c r="AC87" s="2">
        <v>953.08</v>
      </c>
    </row>
    <row r="88" spans="1:29">
      <c r="A88" s="2" t="s">
        <v>30</v>
      </c>
      <c r="B88" s="2" t="s">
        <v>104</v>
      </c>
      <c r="C88" s="2" t="s">
        <v>22</v>
      </c>
      <c r="D88" s="2">
        <f t="shared" si="1"/>
        <v>19.133333333333333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44.68</v>
      </c>
      <c r="M88" s="2">
        <v>37.57</v>
      </c>
      <c r="N88" s="2">
        <v>33.5</v>
      </c>
      <c r="O88" s="2">
        <v>30.35</v>
      </c>
      <c r="P88" s="2">
        <v>28.62</v>
      </c>
      <c r="Q88" s="2">
        <v>25.37</v>
      </c>
      <c r="R88" s="2">
        <v>23.48</v>
      </c>
      <c r="S88" s="2">
        <v>22.22</v>
      </c>
      <c r="T88" s="2">
        <v>21.32</v>
      </c>
      <c r="U88" s="2">
        <v>20.56</v>
      </c>
      <c r="V88" s="2">
        <v>20.440000000000001</v>
      </c>
      <c r="W88" s="2">
        <v>19.72</v>
      </c>
      <c r="X88" s="2">
        <v>19.510000000000002</v>
      </c>
      <c r="Y88" s="2">
        <v>21.06</v>
      </c>
      <c r="Z88" s="2">
        <v>19.79</v>
      </c>
      <c r="AA88" s="2">
        <v>18.100000000000001</v>
      </c>
      <c r="AB88" s="2">
        <v>18.100000000000001</v>
      </c>
      <c r="AC88" s="2">
        <v>16.41</v>
      </c>
    </row>
    <row r="89" spans="1:29">
      <c r="A89" s="2" t="s">
        <v>30</v>
      </c>
      <c r="B89" s="2" t="s">
        <v>104</v>
      </c>
      <c r="C89" s="2" t="s">
        <v>55</v>
      </c>
      <c r="D89" s="2">
        <f t="shared" si="1"/>
        <v>9.9766666666666648</v>
      </c>
      <c r="E89" s="2">
        <v>1410.1</v>
      </c>
      <c r="F89" s="2">
        <v>1526.5</v>
      </c>
      <c r="G89" s="2">
        <v>1623.2</v>
      </c>
      <c r="H89" s="2">
        <v>1616.3</v>
      </c>
      <c r="I89" s="2">
        <v>1665.2</v>
      </c>
      <c r="J89" s="2">
        <v>1629.5</v>
      </c>
      <c r="K89" s="2">
        <v>1690.6</v>
      </c>
      <c r="L89" s="2">
        <v>14.07</v>
      </c>
      <c r="M89" s="2">
        <v>12.31</v>
      </c>
      <c r="N89" s="2">
        <v>12.27</v>
      </c>
      <c r="O89" s="2">
        <v>12.81</v>
      </c>
      <c r="P89" s="2">
        <v>21.91</v>
      </c>
      <c r="Q89" s="2">
        <v>20.65</v>
      </c>
      <c r="R89" s="2">
        <v>17.239999999999998</v>
      </c>
      <c r="S89" s="2">
        <v>12.09</v>
      </c>
      <c r="T89" s="2">
        <v>13.02</v>
      </c>
      <c r="U89" s="2">
        <v>15.52</v>
      </c>
      <c r="V89" s="2">
        <v>14.56</v>
      </c>
      <c r="W89" s="2">
        <v>12.35</v>
      </c>
      <c r="X89" s="2">
        <v>8.67</v>
      </c>
      <c r="Y89" s="2">
        <v>10.74</v>
      </c>
      <c r="Z89" s="2">
        <v>10.17</v>
      </c>
      <c r="AA89" s="2">
        <v>9.58</v>
      </c>
      <c r="AB89" s="2">
        <v>10.18</v>
      </c>
      <c r="AC89" s="2">
        <v>9.31</v>
      </c>
    </row>
    <row r="90" spans="1:29">
      <c r="A90" s="2" t="s">
        <v>30</v>
      </c>
      <c r="B90" s="2" t="s">
        <v>104</v>
      </c>
      <c r="C90" s="2" t="s">
        <v>56</v>
      </c>
      <c r="D90" s="2">
        <f t="shared" si="1"/>
        <v>1.2333333333333336</v>
      </c>
      <c r="E90" s="2">
        <v>2824.1919999999996</v>
      </c>
      <c r="F90" s="2">
        <v>2960.28</v>
      </c>
      <c r="G90" s="2">
        <v>3052.5439999999999</v>
      </c>
      <c r="H90" s="2">
        <v>3096.596</v>
      </c>
      <c r="I90" s="2">
        <v>3151.9839999999999</v>
      </c>
      <c r="J90" s="2">
        <v>3138.44</v>
      </c>
      <c r="K90" s="2">
        <v>3517.5519999999997</v>
      </c>
      <c r="L90" s="2">
        <v>0.7</v>
      </c>
      <c r="M90" s="2">
        <v>0.7</v>
      </c>
      <c r="N90" s="2">
        <v>0.6</v>
      </c>
      <c r="O90" s="2">
        <v>0.6</v>
      </c>
      <c r="P90" s="2">
        <v>1.1000000000000001</v>
      </c>
      <c r="Q90" s="2">
        <v>1.32</v>
      </c>
      <c r="R90" s="2">
        <v>0.77</v>
      </c>
      <c r="S90" s="2">
        <v>0.82</v>
      </c>
      <c r="T90" s="2">
        <v>0.71</v>
      </c>
      <c r="U90" s="2">
        <v>0.89</v>
      </c>
      <c r="V90" s="2">
        <v>0.8</v>
      </c>
      <c r="W90" s="2">
        <v>0.81</v>
      </c>
      <c r="X90" s="2">
        <v>0.9</v>
      </c>
      <c r="Y90" s="2">
        <v>1.49</v>
      </c>
      <c r="Z90" s="2">
        <v>1.64</v>
      </c>
      <c r="AA90" s="2">
        <v>1.24</v>
      </c>
      <c r="AB90" s="2">
        <v>0.97</v>
      </c>
      <c r="AC90" s="2">
        <v>1.2333333333333334</v>
      </c>
    </row>
    <row r="91" spans="1:29">
      <c r="A91" s="2" t="s">
        <v>30</v>
      </c>
      <c r="B91" s="2" t="s">
        <v>104</v>
      </c>
      <c r="C91" s="2" t="s">
        <v>57</v>
      </c>
      <c r="D91" s="2">
        <f t="shared" si="1"/>
        <v>14.383333333333335</v>
      </c>
      <c r="E91" s="2">
        <v>2824.1919999999996</v>
      </c>
      <c r="F91" s="2">
        <v>2960.28</v>
      </c>
      <c r="G91" s="2">
        <v>3052.5439999999999</v>
      </c>
      <c r="H91" s="2">
        <v>3096.596</v>
      </c>
      <c r="I91" s="2">
        <v>3151.9839999999999</v>
      </c>
      <c r="J91" s="2">
        <v>3138.44</v>
      </c>
      <c r="K91" s="2">
        <v>3517.5519999999997</v>
      </c>
      <c r="L91" s="2">
        <v>31.7</v>
      </c>
      <c r="M91" s="2">
        <v>39</v>
      </c>
      <c r="N91" s="2">
        <v>38.200000000000003</v>
      </c>
      <c r="O91" s="2">
        <v>25.3</v>
      </c>
      <c r="P91" s="2">
        <v>32.6</v>
      </c>
      <c r="Q91" s="2">
        <v>24.5</v>
      </c>
      <c r="R91" s="2">
        <v>12.8</v>
      </c>
      <c r="S91" s="2">
        <v>20.7</v>
      </c>
      <c r="T91" s="2">
        <v>25.9</v>
      </c>
      <c r="U91" s="2">
        <v>20.2</v>
      </c>
      <c r="V91" s="2">
        <v>17</v>
      </c>
      <c r="W91" s="2">
        <v>13.4</v>
      </c>
      <c r="X91" s="2">
        <v>15.72</v>
      </c>
      <c r="Y91" s="2">
        <v>22.39</v>
      </c>
      <c r="Z91" s="2">
        <v>14.59</v>
      </c>
      <c r="AA91" s="2">
        <v>11.58</v>
      </c>
      <c r="AB91" s="2">
        <v>12.84</v>
      </c>
      <c r="AC91" s="2">
        <v>10.38</v>
      </c>
    </row>
    <row r="92" spans="1:29">
      <c r="A92" s="2" t="s">
        <v>30</v>
      </c>
      <c r="B92" s="2" t="s">
        <v>104</v>
      </c>
      <c r="C92" s="2" t="s">
        <v>58</v>
      </c>
      <c r="D92" s="2">
        <f t="shared" si="1"/>
        <v>23.333333333333329</v>
      </c>
      <c r="E92" s="2">
        <v>2787.0919999999996</v>
      </c>
      <c r="F92" s="2">
        <v>2924.88</v>
      </c>
      <c r="G92" s="2">
        <v>3016.7440000000001</v>
      </c>
      <c r="H92" s="2">
        <v>3059.8960000000002</v>
      </c>
      <c r="I92" s="2">
        <v>3114.5839999999998</v>
      </c>
      <c r="J92" s="2">
        <v>3098.64</v>
      </c>
      <c r="K92" s="2">
        <v>3479.3519999999999</v>
      </c>
      <c r="L92" s="2">
        <v>44.5</v>
      </c>
      <c r="M92" s="2">
        <v>29</v>
      </c>
      <c r="N92" s="2">
        <v>30.5</v>
      </c>
      <c r="O92" s="2">
        <v>30.7</v>
      </c>
      <c r="P92" s="2">
        <v>31</v>
      </c>
      <c r="Q92" s="2">
        <v>14.3</v>
      </c>
      <c r="R92" s="2">
        <v>21.9</v>
      </c>
      <c r="S92" s="2">
        <v>32</v>
      </c>
      <c r="T92" s="2">
        <v>23.8</v>
      </c>
      <c r="U92" s="2">
        <v>16.399999999999999</v>
      </c>
      <c r="V92" s="2">
        <v>25.2</v>
      </c>
      <c r="W92" s="2">
        <v>26.9</v>
      </c>
      <c r="X92" s="2">
        <v>20.7</v>
      </c>
      <c r="Y92" s="2">
        <v>12.3</v>
      </c>
      <c r="Z92" s="2">
        <v>23.7</v>
      </c>
      <c r="AA92" s="2">
        <v>31.4</v>
      </c>
      <c r="AB92" s="2">
        <v>25.6</v>
      </c>
      <c r="AC92" s="2">
        <v>31.9</v>
      </c>
    </row>
    <row r="93" spans="1:29">
      <c r="A93" s="2" t="s">
        <v>30</v>
      </c>
      <c r="B93" s="2" t="s">
        <v>104</v>
      </c>
      <c r="C93" s="2" t="s">
        <v>59</v>
      </c>
      <c r="D93" s="2">
        <f t="shared" si="1"/>
        <v>23.516666666666666</v>
      </c>
      <c r="E93" s="2">
        <v>37.099999999999909</v>
      </c>
      <c r="F93" s="2">
        <v>35.400000000000091</v>
      </c>
      <c r="G93" s="2">
        <v>35.799999999999727</v>
      </c>
      <c r="H93" s="2">
        <v>36.699999999999818</v>
      </c>
      <c r="I93" s="2">
        <v>37.400000000000091</v>
      </c>
      <c r="J93" s="2">
        <v>39.800000000000182</v>
      </c>
      <c r="K93" s="2">
        <v>38.199999999999818</v>
      </c>
      <c r="L93" s="2">
        <v>34.5</v>
      </c>
      <c r="M93" s="2">
        <v>34.1</v>
      </c>
      <c r="N93" s="2">
        <v>24.1</v>
      </c>
      <c r="O93" s="2">
        <v>24</v>
      </c>
      <c r="P93" s="2">
        <v>24.2</v>
      </c>
      <c r="Q93" s="2">
        <v>21.3</v>
      </c>
      <c r="R93" s="2">
        <v>23.1</v>
      </c>
      <c r="S93" s="2">
        <v>24.7</v>
      </c>
      <c r="T93" s="2">
        <v>27.5</v>
      </c>
      <c r="U93" s="2">
        <v>36.6</v>
      </c>
      <c r="V93" s="2">
        <v>24.14</v>
      </c>
      <c r="W93" s="2">
        <v>25</v>
      </c>
      <c r="X93" s="2">
        <v>22</v>
      </c>
      <c r="Y93" s="2">
        <v>25.02</v>
      </c>
      <c r="Z93" s="2">
        <v>26.91</v>
      </c>
      <c r="AA93" s="2">
        <v>23.53</v>
      </c>
      <c r="AB93" s="2">
        <v>16.559999999999999</v>
      </c>
      <c r="AC93" s="2">
        <v>21.57</v>
      </c>
    </row>
    <row r="94" spans="1:29">
      <c r="A94" s="2" t="s">
        <v>30</v>
      </c>
      <c r="B94" s="2" t="s">
        <v>104</v>
      </c>
      <c r="C94" s="2" t="s">
        <v>60</v>
      </c>
      <c r="D94" s="2">
        <f t="shared" si="1"/>
        <v>12.770000000000001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7.2</v>
      </c>
      <c r="M94" s="2">
        <v>4.8</v>
      </c>
      <c r="N94" s="2">
        <v>5</v>
      </c>
      <c r="O94" s="2">
        <v>4.3</v>
      </c>
      <c r="P94" s="2">
        <v>5.7</v>
      </c>
      <c r="Q94" s="2">
        <v>6.1</v>
      </c>
      <c r="R94" s="2">
        <v>7</v>
      </c>
      <c r="S94" s="2">
        <v>6.3</v>
      </c>
      <c r="T94" s="2">
        <v>5.2</v>
      </c>
      <c r="U94" s="2">
        <v>5</v>
      </c>
      <c r="V94" s="2">
        <v>6</v>
      </c>
      <c r="W94" s="2">
        <v>7</v>
      </c>
      <c r="X94" s="2">
        <v>6</v>
      </c>
      <c r="Y94" s="2">
        <v>6.31</v>
      </c>
      <c r="Z94" s="2">
        <v>10</v>
      </c>
      <c r="AA94" s="2">
        <v>22</v>
      </c>
      <c r="AB94" s="2">
        <v>26</v>
      </c>
      <c r="AC94" s="2">
        <v>26</v>
      </c>
    </row>
    <row r="95" spans="1:29">
      <c r="A95" s="2" t="s">
        <v>30</v>
      </c>
      <c r="B95" s="2" t="s">
        <v>103</v>
      </c>
      <c r="C95" s="2" t="s">
        <v>35</v>
      </c>
      <c r="D95" s="2">
        <f t="shared" si="1"/>
        <v>12375.516666666668</v>
      </c>
      <c r="E95" s="2">
        <v>16003.249750000001</v>
      </c>
      <c r="F95" s="2">
        <v>15657.869750000002</v>
      </c>
      <c r="G95" s="2">
        <v>15246.362750000004</v>
      </c>
      <c r="H95" s="2">
        <v>15402.878749999998</v>
      </c>
      <c r="I95" s="2">
        <v>16227.203749999999</v>
      </c>
      <c r="J95" s="2">
        <v>15392.081750000001</v>
      </c>
      <c r="K95" s="2">
        <v>14589.561749999999</v>
      </c>
      <c r="L95" s="2">
        <v>14201.120000000003</v>
      </c>
      <c r="M95" s="2">
        <v>14418.760000000002</v>
      </c>
      <c r="N95" s="2">
        <v>14348.559999999998</v>
      </c>
      <c r="O95" s="2">
        <v>14040.810000000001</v>
      </c>
      <c r="P95" s="2">
        <v>13812.140000000001</v>
      </c>
      <c r="Q95" s="2">
        <v>13864.460000000001</v>
      </c>
      <c r="R95" s="2">
        <v>13818.250000000002</v>
      </c>
      <c r="S95" s="2">
        <v>13795.279999999999</v>
      </c>
      <c r="T95" s="2">
        <v>14551.210000000003</v>
      </c>
      <c r="U95" s="2">
        <v>13972.73</v>
      </c>
      <c r="V95" s="2">
        <v>12235.759999999998</v>
      </c>
      <c r="W95" s="2">
        <v>11900.34</v>
      </c>
      <c r="X95" s="2">
        <v>12501.63</v>
      </c>
      <c r="Y95" s="2">
        <v>12369.759999999997</v>
      </c>
      <c r="Z95" s="2">
        <v>12434.299999999997</v>
      </c>
      <c r="AA95" s="2">
        <v>12217.35</v>
      </c>
      <c r="AB95" s="2">
        <v>12322.490000000002</v>
      </c>
      <c r="AC95" s="2">
        <v>12277.273333333336</v>
      </c>
    </row>
    <row r="96" spans="1:29">
      <c r="A96" s="2" t="s">
        <v>30</v>
      </c>
      <c r="B96" s="2" t="s">
        <v>103</v>
      </c>
      <c r="C96" s="2" t="s">
        <v>31</v>
      </c>
      <c r="D96" s="2">
        <f t="shared" si="1"/>
        <v>9474.6133333333364</v>
      </c>
      <c r="E96" s="2">
        <v>11321.2</v>
      </c>
      <c r="F96" s="2">
        <v>10925.400000000001</v>
      </c>
      <c r="G96" s="2">
        <v>10987.500000000002</v>
      </c>
      <c r="H96" s="2">
        <v>11433.5</v>
      </c>
      <c r="I96" s="2">
        <v>11852.800000000001</v>
      </c>
      <c r="J96" s="2">
        <v>11362.4</v>
      </c>
      <c r="K96" s="2">
        <v>10857.599999999999</v>
      </c>
      <c r="L96" s="2">
        <v>10680.490000000002</v>
      </c>
      <c r="M96" s="2">
        <v>10743.220000000001</v>
      </c>
      <c r="N96" s="2">
        <v>10518.889999999998</v>
      </c>
      <c r="O96" s="2">
        <v>10547.84</v>
      </c>
      <c r="P96" s="2">
        <v>10332.799999999999</v>
      </c>
      <c r="Q96" s="2">
        <v>10197.370000000001</v>
      </c>
      <c r="R96" s="2">
        <v>10269.89</v>
      </c>
      <c r="S96" s="2">
        <v>10207.919999999998</v>
      </c>
      <c r="T96" s="2">
        <v>10987.37</v>
      </c>
      <c r="U96" s="2">
        <v>10442.59</v>
      </c>
      <c r="V96" s="2">
        <v>9164.68</v>
      </c>
      <c r="W96" s="2">
        <v>8956.4499999999989</v>
      </c>
      <c r="X96" s="2">
        <v>9403.3100000000013</v>
      </c>
      <c r="Y96" s="2">
        <v>9602.8799999999992</v>
      </c>
      <c r="Z96" s="2">
        <v>9523.2199999999993</v>
      </c>
      <c r="AA96" s="2">
        <v>9414.2200000000012</v>
      </c>
      <c r="AB96" s="2">
        <v>9486.4</v>
      </c>
      <c r="AC96" s="2">
        <v>9537.5733333333337</v>
      </c>
    </row>
    <row r="97" spans="1:29">
      <c r="A97" s="2" t="s">
        <v>30</v>
      </c>
      <c r="B97" s="2" t="s">
        <v>103</v>
      </c>
      <c r="C97" s="2" t="s">
        <v>123</v>
      </c>
      <c r="D97" s="2">
        <f t="shared" si="1"/>
        <v>2850.1</v>
      </c>
      <c r="E97" s="2">
        <v>4682.0497500000001</v>
      </c>
      <c r="F97" s="2">
        <v>4732.4697500000002</v>
      </c>
      <c r="G97" s="2">
        <v>4258.8627500000021</v>
      </c>
      <c r="H97" s="2">
        <v>3969.378749999998</v>
      </c>
      <c r="I97" s="2">
        <v>4374.4037499999977</v>
      </c>
      <c r="J97" s="2">
        <v>4029.6817500000016</v>
      </c>
      <c r="K97" s="2">
        <v>3731.9617500000004</v>
      </c>
      <c r="L97" s="2">
        <v>3520.630000000001</v>
      </c>
      <c r="M97" s="2">
        <v>3675.5400000000009</v>
      </c>
      <c r="N97" s="2">
        <v>3829.67</v>
      </c>
      <c r="O97" s="2">
        <v>3492.9700000000012</v>
      </c>
      <c r="P97" s="2">
        <v>3479.340000000002</v>
      </c>
      <c r="Q97" s="2">
        <v>3667.09</v>
      </c>
      <c r="R97" s="2">
        <v>3548.3600000000024</v>
      </c>
      <c r="S97" s="2">
        <v>3587.3600000000006</v>
      </c>
      <c r="T97" s="2">
        <v>3563.840000000002</v>
      </c>
      <c r="U97" s="2">
        <v>3530.1399999999994</v>
      </c>
      <c r="V97" s="2">
        <v>3071.0799999999981</v>
      </c>
      <c r="W97" s="2">
        <v>2943.8900000000012</v>
      </c>
      <c r="X97" s="2">
        <v>3098.3199999999979</v>
      </c>
      <c r="Y97" s="2">
        <v>2766.8799999999974</v>
      </c>
      <c r="Z97" s="2">
        <v>2911.0799999999981</v>
      </c>
      <c r="AA97" s="2">
        <v>2803.1299999999992</v>
      </c>
      <c r="AB97" s="2">
        <v>2836.090000000002</v>
      </c>
      <c r="AC97" s="2">
        <v>2739.7000000000025</v>
      </c>
    </row>
    <row r="98" spans="1:29">
      <c r="A98" s="2" t="s">
        <v>30</v>
      </c>
      <c r="B98" s="2" t="s">
        <v>103</v>
      </c>
      <c r="C98" s="2" t="s">
        <v>36</v>
      </c>
      <c r="D98" s="2">
        <f t="shared" si="1"/>
        <v>47.356666666666676</v>
      </c>
      <c r="E98" s="2">
        <v>66.2</v>
      </c>
      <c r="F98" s="2">
        <v>57.8</v>
      </c>
      <c r="G98" s="2">
        <v>53.7</v>
      </c>
      <c r="H98" s="2">
        <v>50.5</v>
      </c>
      <c r="I98" s="2">
        <v>50.3</v>
      </c>
      <c r="J98" s="2">
        <v>53.6</v>
      </c>
      <c r="K98" s="2">
        <v>52.6</v>
      </c>
      <c r="L98" s="2">
        <v>48</v>
      </c>
      <c r="M98" s="2">
        <v>52</v>
      </c>
      <c r="N98" s="2">
        <v>46</v>
      </c>
      <c r="O98" s="2">
        <v>41</v>
      </c>
      <c r="P98" s="2">
        <v>39</v>
      </c>
      <c r="Q98" s="2">
        <v>40</v>
      </c>
      <c r="R98" s="2">
        <v>49</v>
      </c>
      <c r="S98" s="2">
        <v>49</v>
      </c>
      <c r="T98" s="2">
        <v>55</v>
      </c>
      <c r="U98" s="2">
        <v>53.9</v>
      </c>
      <c r="V98" s="2">
        <v>40.83</v>
      </c>
      <c r="W98" s="2">
        <v>44.14</v>
      </c>
      <c r="X98" s="2">
        <v>45.1</v>
      </c>
      <c r="Y98" s="2">
        <v>46.67</v>
      </c>
      <c r="Z98" s="2">
        <v>47.02</v>
      </c>
      <c r="AA98" s="2">
        <v>48.38</v>
      </c>
      <c r="AB98" s="2">
        <v>55.4</v>
      </c>
      <c r="AC98" s="2">
        <v>47.016666666666673</v>
      </c>
    </row>
    <row r="99" spans="1:29">
      <c r="A99" s="2" t="s">
        <v>30</v>
      </c>
      <c r="B99" s="2" t="s">
        <v>103</v>
      </c>
      <c r="C99" s="2" t="s">
        <v>37</v>
      </c>
      <c r="D99" s="2">
        <f t="shared" si="1"/>
        <v>188.27333333333331</v>
      </c>
      <c r="E99" s="2">
        <v>362</v>
      </c>
      <c r="F99" s="2">
        <v>390</v>
      </c>
      <c r="G99" s="2">
        <v>396.2</v>
      </c>
      <c r="H99" s="2">
        <v>260.5</v>
      </c>
      <c r="I99" s="2">
        <v>291.3</v>
      </c>
      <c r="J99" s="2">
        <v>255.4</v>
      </c>
      <c r="K99" s="2">
        <v>243.6</v>
      </c>
      <c r="L99" s="2">
        <v>226.8</v>
      </c>
      <c r="M99" s="2">
        <v>292.2</v>
      </c>
      <c r="N99" s="2">
        <v>388.8</v>
      </c>
      <c r="O99" s="2">
        <v>270.60000000000002</v>
      </c>
      <c r="P99" s="2">
        <v>329</v>
      </c>
      <c r="Q99" s="2">
        <v>264.60000000000002</v>
      </c>
      <c r="R99" s="2">
        <v>185.7</v>
      </c>
      <c r="S99" s="2">
        <v>186.9</v>
      </c>
      <c r="T99" s="2">
        <v>222.7</v>
      </c>
      <c r="U99" s="2">
        <v>258.5</v>
      </c>
      <c r="V99" s="2">
        <v>245.32</v>
      </c>
      <c r="W99" s="2">
        <v>178.99</v>
      </c>
      <c r="X99" s="2">
        <v>191.4</v>
      </c>
      <c r="Y99" s="2">
        <v>197.46</v>
      </c>
      <c r="Z99" s="2">
        <v>214.7</v>
      </c>
      <c r="AA99" s="2">
        <v>175.96</v>
      </c>
      <c r="AB99" s="2">
        <v>160.78</v>
      </c>
      <c r="AC99" s="2">
        <v>135</v>
      </c>
    </row>
    <row r="100" spans="1:29">
      <c r="A100" s="2" t="s">
        <v>30</v>
      </c>
      <c r="B100" s="2" t="s">
        <v>103</v>
      </c>
      <c r="C100" s="2" t="s">
        <v>38</v>
      </c>
      <c r="D100" s="2">
        <f t="shared" si="1"/>
        <v>355.15333333333336</v>
      </c>
      <c r="E100" s="2">
        <v>638</v>
      </c>
      <c r="F100" s="2">
        <v>641</v>
      </c>
      <c r="G100" s="2">
        <v>560</v>
      </c>
      <c r="H100" s="2">
        <v>604</v>
      </c>
      <c r="I100" s="2">
        <v>646.5</v>
      </c>
      <c r="J100" s="2">
        <v>577.70000000000005</v>
      </c>
      <c r="K100" s="2">
        <v>542.9</v>
      </c>
      <c r="L100" s="2">
        <v>494.7</v>
      </c>
      <c r="M100" s="2">
        <v>495.1</v>
      </c>
      <c r="N100" s="2">
        <v>488.1</v>
      </c>
      <c r="O100" s="2">
        <v>550</v>
      </c>
      <c r="P100" s="2">
        <v>469</v>
      </c>
      <c r="Q100" s="2">
        <v>521.5</v>
      </c>
      <c r="R100" s="2">
        <v>528.1</v>
      </c>
      <c r="S100" s="2">
        <v>498.7</v>
      </c>
      <c r="T100" s="2">
        <v>482.4</v>
      </c>
      <c r="U100" s="2">
        <v>454.8</v>
      </c>
      <c r="V100" s="2">
        <v>388.93</v>
      </c>
      <c r="W100" s="2">
        <v>372.78</v>
      </c>
      <c r="X100" s="2">
        <v>382.33</v>
      </c>
      <c r="Y100" s="2">
        <v>348.99</v>
      </c>
      <c r="Z100" s="2">
        <v>350.52</v>
      </c>
      <c r="AA100" s="2">
        <v>365.95</v>
      </c>
      <c r="AB100" s="2">
        <v>325.73</v>
      </c>
      <c r="AC100" s="2">
        <v>327.71000000000004</v>
      </c>
    </row>
    <row r="101" spans="1:29">
      <c r="A101" s="2" t="s">
        <v>30</v>
      </c>
      <c r="B101" s="2" t="s">
        <v>103</v>
      </c>
      <c r="C101" s="2" t="s">
        <v>39</v>
      </c>
      <c r="D101" s="2">
        <f t="shared" si="1"/>
        <v>675.73333333333323</v>
      </c>
      <c r="E101" s="2">
        <v>709.5</v>
      </c>
      <c r="F101" s="2">
        <v>700</v>
      </c>
      <c r="G101" s="2">
        <v>719</v>
      </c>
      <c r="H101" s="2">
        <v>764</v>
      </c>
      <c r="I101" s="2">
        <v>720</v>
      </c>
      <c r="J101" s="2">
        <v>686</v>
      </c>
      <c r="K101" s="2">
        <v>728</v>
      </c>
      <c r="L101" s="2">
        <v>731.1</v>
      </c>
      <c r="M101" s="2">
        <v>743.8</v>
      </c>
      <c r="N101" s="2">
        <v>824.5</v>
      </c>
      <c r="O101" s="2">
        <v>709.9</v>
      </c>
      <c r="P101" s="2">
        <v>697.1</v>
      </c>
      <c r="Q101" s="2">
        <v>705.1</v>
      </c>
      <c r="R101" s="2">
        <v>679.1</v>
      </c>
      <c r="S101" s="2">
        <v>631.5</v>
      </c>
      <c r="T101" s="2">
        <v>717.3</v>
      </c>
      <c r="U101" s="2">
        <v>593</v>
      </c>
      <c r="V101" s="2">
        <v>575.20000000000005</v>
      </c>
      <c r="W101" s="2">
        <v>602.79999999999995</v>
      </c>
      <c r="X101" s="2">
        <v>723.4</v>
      </c>
      <c r="Y101" s="2">
        <v>689.3</v>
      </c>
      <c r="Z101" s="2">
        <v>604.4</v>
      </c>
      <c r="AA101" s="2">
        <v>631</v>
      </c>
      <c r="AB101" s="2">
        <v>706.9</v>
      </c>
      <c r="AC101" s="2">
        <v>666</v>
      </c>
    </row>
    <row r="102" spans="1:29">
      <c r="A102" s="2" t="s">
        <v>30</v>
      </c>
      <c r="B102" s="2" t="s">
        <v>103</v>
      </c>
      <c r="C102" s="2" t="s">
        <v>40</v>
      </c>
      <c r="D102" s="2">
        <f t="shared" si="1"/>
        <v>1600.1666666666667</v>
      </c>
      <c r="E102" s="2">
        <v>2200.8000000000002</v>
      </c>
      <c r="F102" s="2">
        <v>2069.5</v>
      </c>
      <c r="G102" s="2">
        <v>2108.6999999999998</v>
      </c>
      <c r="H102" s="2">
        <v>2208.4</v>
      </c>
      <c r="I102" s="2">
        <v>2274</v>
      </c>
      <c r="J102" s="2">
        <v>2180.8000000000002</v>
      </c>
      <c r="K102" s="2">
        <v>2210.4</v>
      </c>
      <c r="L102" s="2">
        <v>2067.6</v>
      </c>
      <c r="M102" s="2">
        <v>2111.8000000000002</v>
      </c>
      <c r="N102" s="2">
        <v>1970.3</v>
      </c>
      <c r="O102" s="2">
        <v>2074.6</v>
      </c>
      <c r="P102" s="2">
        <v>1979.5</v>
      </c>
      <c r="Q102" s="2">
        <v>1946.8</v>
      </c>
      <c r="R102" s="2">
        <v>2025.3</v>
      </c>
      <c r="S102" s="2">
        <v>1916.9</v>
      </c>
      <c r="T102" s="2">
        <v>1961.7</v>
      </c>
      <c r="U102" s="2">
        <v>1877.9</v>
      </c>
      <c r="V102" s="2">
        <v>1641.32</v>
      </c>
      <c r="W102" s="2">
        <v>1598.1</v>
      </c>
      <c r="X102" s="2">
        <v>1677.8</v>
      </c>
      <c r="Y102" s="2">
        <v>1570.4</v>
      </c>
      <c r="Z102" s="2">
        <v>1573.7</v>
      </c>
      <c r="AA102" s="2">
        <v>1621.8</v>
      </c>
      <c r="AB102" s="2">
        <v>1605</v>
      </c>
      <c r="AC102" s="2">
        <v>1589.9</v>
      </c>
    </row>
    <row r="103" spans="1:29">
      <c r="A103" s="2" t="s">
        <v>30</v>
      </c>
      <c r="B103" s="2" t="s">
        <v>103</v>
      </c>
      <c r="C103" s="2" t="s">
        <v>41</v>
      </c>
      <c r="D103" s="2">
        <f t="shared" si="1"/>
        <v>130.1</v>
      </c>
      <c r="E103" s="2">
        <v>218.1</v>
      </c>
      <c r="F103" s="2">
        <v>217.9</v>
      </c>
      <c r="G103" s="2">
        <v>186.5</v>
      </c>
      <c r="H103" s="2">
        <v>148</v>
      </c>
      <c r="I103" s="2">
        <v>165.7</v>
      </c>
      <c r="J103" s="2">
        <v>166.8</v>
      </c>
      <c r="K103" s="2">
        <v>153.9</v>
      </c>
      <c r="L103" s="2">
        <v>165.1</v>
      </c>
      <c r="M103" s="2">
        <v>134.30000000000001</v>
      </c>
      <c r="N103" s="2">
        <v>129.9</v>
      </c>
      <c r="O103" s="2">
        <v>131.4</v>
      </c>
      <c r="P103" s="2">
        <v>127.1</v>
      </c>
      <c r="Q103" s="2">
        <v>144</v>
      </c>
      <c r="R103" s="2">
        <v>141.80000000000001</v>
      </c>
      <c r="S103" s="2">
        <v>135.9</v>
      </c>
      <c r="T103" s="2">
        <v>136.30000000000001</v>
      </c>
      <c r="U103" s="2">
        <v>140.6</v>
      </c>
      <c r="V103" s="2">
        <v>104.8</v>
      </c>
      <c r="W103" s="2">
        <v>118.3</v>
      </c>
      <c r="X103" s="2">
        <v>109</v>
      </c>
      <c r="Y103" s="2">
        <v>133.1</v>
      </c>
      <c r="Z103" s="2">
        <v>125.8</v>
      </c>
      <c r="AA103" s="2">
        <v>131.4</v>
      </c>
      <c r="AB103" s="2">
        <v>135.4</v>
      </c>
      <c r="AC103" s="2">
        <v>130.16666666666663</v>
      </c>
    </row>
    <row r="104" spans="1:29">
      <c r="A104" s="2" t="s">
        <v>30</v>
      </c>
      <c r="B104" s="2" t="s">
        <v>103</v>
      </c>
      <c r="C104" s="2" t="s">
        <v>42</v>
      </c>
      <c r="D104" s="2">
        <f t="shared" si="1"/>
        <v>203.74333333333334</v>
      </c>
      <c r="E104" s="2">
        <v>180.8</v>
      </c>
      <c r="F104" s="2">
        <v>169.7</v>
      </c>
      <c r="G104" s="2">
        <v>178.6</v>
      </c>
      <c r="H104" s="2">
        <v>181.4</v>
      </c>
      <c r="I104" s="2">
        <v>189.8</v>
      </c>
      <c r="J104" s="2">
        <v>190.7</v>
      </c>
      <c r="K104" s="2">
        <v>192</v>
      </c>
      <c r="L104" s="2">
        <v>182.3</v>
      </c>
      <c r="M104" s="2">
        <v>182</v>
      </c>
      <c r="N104" s="2">
        <v>176</v>
      </c>
      <c r="O104" s="2">
        <v>183.12</v>
      </c>
      <c r="P104" s="2">
        <v>183.67</v>
      </c>
      <c r="Q104" s="2">
        <v>164.43</v>
      </c>
      <c r="R104" s="2">
        <v>166.98</v>
      </c>
      <c r="S104" s="2">
        <v>167.55</v>
      </c>
      <c r="T104" s="2">
        <v>187.16</v>
      </c>
      <c r="U104" s="2">
        <v>193.59</v>
      </c>
      <c r="V104" s="2">
        <v>174.8</v>
      </c>
      <c r="W104" s="2">
        <v>180.62</v>
      </c>
      <c r="X104" s="2">
        <v>192.77</v>
      </c>
      <c r="Y104" s="2">
        <v>219.45</v>
      </c>
      <c r="Z104" s="2">
        <v>215.67</v>
      </c>
      <c r="AA104" s="2">
        <v>202.79</v>
      </c>
      <c r="AB104" s="2">
        <v>189.21</v>
      </c>
      <c r="AC104" s="2">
        <v>183</v>
      </c>
    </row>
    <row r="105" spans="1:29">
      <c r="A105" s="2" t="s">
        <v>30</v>
      </c>
      <c r="B105" s="2" t="s">
        <v>103</v>
      </c>
      <c r="C105" s="2" t="s">
        <v>43</v>
      </c>
      <c r="D105" s="2">
        <f t="shared" si="1"/>
        <v>144.98333333333332</v>
      </c>
      <c r="E105" s="2">
        <v>167.2</v>
      </c>
      <c r="F105" s="2">
        <v>162.1</v>
      </c>
      <c r="G105" s="2">
        <v>133</v>
      </c>
      <c r="H105" s="2">
        <v>152.30000000000001</v>
      </c>
      <c r="I105" s="2">
        <v>144.9</v>
      </c>
      <c r="J105" s="2">
        <v>137.5</v>
      </c>
      <c r="K105" s="2">
        <v>119</v>
      </c>
      <c r="L105" s="2">
        <v>97.32</v>
      </c>
      <c r="M105" s="2">
        <v>129.55000000000001</v>
      </c>
      <c r="N105" s="2">
        <v>105.18</v>
      </c>
      <c r="O105" s="2">
        <v>100.21</v>
      </c>
      <c r="P105" s="2">
        <v>89.83</v>
      </c>
      <c r="Q105" s="2">
        <v>85</v>
      </c>
      <c r="R105" s="2">
        <v>97.15</v>
      </c>
      <c r="S105" s="2">
        <v>112.89</v>
      </c>
      <c r="T105" s="2">
        <v>116.03</v>
      </c>
      <c r="U105" s="2">
        <v>127.54</v>
      </c>
      <c r="V105" s="2">
        <v>112.01</v>
      </c>
      <c r="W105" s="2">
        <v>101.63</v>
      </c>
      <c r="X105" s="2">
        <v>114.45</v>
      </c>
      <c r="Y105" s="2">
        <v>126.1</v>
      </c>
      <c r="Z105" s="2">
        <v>182.59</v>
      </c>
      <c r="AA105" s="2">
        <v>154.11000000000001</v>
      </c>
      <c r="AB105" s="2">
        <v>154.74</v>
      </c>
      <c r="AC105" s="2">
        <v>153.84</v>
      </c>
    </row>
    <row r="106" spans="1:29">
      <c r="A106" s="2" t="s">
        <v>30</v>
      </c>
      <c r="B106" s="2" t="s">
        <v>103</v>
      </c>
      <c r="C106" s="2" t="s">
        <v>44</v>
      </c>
      <c r="D106" s="2">
        <f t="shared" si="1"/>
        <v>2691.4233333333336</v>
      </c>
      <c r="E106" s="2">
        <v>3540.9</v>
      </c>
      <c r="F106" s="2">
        <v>3539.5</v>
      </c>
      <c r="G106" s="2">
        <v>3556</v>
      </c>
      <c r="H106" s="2">
        <v>3572.2</v>
      </c>
      <c r="I106" s="2">
        <v>3682.2</v>
      </c>
      <c r="J106" s="2">
        <v>3535.2</v>
      </c>
      <c r="K106" s="2">
        <v>3121</v>
      </c>
      <c r="L106" s="2">
        <v>3278</v>
      </c>
      <c r="M106" s="2">
        <v>2992.1</v>
      </c>
      <c r="N106" s="2">
        <v>3101.5</v>
      </c>
      <c r="O106" s="2">
        <v>3110.9</v>
      </c>
      <c r="P106" s="2">
        <v>3178.8</v>
      </c>
      <c r="Q106" s="2">
        <v>3143.7</v>
      </c>
      <c r="R106" s="2">
        <v>3197.4</v>
      </c>
      <c r="S106" s="2">
        <v>3228.4</v>
      </c>
      <c r="T106" s="2">
        <v>3486.9</v>
      </c>
      <c r="U106" s="2">
        <v>3024.2</v>
      </c>
      <c r="V106" s="2">
        <v>2885.61</v>
      </c>
      <c r="W106" s="2">
        <v>2700.68</v>
      </c>
      <c r="X106" s="2">
        <v>2691.09</v>
      </c>
      <c r="Y106" s="2">
        <v>2784.28</v>
      </c>
      <c r="Z106" s="2">
        <v>2792.11</v>
      </c>
      <c r="AA106" s="2">
        <v>2598.9</v>
      </c>
      <c r="AB106" s="2">
        <v>2569.65</v>
      </c>
      <c r="AC106" s="2">
        <v>2579.1</v>
      </c>
    </row>
    <row r="107" spans="1:29">
      <c r="A107" s="2" t="s">
        <v>30</v>
      </c>
      <c r="B107" s="2" t="s">
        <v>103</v>
      </c>
      <c r="C107" s="2" t="s">
        <v>10</v>
      </c>
      <c r="D107" s="2">
        <f t="shared" si="1"/>
        <v>1761.1566666666665</v>
      </c>
      <c r="E107" s="2">
        <v>1604.1</v>
      </c>
      <c r="F107" s="2">
        <v>1385.6</v>
      </c>
      <c r="G107" s="2">
        <v>1366</v>
      </c>
      <c r="H107" s="2">
        <v>1511.7</v>
      </c>
      <c r="I107" s="2">
        <v>1662.2</v>
      </c>
      <c r="J107" s="2">
        <v>1599.9</v>
      </c>
      <c r="K107" s="2">
        <v>1500.4</v>
      </c>
      <c r="L107" s="2">
        <v>1533.8</v>
      </c>
      <c r="M107" s="2">
        <v>1705</v>
      </c>
      <c r="N107" s="2">
        <v>1642.5</v>
      </c>
      <c r="O107" s="2">
        <v>1758.5</v>
      </c>
      <c r="P107" s="2">
        <v>1630.6</v>
      </c>
      <c r="Q107" s="2">
        <v>1602.4</v>
      </c>
      <c r="R107" s="2">
        <v>1667.3</v>
      </c>
      <c r="S107" s="2">
        <v>1699.1</v>
      </c>
      <c r="T107" s="2">
        <v>1799.3</v>
      </c>
      <c r="U107" s="2">
        <v>1883.9</v>
      </c>
      <c r="V107" s="2">
        <v>1582.03</v>
      </c>
      <c r="W107" s="2">
        <v>1544.58</v>
      </c>
      <c r="X107" s="2">
        <v>1684.31</v>
      </c>
      <c r="Y107" s="2">
        <v>1635.6</v>
      </c>
      <c r="Z107" s="2">
        <v>1769.71</v>
      </c>
      <c r="AA107" s="2">
        <v>1829.45</v>
      </c>
      <c r="AB107" s="2">
        <v>1900</v>
      </c>
      <c r="AC107" s="2">
        <v>1922</v>
      </c>
    </row>
    <row r="108" spans="1:29">
      <c r="A108" s="2" t="s">
        <v>30</v>
      </c>
      <c r="B108" s="2" t="s">
        <v>103</v>
      </c>
      <c r="C108" s="2" t="s">
        <v>33</v>
      </c>
      <c r="D108" s="2">
        <f t="shared" si="1"/>
        <v>51.886666666666656</v>
      </c>
      <c r="E108" s="2">
        <v>46.84975</v>
      </c>
      <c r="F108" s="2">
        <v>46.469750000000005</v>
      </c>
      <c r="G108" s="2">
        <v>42.762750000000004</v>
      </c>
      <c r="H108" s="2">
        <v>41.278750000000002</v>
      </c>
      <c r="I108" s="2">
        <v>44.003750000000004</v>
      </c>
      <c r="J108" s="2">
        <v>52.981750000000005</v>
      </c>
      <c r="K108" s="2">
        <v>54.761750000000006</v>
      </c>
      <c r="L108" s="2">
        <v>55.5</v>
      </c>
      <c r="M108" s="2">
        <v>61.3</v>
      </c>
      <c r="N108" s="2">
        <v>61.2</v>
      </c>
      <c r="O108" s="2">
        <v>65</v>
      </c>
      <c r="P108" s="2">
        <v>67.540000000000006</v>
      </c>
      <c r="Q108" s="2">
        <v>50.34</v>
      </c>
      <c r="R108" s="2">
        <v>59.16</v>
      </c>
      <c r="S108" s="2">
        <v>59</v>
      </c>
      <c r="T108" s="2">
        <v>65.5</v>
      </c>
      <c r="U108" s="2">
        <v>59.6</v>
      </c>
      <c r="V108" s="2">
        <v>52.52</v>
      </c>
      <c r="W108" s="2">
        <v>48.32</v>
      </c>
      <c r="X108" s="2">
        <v>56.91</v>
      </c>
      <c r="Y108" s="2">
        <v>53.8</v>
      </c>
      <c r="Z108" s="2">
        <v>46.16</v>
      </c>
      <c r="AA108" s="2">
        <v>43.7</v>
      </c>
      <c r="AB108" s="2">
        <v>55.7</v>
      </c>
      <c r="AC108" s="2">
        <v>53.3</v>
      </c>
    </row>
    <row r="109" spans="1:29">
      <c r="A109" s="2" t="s">
        <v>30</v>
      </c>
      <c r="B109" s="2" t="s">
        <v>103</v>
      </c>
      <c r="C109" s="2" t="s">
        <v>45</v>
      </c>
      <c r="D109" s="2">
        <f t="shared" si="1"/>
        <v>237.62666666666664</v>
      </c>
      <c r="E109" s="2">
        <v>425.1</v>
      </c>
      <c r="F109" s="2">
        <v>392.5</v>
      </c>
      <c r="G109" s="2">
        <v>381.5</v>
      </c>
      <c r="H109" s="2">
        <v>359.4</v>
      </c>
      <c r="I109" s="2">
        <v>356.7</v>
      </c>
      <c r="J109" s="2">
        <v>356.9</v>
      </c>
      <c r="K109" s="2">
        <v>353.2</v>
      </c>
      <c r="L109" s="2">
        <v>343.7</v>
      </c>
      <c r="M109" s="2">
        <v>333.1</v>
      </c>
      <c r="N109" s="2">
        <v>342.8</v>
      </c>
      <c r="O109" s="2">
        <v>309.7</v>
      </c>
      <c r="P109" s="2">
        <v>307.2</v>
      </c>
      <c r="Q109" s="2">
        <v>319.89999999999998</v>
      </c>
      <c r="R109" s="2">
        <v>330.7</v>
      </c>
      <c r="S109" s="2">
        <v>344.7</v>
      </c>
      <c r="T109" s="2">
        <v>330.5</v>
      </c>
      <c r="U109" s="2">
        <v>306.8</v>
      </c>
      <c r="V109" s="2">
        <v>273.52</v>
      </c>
      <c r="W109" s="2">
        <v>247.04</v>
      </c>
      <c r="X109" s="2">
        <v>246.13</v>
      </c>
      <c r="Y109" s="2">
        <v>237.27</v>
      </c>
      <c r="Z109" s="2">
        <v>232.71</v>
      </c>
      <c r="AA109" s="2">
        <v>242.9</v>
      </c>
      <c r="AB109" s="2">
        <v>228.59</v>
      </c>
      <c r="AC109" s="2">
        <v>246.43</v>
      </c>
    </row>
    <row r="110" spans="1:29">
      <c r="A110" s="2" t="s">
        <v>30</v>
      </c>
      <c r="B110" s="2" t="s">
        <v>103</v>
      </c>
      <c r="C110" s="2" t="s">
        <v>46</v>
      </c>
      <c r="D110" s="2">
        <f t="shared" si="1"/>
        <v>21.010000000000005</v>
      </c>
      <c r="E110" s="2">
        <v>64</v>
      </c>
      <c r="F110" s="2">
        <v>60</v>
      </c>
      <c r="G110" s="2">
        <v>57</v>
      </c>
      <c r="H110" s="2">
        <v>55</v>
      </c>
      <c r="I110" s="2">
        <v>37.5</v>
      </c>
      <c r="J110" s="2">
        <v>53</v>
      </c>
      <c r="K110" s="2">
        <v>52</v>
      </c>
      <c r="L110" s="2">
        <v>45</v>
      </c>
      <c r="M110" s="2">
        <v>50.2</v>
      </c>
      <c r="N110" s="2">
        <v>51.3</v>
      </c>
      <c r="O110" s="2">
        <v>65.010000000000005</v>
      </c>
      <c r="P110" s="2">
        <v>58.45</v>
      </c>
      <c r="Q110" s="2">
        <v>52.52</v>
      </c>
      <c r="R110" s="2">
        <v>48.91</v>
      </c>
      <c r="S110" s="2">
        <v>34.020000000000003</v>
      </c>
      <c r="T110" s="2">
        <v>30.68</v>
      </c>
      <c r="U110" s="2">
        <v>22.44</v>
      </c>
      <c r="V110" s="2">
        <v>24.15</v>
      </c>
      <c r="W110" s="2">
        <v>24.96</v>
      </c>
      <c r="X110" s="2">
        <v>28.85</v>
      </c>
      <c r="Y110" s="2">
        <v>23.53</v>
      </c>
      <c r="Z110" s="2">
        <v>18.940000000000001</v>
      </c>
      <c r="AA110" s="2">
        <v>20.56</v>
      </c>
      <c r="AB110" s="2">
        <v>12.55</v>
      </c>
      <c r="AC110" s="2">
        <v>14.35</v>
      </c>
    </row>
    <row r="111" spans="1:29">
      <c r="A111" s="2" t="s">
        <v>30</v>
      </c>
      <c r="B111" s="2" t="s">
        <v>103</v>
      </c>
      <c r="C111" s="2" t="s">
        <v>47</v>
      </c>
      <c r="D111" s="2">
        <f t="shared" si="1"/>
        <v>93.333333333333329</v>
      </c>
      <c r="E111" s="2">
        <v>275.3</v>
      </c>
      <c r="F111" s="2">
        <v>266.5</v>
      </c>
      <c r="G111" s="2">
        <v>203.3</v>
      </c>
      <c r="H111" s="2">
        <v>178.4</v>
      </c>
      <c r="I111" s="2">
        <v>194.5</v>
      </c>
      <c r="J111" s="2">
        <v>173.4</v>
      </c>
      <c r="K111" s="2">
        <v>147.30000000000001</v>
      </c>
      <c r="L111" s="2">
        <v>134.9</v>
      </c>
      <c r="M111" s="2">
        <v>130.30000000000001</v>
      </c>
      <c r="N111" s="2">
        <v>136.9</v>
      </c>
      <c r="O111" s="2">
        <v>132.6</v>
      </c>
      <c r="P111" s="2">
        <v>127.3</v>
      </c>
      <c r="Q111" s="2">
        <v>148.69999999999999</v>
      </c>
      <c r="R111" s="2">
        <v>154.19999999999999</v>
      </c>
      <c r="S111" s="2">
        <v>145.30000000000001</v>
      </c>
      <c r="T111" s="2">
        <v>131.19999999999999</v>
      </c>
      <c r="U111" s="2">
        <v>104.6</v>
      </c>
      <c r="V111" s="2">
        <v>100.4</v>
      </c>
      <c r="W111" s="2">
        <v>95.9</v>
      </c>
      <c r="X111" s="2">
        <v>86.3</v>
      </c>
      <c r="Y111" s="2">
        <v>84.4</v>
      </c>
      <c r="Z111" s="2">
        <v>118.2</v>
      </c>
      <c r="AA111" s="2">
        <v>99.3</v>
      </c>
      <c r="AB111" s="2">
        <v>94.4</v>
      </c>
      <c r="AC111" s="2">
        <v>82.3</v>
      </c>
    </row>
    <row r="112" spans="1:29">
      <c r="A112" s="2" t="s">
        <v>30</v>
      </c>
      <c r="B112" s="2" t="s">
        <v>103</v>
      </c>
      <c r="C112" s="2" t="s">
        <v>48</v>
      </c>
      <c r="D112" s="2">
        <f t="shared" si="1"/>
        <v>209.66666666666666</v>
      </c>
      <c r="E112" s="2">
        <v>587.5</v>
      </c>
      <c r="F112" s="2">
        <v>619.9</v>
      </c>
      <c r="G112" s="2">
        <v>544.5</v>
      </c>
      <c r="H112" s="2">
        <v>473.8</v>
      </c>
      <c r="I112" s="2">
        <v>503</v>
      </c>
      <c r="J112" s="2">
        <v>462.9</v>
      </c>
      <c r="K112" s="2">
        <v>421.2</v>
      </c>
      <c r="L112" s="2">
        <v>353.2</v>
      </c>
      <c r="M112" s="2">
        <v>335.5</v>
      </c>
      <c r="N112" s="2">
        <v>365</v>
      </c>
      <c r="O112" s="2">
        <v>308.3</v>
      </c>
      <c r="P112" s="2">
        <v>292.5</v>
      </c>
      <c r="Q112" s="2">
        <v>349.4</v>
      </c>
      <c r="R112" s="2">
        <v>383.4</v>
      </c>
      <c r="S112" s="2">
        <v>381.4</v>
      </c>
      <c r="T112" s="2">
        <v>332.5</v>
      </c>
      <c r="U112" s="2">
        <v>277.39999999999998</v>
      </c>
      <c r="V112" s="2">
        <v>231.8</v>
      </c>
      <c r="W112" s="2">
        <v>252.7</v>
      </c>
      <c r="X112" s="2">
        <v>217.3</v>
      </c>
      <c r="Y112" s="2">
        <v>209.3</v>
      </c>
      <c r="Z112" s="2">
        <v>267</v>
      </c>
      <c r="AA112" s="2">
        <v>202.4</v>
      </c>
      <c r="AB112" s="2">
        <v>171.78</v>
      </c>
      <c r="AC112" s="2">
        <v>140</v>
      </c>
    </row>
    <row r="113" spans="1:29">
      <c r="A113" s="2" t="s">
        <v>30</v>
      </c>
      <c r="B113" s="2" t="s">
        <v>103</v>
      </c>
      <c r="C113" s="2" t="s">
        <v>49</v>
      </c>
      <c r="D113" s="2">
        <f t="shared" si="1"/>
        <v>7.5300000000000011</v>
      </c>
      <c r="E113" s="2">
        <v>13.7</v>
      </c>
      <c r="F113" s="2">
        <v>13.6</v>
      </c>
      <c r="G113" s="2">
        <v>12.7</v>
      </c>
      <c r="H113" s="2">
        <v>12.8</v>
      </c>
      <c r="I113" s="2">
        <v>12.6</v>
      </c>
      <c r="J113" s="2">
        <v>12.3</v>
      </c>
      <c r="K113" s="2">
        <v>12.8</v>
      </c>
      <c r="L113" s="2">
        <v>10.5</v>
      </c>
      <c r="M113" s="2">
        <v>11.6</v>
      </c>
      <c r="N113" s="2">
        <v>9.6</v>
      </c>
      <c r="O113" s="2">
        <v>10.4</v>
      </c>
      <c r="P113" s="2">
        <v>8.9</v>
      </c>
      <c r="Q113" s="2">
        <v>9.9</v>
      </c>
      <c r="R113" s="2">
        <v>9.5</v>
      </c>
      <c r="S113" s="2">
        <v>9.1999999999999993</v>
      </c>
      <c r="T113" s="2">
        <v>9.6999999999999993</v>
      </c>
      <c r="U113" s="2">
        <v>9.4</v>
      </c>
      <c r="V113" s="2">
        <v>8.26</v>
      </c>
      <c r="W113" s="2">
        <v>7.94</v>
      </c>
      <c r="X113" s="2">
        <v>7.14</v>
      </c>
      <c r="Y113" s="2">
        <v>7.74</v>
      </c>
      <c r="Z113" s="2">
        <v>8.32</v>
      </c>
      <c r="AA113" s="2">
        <v>7.71</v>
      </c>
      <c r="AB113" s="2">
        <v>6.9</v>
      </c>
      <c r="AC113" s="2">
        <v>7.6266666666666669</v>
      </c>
    </row>
    <row r="114" spans="1:29">
      <c r="A114" s="2" t="s">
        <v>30</v>
      </c>
      <c r="B114" s="2" t="s">
        <v>103</v>
      </c>
      <c r="C114" s="2" t="s">
        <v>50</v>
      </c>
      <c r="D114" s="2">
        <f t="shared" si="1"/>
        <v>286.53000000000003</v>
      </c>
      <c r="E114" s="2">
        <v>429</v>
      </c>
      <c r="F114" s="2">
        <v>423</v>
      </c>
      <c r="G114" s="2">
        <v>393</v>
      </c>
      <c r="H114" s="2">
        <v>325</v>
      </c>
      <c r="I114" s="2">
        <v>370</v>
      </c>
      <c r="J114" s="2">
        <v>368.9</v>
      </c>
      <c r="K114" s="2">
        <v>333.7</v>
      </c>
      <c r="L114" s="2">
        <v>324.7</v>
      </c>
      <c r="M114" s="2">
        <v>367.5</v>
      </c>
      <c r="N114" s="2">
        <v>370.5</v>
      </c>
      <c r="O114" s="2">
        <v>340.8</v>
      </c>
      <c r="P114" s="2">
        <v>331.1</v>
      </c>
      <c r="Q114" s="2">
        <v>316.89999999999998</v>
      </c>
      <c r="R114" s="2">
        <v>292.60000000000002</v>
      </c>
      <c r="S114" s="2">
        <v>321.5</v>
      </c>
      <c r="T114" s="2">
        <v>329.6</v>
      </c>
      <c r="U114" s="2">
        <v>320.8</v>
      </c>
      <c r="V114" s="2">
        <v>281.10000000000002</v>
      </c>
      <c r="W114" s="2">
        <v>261.25</v>
      </c>
      <c r="X114" s="2">
        <v>275.43</v>
      </c>
      <c r="Y114" s="2">
        <v>262</v>
      </c>
      <c r="Z114" s="2">
        <v>288.14999999999998</v>
      </c>
      <c r="AA114" s="2">
        <v>296.01</v>
      </c>
      <c r="AB114" s="2">
        <v>312.57</v>
      </c>
      <c r="AC114" s="2">
        <v>292.42</v>
      </c>
    </row>
    <row r="115" spans="1:29">
      <c r="A115" s="2" t="s">
        <v>30</v>
      </c>
      <c r="B115" s="2" t="s">
        <v>103</v>
      </c>
      <c r="C115" s="2" t="s">
        <v>51</v>
      </c>
      <c r="D115" s="2">
        <f t="shared" si="1"/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29">
      <c r="A116" s="2" t="s">
        <v>30</v>
      </c>
      <c r="B116" s="2" t="s">
        <v>103</v>
      </c>
      <c r="C116" s="2" t="s">
        <v>52</v>
      </c>
      <c r="D116" s="2">
        <f t="shared" si="1"/>
        <v>30.936666666666667</v>
      </c>
      <c r="E116" s="2">
        <v>40.1</v>
      </c>
      <c r="F116" s="2">
        <v>43.7</v>
      </c>
      <c r="G116" s="2">
        <v>35.6</v>
      </c>
      <c r="H116" s="2">
        <v>35.5</v>
      </c>
      <c r="I116" s="2">
        <v>42</v>
      </c>
      <c r="J116" s="2">
        <v>39.700000000000003</v>
      </c>
      <c r="K116" s="2">
        <v>58.3</v>
      </c>
      <c r="L116" s="2">
        <v>47.2</v>
      </c>
      <c r="M116" s="2">
        <v>66.400000000000006</v>
      </c>
      <c r="N116" s="2">
        <v>56.9</v>
      </c>
      <c r="O116" s="2">
        <v>54.9</v>
      </c>
      <c r="P116" s="2">
        <v>47.3</v>
      </c>
      <c r="Q116" s="2">
        <v>50</v>
      </c>
      <c r="R116" s="2">
        <v>44.2</v>
      </c>
      <c r="S116" s="2">
        <v>46</v>
      </c>
      <c r="T116" s="2">
        <v>50.2</v>
      </c>
      <c r="U116" s="2">
        <v>44.5</v>
      </c>
      <c r="V116" s="2">
        <v>33.299999999999997</v>
      </c>
      <c r="W116" s="2">
        <v>34</v>
      </c>
      <c r="X116" s="2">
        <v>30</v>
      </c>
      <c r="Y116" s="2">
        <v>30</v>
      </c>
      <c r="Z116" s="2">
        <v>28</v>
      </c>
      <c r="AA116" s="2">
        <v>32.81</v>
      </c>
      <c r="AB116" s="2">
        <v>34.29</v>
      </c>
      <c r="AC116" s="2">
        <v>30.2</v>
      </c>
    </row>
    <row r="117" spans="1:29">
      <c r="A117" s="2" t="s">
        <v>30</v>
      </c>
      <c r="B117" s="2" t="s">
        <v>103</v>
      </c>
      <c r="C117" s="2" t="s">
        <v>53</v>
      </c>
      <c r="D117" s="2">
        <f t="shared" si="1"/>
        <v>146.32666666666668</v>
      </c>
      <c r="E117" s="2">
        <v>265.3</v>
      </c>
      <c r="F117" s="2">
        <v>252.7</v>
      </c>
      <c r="G117" s="2">
        <v>229.1</v>
      </c>
      <c r="H117" s="2">
        <v>259.60000000000002</v>
      </c>
      <c r="I117" s="2">
        <v>260.60000000000002</v>
      </c>
      <c r="J117" s="2">
        <v>265.60000000000002</v>
      </c>
      <c r="K117" s="2">
        <v>243.9</v>
      </c>
      <c r="L117" s="2">
        <v>223.8</v>
      </c>
      <c r="M117" s="2">
        <v>217.5</v>
      </c>
      <c r="N117" s="2">
        <v>200.9</v>
      </c>
      <c r="O117" s="2">
        <v>212.3</v>
      </c>
      <c r="P117" s="2">
        <v>191.3</v>
      </c>
      <c r="Q117" s="2">
        <v>191.7</v>
      </c>
      <c r="R117" s="2">
        <v>206.4</v>
      </c>
      <c r="S117" s="2">
        <v>193.3</v>
      </c>
      <c r="T117" s="2">
        <v>185.9</v>
      </c>
      <c r="U117" s="2">
        <v>181.5</v>
      </c>
      <c r="V117" s="2">
        <v>168.89</v>
      </c>
      <c r="W117" s="2">
        <v>153.29</v>
      </c>
      <c r="X117" s="2">
        <v>150.58000000000001</v>
      </c>
      <c r="Y117" s="2">
        <v>142.57</v>
      </c>
      <c r="Z117" s="2">
        <v>145.83000000000001</v>
      </c>
      <c r="AA117" s="2">
        <v>151.77000000000001</v>
      </c>
      <c r="AB117" s="2">
        <v>140.43</v>
      </c>
      <c r="AC117" s="2">
        <v>138.80000000000001</v>
      </c>
    </row>
    <row r="118" spans="1:29">
      <c r="A118" s="2" t="s">
        <v>30</v>
      </c>
      <c r="B118" s="2" t="s">
        <v>103</v>
      </c>
      <c r="C118" s="2" t="s">
        <v>54</v>
      </c>
      <c r="D118" s="2">
        <f t="shared" si="1"/>
        <v>861.81666666666661</v>
      </c>
      <c r="E118" s="2">
        <v>1167.7</v>
      </c>
      <c r="F118" s="2">
        <v>1032</v>
      </c>
      <c r="G118" s="2">
        <v>1047.5999999999999</v>
      </c>
      <c r="H118" s="2">
        <v>1129.8</v>
      </c>
      <c r="I118" s="2">
        <v>1242</v>
      </c>
      <c r="J118" s="2">
        <v>1137.5999999999999</v>
      </c>
      <c r="K118" s="2">
        <v>1107.5</v>
      </c>
      <c r="L118" s="2">
        <v>1096</v>
      </c>
      <c r="M118" s="2">
        <v>1071.2</v>
      </c>
      <c r="N118" s="2">
        <v>1050.7</v>
      </c>
      <c r="O118" s="2">
        <v>1016.2</v>
      </c>
      <c r="P118" s="2">
        <v>1013.9</v>
      </c>
      <c r="Q118" s="2">
        <v>1113.0999999999999</v>
      </c>
      <c r="R118" s="2">
        <v>1220.5999999999999</v>
      </c>
      <c r="S118" s="2">
        <v>1232.4000000000001</v>
      </c>
      <c r="T118" s="2">
        <v>1206.5999999999999</v>
      </c>
      <c r="U118" s="2">
        <v>1157</v>
      </c>
      <c r="V118" s="2">
        <v>974.5</v>
      </c>
      <c r="W118" s="2">
        <v>1018</v>
      </c>
      <c r="X118" s="2">
        <v>1160.5999999999999</v>
      </c>
      <c r="Y118" s="2">
        <v>820</v>
      </c>
      <c r="Z118" s="2">
        <v>808.3</v>
      </c>
      <c r="AA118" s="2">
        <v>839.3</v>
      </c>
      <c r="AB118" s="2">
        <v>926.15</v>
      </c>
      <c r="AC118" s="2">
        <v>964.73</v>
      </c>
    </row>
    <row r="119" spans="1:29">
      <c r="A119" s="2" t="s">
        <v>30</v>
      </c>
      <c r="B119" s="2" t="s">
        <v>103</v>
      </c>
      <c r="C119" s="2" t="s">
        <v>22</v>
      </c>
      <c r="D119" s="2">
        <f t="shared" si="1"/>
        <v>19.296666666666667</v>
      </c>
      <c r="E119" s="2">
        <v>61.6</v>
      </c>
      <c r="F119" s="2">
        <v>53</v>
      </c>
      <c r="G119" s="2">
        <v>51</v>
      </c>
      <c r="H119" s="2">
        <v>46</v>
      </c>
      <c r="I119" s="2">
        <v>32.799999999999997</v>
      </c>
      <c r="J119" s="2">
        <v>26.2</v>
      </c>
      <c r="K119" s="2">
        <v>25</v>
      </c>
      <c r="L119" s="2">
        <v>21.77</v>
      </c>
      <c r="M119" s="2">
        <v>11.77</v>
      </c>
      <c r="N119" s="2">
        <v>11.21</v>
      </c>
      <c r="O119" s="2">
        <v>11.51</v>
      </c>
      <c r="P119" s="2">
        <v>15.9</v>
      </c>
      <c r="Q119" s="2">
        <v>34.340000000000003</v>
      </c>
      <c r="R119" s="2">
        <v>44.16</v>
      </c>
      <c r="S119" s="2">
        <v>40.479999999999997</v>
      </c>
      <c r="T119" s="2">
        <v>43.08</v>
      </c>
      <c r="U119" s="2">
        <v>40.86</v>
      </c>
      <c r="V119" s="2">
        <v>20.22</v>
      </c>
      <c r="W119" s="2">
        <v>16.63</v>
      </c>
      <c r="X119" s="2">
        <v>18.34</v>
      </c>
      <c r="Y119" s="2">
        <v>18.38</v>
      </c>
      <c r="Z119" s="2">
        <v>17.170000000000002</v>
      </c>
      <c r="AA119" s="2">
        <v>21.17</v>
      </c>
      <c r="AB119" s="2">
        <v>21.17</v>
      </c>
      <c r="AC119" s="2">
        <v>20.62</v>
      </c>
    </row>
    <row r="120" spans="1:29">
      <c r="A120" s="2" t="s">
        <v>30</v>
      </c>
      <c r="B120" s="2" t="s">
        <v>103</v>
      </c>
      <c r="C120" s="2" t="s">
        <v>55</v>
      </c>
      <c r="D120" s="2">
        <f t="shared" si="1"/>
        <v>490.38000000000005</v>
      </c>
      <c r="E120" s="2">
        <v>637.1</v>
      </c>
      <c r="F120" s="2">
        <v>785</v>
      </c>
      <c r="G120" s="2">
        <v>581.70000000000005</v>
      </c>
      <c r="H120" s="2">
        <v>515.4</v>
      </c>
      <c r="I120" s="2">
        <v>626.5</v>
      </c>
      <c r="J120" s="2">
        <v>517.20000000000005</v>
      </c>
      <c r="K120" s="2">
        <v>415.5</v>
      </c>
      <c r="L120" s="2">
        <v>411.86</v>
      </c>
      <c r="M120" s="2">
        <v>528.78</v>
      </c>
      <c r="N120" s="2">
        <v>578.78</v>
      </c>
      <c r="O120" s="2">
        <v>329.57</v>
      </c>
      <c r="P120" s="2">
        <v>424.53</v>
      </c>
      <c r="Q120" s="2">
        <v>484.58</v>
      </c>
      <c r="R120" s="2">
        <v>331.65</v>
      </c>
      <c r="S120" s="2">
        <v>363.81</v>
      </c>
      <c r="T120" s="2">
        <v>394.03</v>
      </c>
      <c r="U120" s="2">
        <v>517.51</v>
      </c>
      <c r="V120" s="2">
        <v>515.82000000000005</v>
      </c>
      <c r="W120" s="2">
        <v>419.51</v>
      </c>
      <c r="X120" s="2">
        <v>424.24</v>
      </c>
      <c r="Y120" s="2">
        <v>495.69</v>
      </c>
      <c r="Z120" s="2">
        <v>516</v>
      </c>
      <c r="AA120" s="2">
        <v>468.45</v>
      </c>
      <c r="AB120" s="2">
        <v>507</v>
      </c>
      <c r="AC120" s="2">
        <v>460.15999999999997</v>
      </c>
    </row>
    <row r="121" spans="1:29">
      <c r="A121" s="2" t="s">
        <v>30</v>
      </c>
      <c r="B121" s="2" t="s">
        <v>103</v>
      </c>
      <c r="C121" s="2" t="s">
        <v>56</v>
      </c>
      <c r="D121" s="2">
        <f t="shared" si="1"/>
        <v>18.543333333333337</v>
      </c>
      <c r="E121" s="2">
        <v>9.1</v>
      </c>
      <c r="F121" s="2">
        <v>12.7</v>
      </c>
      <c r="G121" s="2">
        <v>12.7</v>
      </c>
      <c r="H121" s="2">
        <v>12.5</v>
      </c>
      <c r="I121" s="2">
        <v>10.8</v>
      </c>
      <c r="J121" s="2">
        <v>10.9</v>
      </c>
      <c r="K121" s="2">
        <v>10.9</v>
      </c>
      <c r="L121" s="2">
        <v>11.57</v>
      </c>
      <c r="M121" s="2">
        <v>12.66</v>
      </c>
      <c r="N121" s="2">
        <v>12.39</v>
      </c>
      <c r="O121" s="2">
        <v>13.79</v>
      </c>
      <c r="P121" s="2">
        <v>15.32</v>
      </c>
      <c r="Q121" s="2">
        <v>15.45</v>
      </c>
      <c r="R121" s="2">
        <v>17.04</v>
      </c>
      <c r="S121" s="2">
        <v>18.53</v>
      </c>
      <c r="T121" s="2">
        <v>19.23</v>
      </c>
      <c r="U121" s="2">
        <v>20.09</v>
      </c>
      <c r="V121" s="2">
        <v>18.73</v>
      </c>
      <c r="W121" s="2">
        <v>17.48</v>
      </c>
      <c r="X121" s="2">
        <v>17.97</v>
      </c>
      <c r="Y121" s="2">
        <v>17.309999999999999</v>
      </c>
      <c r="Z121" s="2">
        <v>18.48</v>
      </c>
      <c r="AA121" s="2">
        <v>20.11</v>
      </c>
      <c r="AB121" s="2">
        <v>19.18</v>
      </c>
      <c r="AC121" s="2">
        <v>18.543333333333337</v>
      </c>
    </row>
    <row r="122" spans="1:29">
      <c r="A122" s="2" t="s">
        <v>30</v>
      </c>
      <c r="B122" s="2" t="s">
        <v>103</v>
      </c>
      <c r="C122" s="2" t="s">
        <v>57</v>
      </c>
      <c r="D122" s="2">
        <f t="shared" si="1"/>
        <v>133.37333333333333</v>
      </c>
      <c r="E122" s="2">
        <v>247.4</v>
      </c>
      <c r="F122" s="2">
        <v>238</v>
      </c>
      <c r="G122" s="2">
        <v>233.6</v>
      </c>
      <c r="H122" s="2">
        <v>225.7</v>
      </c>
      <c r="I122" s="2">
        <v>242.6</v>
      </c>
      <c r="J122" s="2">
        <v>252.9</v>
      </c>
      <c r="K122" s="2">
        <v>248.7</v>
      </c>
      <c r="L122" s="2">
        <v>201.3</v>
      </c>
      <c r="M122" s="2">
        <v>196.5</v>
      </c>
      <c r="N122" s="2">
        <v>196.1</v>
      </c>
      <c r="O122" s="2">
        <v>269.7</v>
      </c>
      <c r="P122" s="2">
        <v>223.6</v>
      </c>
      <c r="Q122" s="2">
        <v>206</v>
      </c>
      <c r="R122" s="2">
        <v>185.2</v>
      </c>
      <c r="S122" s="2">
        <v>209.9</v>
      </c>
      <c r="T122" s="2">
        <v>213.1</v>
      </c>
      <c r="U122" s="2">
        <v>196.8</v>
      </c>
      <c r="V122" s="2">
        <v>133.01</v>
      </c>
      <c r="W122" s="2">
        <v>135.69999999999999</v>
      </c>
      <c r="X122" s="2">
        <v>147.99</v>
      </c>
      <c r="Y122" s="2">
        <v>121.3</v>
      </c>
      <c r="Z122" s="2">
        <v>138.83000000000001</v>
      </c>
      <c r="AA122" s="2">
        <v>139.99</v>
      </c>
      <c r="AB122" s="2">
        <v>114.85</v>
      </c>
      <c r="AC122" s="2">
        <v>121.02</v>
      </c>
    </row>
    <row r="123" spans="1:29">
      <c r="A123" s="2" t="s">
        <v>30</v>
      </c>
      <c r="B123" s="2" t="s">
        <v>103</v>
      </c>
      <c r="C123" s="2" t="s">
        <v>58</v>
      </c>
      <c r="D123" s="2">
        <f t="shared" si="1"/>
        <v>465.73333333333329</v>
      </c>
      <c r="E123" s="2">
        <v>458.9</v>
      </c>
      <c r="F123" s="2">
        <v>504.9</v>
      </c>
      <c r="G123" s="2">
        <v>516.20000000000005</v>
      </c>
      <c r="H123" s="2">
        <v>542.5</v>
      </c>
      <c r="I123" s="2">
        <v>582.79999999999995</v>
      </c>
      <c r="J123" s="2">
        <v>578</v>
      </c>
      <c r="K123" s="2">
        <v>581</v>
      </c>
      <c r="L123" s="2">
        <v>558.70000000000005</v>
      </c>
      <c r="M123" s="2">
        <v>547.20000000000005</v>
      </c>
      <c r="N123" s="2">
        <v>522.20000000000005</v>
      </c>
      <c r="O123" s="2">
        <v>530.70000000000005</v>
      </c>
      <c r="P123" s="2">
        <v>564.6</v>
      </c>
      <c r="Q123" s="2">
        <v>594.79999999999995</v>
      </c>
      <c r="R123" s="2">
        <v>564.4</v>
      </c>
      <c r="S123" s="2">
        <v>550.1</v>
      </c>
      <c r="T123" s="2">
        <v>613.20000000000005</v>
      </c>
      <c r="U123" s="2">
        <v>600.70000000000005</v>
      </c>
      <c r="V123" s="2">
        <v>417.4</v>
      </c>
      <c r="W123" s="2">
        <v>432</v>
      </c>
      <c r="X123" s="2">
        <v>451.2</v>
      </c>
      <c r="Y123" s="2">
        <v>494.4</v>
      </c>
      <c r="Z123" s="2">
        <v>496.9</v>
      </c>
      <c r="AA123" s="2">
        <v>451.6</v>
      </c>
      <c r="AB123" s="2">
        <v>433.5</v>
      </c>
      <c r="AC123" s="2">
        <v>439.1</v>
      </c>
    </row>
    <row r="124" spans="1:29">
      <c r="A124" s="2" t="s">
        <v>30</v>
      </c>
      <c r="B124" s="2" t="s">
        <v>103</v>
      </c>
      <c r="C124" s="2" t="s">
        <v>59</v>
      </c>
      <c r="D124" s="2">
        <f t="shared" si="1"/>
        <v>338.97333333333324</v>
      </c>
      <c r="E124" s="2">
        <v>420</v>
      </c>
      <c r="F124" s="2">
        <v>473</v>
      </c>
      <c r="G124" s="2">
        <v>453.4</v>
      </c>
      <c r="H124" s="2">
        <v>468.6</v>
      </c>
      <c r="I124" s="2">
        <v>482.9</v>
      </c>
      <c r="J124" s="2">
        <v>445</v>
      </c>
      <c r="K124" s="2">
        <v>482</v>
      </c>
      <c r="L124" s="2">
        <v>408.7</v>
      </c>
      <c r="M124" s="2">
        <v>394.5</v>
      </c>
      <c r="N124" s="2">
        <v>408.3</v>
      </c>
      <c r="O124" s="2">
        <v>364.1</v>
      </c>
      <c r="P124" s="2">
        <v>391.7</v>
      </c>
      <c r="Q124" s="2">
        <v>371.6</v>
      </c>
      <c r="R124" s="2">
        <v>306.89999999999998</v>
      </c>
      <c r="S124" s="2">
        <v>320.89999999999998</v>
      </c>
      <c r="T124" s="2">
        <v>399.4</v>
      </c>
      <c r="U124" s="2">
        <v>361.8</v>
      </c>
      <c r="V124" s="2">
        <v>310.29000000000002</v>
      </c>
      <c r="W124" s="2">
        <v>323</v>
      </c>
      <c r="X124" s="2">
        <v>369</v>
      </c>
      <c r="Y124" s="2">
        <v>387.72</v>
      </c>
      <c r="Z124" s="2">
        <v>329.09</v>
      </c>
      <c r="AA124" s="2">
        <v>318.83</v>
      </c>
      <c r="AB124" s="2">
        <v>318.62</v>
      </c>
      <c r="AC124" s="2">
        <v>317.94</v>
      </c>
    </row>
    <row r="125" spans="1:29">
      <c r="A125" s="2" t="s">
        <v>30</v>
      </c>
      <c r="B125" s="2" t="s">
        <v>103</v>
      </c>
      <c r="C125" s="2" t="s">
        <v>60</v>
      </c>
      <c r="D125" s="2">
        <f t="shared" si="1"/>
        <v>1101</v>
      </c>
      <c r="E125" s="2">
        <v>1167</v>
      </c>
      <c r="F125" s="2">
        <v>1107.8</v>
      </c>
      <c r="G125" s="2">
        <v>1193</v>
      </c>
      <c r="H125" s="2">
        <v>1268.5999999999999</v>
      </c>
      <c r="I125" s="2">
        <v>1359</v>
      </c>
      <c r="J125" s="2">
        <v>1255</v>
      </c>
      <c r="K125" s="2">
        <v>1178</v>
      </c>
      <c r="L125" s="2">
        <v>1128</v>
      </c>
      <c r="M125" s="2">
        <v>1244.9000000000001</v>
      </c>
      <c r="N125" s="2">
        <v>1101</v>
      </c>
      <c r="O125" s="2">
        <v>1076</v>
      </c>
      <c r="P125" s="2">
        <v>1007.4</v>
      </c>
      <c r="Q125" s="2">
        <v>937.7</v>
      </c>
      <c r="R125" s="2">
        <v>881.4</v>
      </c>
      <c r="S125" s="2">
        <v>897.9</v>
      </c>
      <c r="T125" s="2">
        <v>1032</v>
      </c>
      <c r="U125" s="2">
        <v>1143</v>
      </c>
      <c r="V125" s="2">
        <v>921</v>
      </c>
      <c r="W125" s="2">
        <v>970</v>
      </c>
      <c r="X125" s="2">
        <v>1002</v>
      </c>
      <c r="Y125" s="2">
        <v>1213</v>
      </c>
      <c r="Z125" s="2">
        <v>1080</v>
      </c>
      <c r="AA125" s="2">
        <v>1101</v>
      </c>
      <c r="AB125" s="2">
        <v>1122</v>
      </c>
      <c r="AC125" s="2">
        <v>1196</v>
      </c>
    </row>
    <row r="126" spans="1:29">
      <c r="A126" s="2" t="s">
        <v>30</v>
      </c>
      <c r="B126" s="2" t="s">
        <v>122</v>
      </c>
      <c r="C126" s="2" t="s">
        <v>35</v>
      </c>
      <c r="D126" s="2">
        <f t="shared" ref="D126:D187" si="2">(SUM(X126:AB126)-MAX(X126:AB126)-MIN(X126:AB126))/3</f>
        <v>2595.7133333333336</v>
      </c>
      <c r="E126" s="2">
        <v>3344.4718000000003</v>
      </c>
      <c r="F126" s="2">
        <v>3398.7608</v>
      </c>
      <c r="G126" s="2">
        <v>3043.2308000000003</v>
      </c>
      <c r="H126" s="2">
        <v>3143.5578</v>
      </c>
      <c r="I126" s="2">
        <v>3231.8097999999995</v>
      </c>
      <c r="J126" s="2">
        <v>3104.6367999999993</v>
      </c>
      <c r="K126" s="2">
        <v>3192.5918000000001</v>
      </c>
      <c r="L126" s="2">
        <v>3082.6766815695441</v>
      </c>
      <c r="M126" s="2">
        <v>3088.6173926738811</v>
      </c>
      <c r="N126" s="2">
        <v>3266.4195259868925</v>
      </c>
      <c r="O126" s="2">
        <v>3219.2852034750808</v>
      </c>
      <c r="P126" s="2">
        <v>2986.0922359396436</v>
      </c>
      <c r="Q126" s="2">
        <v>2888.2374485596706</v>
      </c>
      <c r="R126" s="2">
        <v>2970.4230864197534</v>
      </c>
      <c r="S126" s="2">
        <v>3040.2659259259262</v>
      </c>
      <c r="T126" s="2">
        <v>3012.9744444444445</v>
      </c>
      <c r="U126" s="2">
        <v>2914.163333333333</v>
      </c>
      <c r="V126" s="2">
        <v>2695.2700000000004</v>
      </c>
      <c r="W126" s="2">
        <v>2694.7499999999995</v>
      </c>
      <c r="X126" s="2">
        <v>2665.7599999999998</v>
      </c>
      <c r="Y126" s="2">
        <v>2666.1600000000008</v>
      </c>
      <c r="Z126" s="2">
        <v>2545.61</v>
      </c>
      <c r="AA126" s="2">
        <v>2526.6000000000004</v>
      </c>
      <c r="AB126" s="2">
        <v>2575.77</v>
      </c>
      <c r="AC126" s="2">
        <v>2703.813333333333</v>
      </c>
    </row>
    <row r="127" spans="1:29">
      <c r="A127" s="2" t="s">
        <v>30</v>
      </c>
      <c r="B127" s="2" t="s">
        <v>122</v>
      </c>
      <c r="C127" s="2" t="s">
        <v>31</v>
      </c>
      <c r="D127" s="2">
        <f t="shared" si="2"/>
        <v>1630.0033333333338</v>
      </c>
      <c r="E127" s="2">
        <v>1991.4</v>
      </c>
      <c r="F127" s="2">
        <v>2069.5</v>
      </c>
      <c r="G127" s="2">
        <v>1885.7999999999997</v>
      </c>
      <c r="H127" s="2">
        <v>1937.8999999999996</v>
      </c>
      <c r="I127" s="2">
        <v>2001.5</v>
      </c>
      <c r="J127" s="2">
        <v>1939.8</v>
      </c>
      <c r="K127" s="2">
        <v>1975.1000000000001</v>
      </c>
      <c r="L127" s="2">
        <v>1944.0400000000002</v>
      </c>
      <c r="M127" s="2">
        <v>1983.8799999999999</v>
      </c>
      <c r="N127" s="2">
        <v>2074.4400000000005</v>
      </c>
      <c r="O127" s="2">
        <v>2077.7000000000003</v>
      </c>
      <c r="P127" s="2">
        <v>1894.8600000000001</v>
      </c>
      <c r="Q127" s="2">
        <v>1793.9900000000005</v>
      </c>
      <c r="R127" s="2">
        <v>1896.28</v>
      </c>
      <c r="S127" s="2">
        <v>1900.34</v>
      </c>
      <c r="T127" s="2">
        <v>1919.6999999999998</v>
      </c>
      <c r="U127" s="2">
        <v>1864.13</v>
      </c>
      <c r="V127" s="2">
        <v>1627.54</v>
      </c>
      <c r="W127" s="2">
        <v>1657.33</v>
      </c>
      <c r="X127" s="2">
        <v>1628.58</v>
      </c>
      <c r="Y127" s="2">
        <v>1730.48</v>
      </c>
      <c r="Z127" s="2">
        <v>1572.5999999999997</v>
      </c>
      <c r="AA127" s="2">
        <v>1605.6600000000003</v>
      </c>
      <c r="AB127" s="2">
        <v>1655.77</v>
      </c>
      <c r="AC127" s="2">
        <v>1748.7533333333338</v>
      </c>
    </row>
    <row r="128" spans="1:29">
      <c r="A128" s="2" t="s">
        <v>30</v>
      </c>
      <c r="B128" s="2" t="s">
        <v>122</v>
      </c>
      <c r="C128" s="2" t="s">
        <v>123</v>
      </c>
      <c r="D128" s="2">
        <f t="shared" si="2"/>
        <v>943.21000000000049</v>
      </c>
      <c r="E128" s="2">
        <v>1353.0718000000002</v>
      </c>
      <c r="F128" s="2">
        <v>1329.2608</v>
      </c>
      <c r="G128" s="2">
        <v>1157.4308000000005</v>
      </c>
      <c r="H128" s="2">
        <v>1205.6578000000004</v>
      </c>
      <c r="I128" s="2">
        <v>1230.3097999999995</v>
      </c>
      <c r="J128" s="2">
        <v>1164.8367999999994</v>
      </c>
      <c r="K128" s="2">
        <v>1217.4918</v>
      </c>
      <c r="L128" s="2">
        <v>1138.636681569544</v>
      </c>
      <c r="M128" s="2">
        <v>1104.7373926738812</v>
      </c>
      <c r="N128" s="2">
        <v>1191.979525986892</v>
      </c>
      <c r="O128" s="2">
        <v>1141.5852034750806</v>
      </c>
      <c r="P128" s="2">
        <v>1091.2322359396435</v>
      </c>
      <c r="Q128" s="2">
        <v>1094.2474485596701</v>
      </c>
      <c r="R128" s="2">
        <v>1074.1430864197534</v>
      </c>
      <c r="S128" s="2">
        <v>1139.9259259259263</v>
      </c>
      <c r="T128" s="2">
        <v>1093.2744444444447</v>
      </c>
      <c r="U128" s="2">
        <v>1050.0333333333328</v>
      </c>
      <c r="V128" s="2">
        <v>1067.7300000000005</v>
      </c>
      <c r="W128" s="2">
        <v>1037.4199999999996</v>
      </c>
      <c r="X128" s="2">
        <v>1037.1799999999998</v>
      </c>
      <c r="Y128" s="2">
        <v>935.68000000000075</v>
      </c>
      <c r="Z128" s="2">
        <v>973.01000000000045</v>
      </c>
      <c r="AA128" s="2">
        <v>920.94</v>
      </c>
      <c r="AB128" s="2">
        <v>920</v>
      </c>
      <c r="AC128" s="2">
        <v>955.05999999999926</v>
      </c>
    </row>
    <row r="129" spans="1:29">
      <c r="A129" s="2" t="s">
        <v>30</v>
      </c>
      <c r="B129" s="2" t="s">
        <v>122</v>
      </c>
      <c r="C129" s="2" t="s">
        <v>36</v>
      </c>
      <c r="D129" s="2">
        <f t="shared" si="2"/>
        <v>3.4899999999999998</v>
      </c>
      <c r="E129" s="2">
        <v>11.5</v>
      </c>
      <c r="F129" s="2">
        <v>9.6</v>
      </c>
      <c r="G129" s="2">
        <v>6.3</v>
      </c>
      <c r="H129" s="2">
        <v>5.4</v>
      </c>
      <c r="I129" s="2">
        <v>6.2</v>
      </c>
      <c r="J129" s="2">
        <v>5.8</v>
      </c>
      <c r="K129" s="2">
        <v>7.7</v>
      </c>
      <c r="L129" s="2">
        <v>5.3</v>
      </c>
      <c r="M129" s="2">
        <v>6.8</v>
      </c>
      <c r="N129" s="2">
        <v>6.5</v>
      </c>
      <c r="O129" s="2">
        <v>7</v>
      </c>
      <c r="P129" s="2">
        <v>5.7</v>
      </c>
      <c r="Q129" s="2">
        <v>5.7</v>
      </c>
      <c r="R129" s="2">
        <v>5.3</v>
      </c>
      <c r="S129" s="2">
        <v>5.0999999999999996</v>
      </c>
      <c r="T129" s="2">
        <v>5.2</v>
      </c>
      <c r="U129" s="2">
        <v>5.6</v>
      </c>
      <c r="V129" s="2">
        <v>4.9000000000000004</v>
      </c>
      <c r="W129" s="2">
        <v>3.52</v>
      </c>
      <c r="X129" s="2">
        <v>2.9</v>
      </c>
      <c r="Y129" s="2">
        <v>3.76</v>
      </c>
      <c r="Z129" s="2">
        <v>3.04</v>
      </c>
      <c r="AA129" s="2">
        <v>3.94</v>
      </c>
      <c r="AB129" s="2">
        <v>3.67</v>
      </c>
      <c r="AC129" s="2">
        <v>3.4899999999999998</v>
      </c>
    </row>
    <row r="130" spans="1:29">
      <c r="A130" s="2" t="s">
        <v>30</v>
      </c>
      <c r="B130" s="2" t="s">
        <v>122</v>
      </c>
      <c r="C130" s="2" t="s">
        <v>37</v>
      </c>
      <c r="D130" s="2">
        <f t="shared" si="2"/>
        <v>15.603333333333333</v>
      </c>
      <c r="E130" s="2">
        <v>51.7</v>
      </c>
      <c r="F130" s="2">
        <v>53.1</v>
      </c>
      <c r="G130" s="2">
        <v>35.700000000000003</v>
      </c>
      <c r="H130" s="2">
        <v>35.4</v>
      </c>
      <c r="I130" s="2">
        <v>41.1</v>
      </c>
      <c r="J130" s="2">
        <v>47.3</v>
      </c>
      <c r="K130" s="2">
        <v>56.8</v>
      </c>
      <c r="L130" s="2">
        <v>40.6</v>
      </c>
      <c r="M130" s="2">
        <v>51.3</v>
      </c>
      <c r="N130" s="2">
        <v>41</v>
      </c>
      <c r="O130" s="2">
        <v>37.6</v>
      </c>
      <c r="P130" s="2">
        <v>43</v>
      </c>
      <c r="Q130" s="2">
        <v>30.6</v>
      </c>
      <c r="R130" s="2">
        <v>16.399999999999999</v>
      </c>
      <c r="S130" s="2">
        <v>21.9</v>
      </c>
      <c r="T130" s="2">
        <v>24.9</v>
      </c>
      <c r="U130" s="2">
        <v>20</v>
      </c>
      <c r="V130" s="2">
        <v>24.35</v>
      </c>
      <c r="W130" s="2">
        <v>14.79</v>
      </c>
      <c r="X130" s="2">
        <v>16.600000000000001</v>
      </c>
      <c r="Y130" s="2">
        <v>17.89</v>
      </c>
      <c r="Z130" s="2">
        <v>14.89</v>
      </c>
      <c r="AA130" s="2">
        <v>11.08</v>
      </c>
      <c r="AB130" s="2">
        <v>15.32</v>
      </c>
      <c r="AC130" s="2">
        <v>10</v>
      </c>
    </row>
    <row r="131" spans="1:29">
      <c r="A131" s="2" t="s">
        <v>30</v>
      </c>
      <c r="B131" s="2" t="s">
        <v>122</v>
      </c>
      <c r="C131" s="2" t="s">
        <v>38</v>
      </c>
      <c r="D131" s="2">
        <f t="shared" si="2"/>
        <v>42.75</v>
      </c>
      <c r="E131" s="2">
        <v>70</v>
      </c>
      <c r="F131" s="2">
        <v>77</v>
      </c>
      <c r="G131" s="2">
        <v>60</v>
      </c>
      <c r="H131" s="2">
        <v>66</v>
      </c>
      <c r="I131" s="2">
        <v>77.599999999999994</v>
      </c>
      <c r="J131" s="2">
        <v>57.7</v>
      </c>
      <c r="K131" s="2">
        <v>54</v>
      </c>
      <c r="L131" s="2">
        <v>46.716681569543937</v>
      </c>
      <c r="M131" s="2">
        <v>44.417392673881011</v>
      </c>
      <c r="N131" s="2">
        <v>57.619525986892242</v>
      </c>
      <c r="O131" s="2">
        <v>74.015203475080028</v>
      </c>
      <c r="P131" s="2">
        <v>55.202235939643352</v>
      </c>
      <c r="Q131" s="2">
        <v>48.317448559670787</v>
      </c>
      <c r="R131" s="2">
        <v>54.363086419753088</v>
      </c>
      <c r="S131" s="2">
        <v>55.625925925925927</v>
      </c>
      <c r="T131" s="2">
        <v>45.514444444444443</v>
      </c>
      <c r="U131" s="2">
        <v>46.563333333333333</v>
      </c>
      <c r="V131" s="2">
        <v>52.28</v>
      </c>
      <c r="W131" s="2">
        <v>45.24</v>
      </c>
      <c r="X131" s="2">
        <v>50.77</v>
      </c>
      <c r="Y131" s="2">
        <v>43.56</v>
      </c>
      <c r="Z131" s="2">
        <v>42.29</v>
      </c>
      <c r="AA131" s="2">
        <v>42.4</v>
      </c>
      <c r="AB131" s="2">
        <v>37.57</v>
      </c>
      <c r="AC131" s="2">
        <v>44.07</v>
      </c>
    </row>
    <row r="132" spans="1:29">
      <c r="A132" s="2" t="s">
        <v>30</v>
      </c>
      <c r="B132" s="2" t="s">
        <v>122</v>
      </c>
      <c r="C132" s="2" t="s">
        <v>39</v>
      </c>
      <c r="D132" s="2">
        <f t="shared" si="2"/>
        <v>47.233333333333327</v>
      </c>
      <c r="E132" s="2">
        <v>28.2</v>
      </c>
      <c r="F132" s="2">
        <v>40</v>
      </c>
      <c r="G132" s="2">
        <v>26</v>
      </c>
      <c r="H132" s="2">
        <v>26.4</v>
      </c>
      <c r="I132" s="2">
        <v>30</v>
      </c>
      <c r="J132" s="2">
        <v>31</v>
      </c>
      <c r="K132" s="2">
        <v>26</v>
      </c>
      <c r="L132" s="2">
        <v>44.4</v>
      </c>
      <c r="M132" s="2">
        <v>60.1</v>
      </c>
      <c r="N132" s="2">
        <v>55.2</v>
      </c>
      <c r="O132" s="2">
        <v>49.5</v>
      </c>
      <c r="P132" s="2">
        <v>62</v>
      </c>
      <c r="Q132" s="2">
        <v>69.2</v>
      </c>
      <c r="R132" s="2">
        <v>69.400000000000006</v>
      </c>
      <c r="S132" s="2">
        <v>65.5</v>
      </c>
      <c r="T132" s="2">
        <v>74.5</v>
      </c>
      <c r="U132" s="2">
        <v>55.3</v>
      </c>
      <c r="V132" s="2">
        <v>42.5</v>
      </c>
      <c r="W132" s="2">
        <v>41.7</v>
      </c>
      <c r="X132" s="2">
        <v>50.6</v>
      </c>
      <c r="Y132" s="2">
        <v>55.6</v>
      </c>
      <c r="Z132" s="2">
        <v>36.200000000000003</v>
      </c>
      <c r="AA132" s="2">
        <v>38</v>
      </c>
      <c r="AB132" s="2">
        <v>53.1</v>
      </c>
      <c r="AC132" s="2">
        <v>58</v>
      </c>
    </row>
    <row r="133" spans="1:29">
      <c r="A133" s="2" t="s">
        <v>30</v>
      </c>
      <c r="B133" s="2" t="s">
        <v>122</v>
      </c>
      <c r="C133" s="2" t="s">
        <v>40</v>
      </c>
      <c r="D133" s="2">
        <f t="shared" si="2"/>
        <v>127</v>
      </c>
      <c r="E133" s="2">
        <v>358.6</v>
      </c>
      <c r="F133" s="2">
        <v>391.9</v>
      </c>
      <c r="G133" s="2">
        <v>309.2</v>
      </c>
      <c r="H133" s="2">
        <v>301.89999999999998</v>
      </c>
      <c r="I133" s="2">
        <v>312.39999999999998</v>
      </c>
      <c r="J133" s="2">
        <v>264.10000000000002</v>
      </c>
      <c r="K133" s="2">
        <v>267.8</v>
      </c>
      <c r="L133" s="2">
        <v>237</v>
      </c>
      <c r="M133" s="2">
        <v>233.3</v>
      </c>
      <c r="N133" s="2">
        <v>233.1</v>
      </c>
      <c r="O133" s="2">
        <v>261.89999999999998</v>
      </c>
      <c r="P133" s="2">
        <v>227.8</v>
      </c>
      <c r="Q133" s="2">
        <v>209.9</v>
      </c>
      <c r="R133" s="2">
        <v>183.7</v>
      </c>
      <c r="S133" s="2">
        <v>177.8</v>
      </c>
      <c r="T133" s="2">
        <v>179.5</v>
      </c>
      <c r="U133" s="2">
        <v>162.6</v>
      </c>
      <c r="V133" s="2">
        <v>141.43</v>
      </c>
      <c r="W133" s="2">
        <v>143.4</v>
      </c>
      <c r="X133" s="2">
        <v>145.4</v>
      </c>
      <c r="Y133" s="2">
        <v>131.5</v>
      </c>
      <c r="Z133" s="2">
        <v>123.8</v>
      </c>
      <c r="AA133" s="2">
        <v>125.7</v>
      </c>
      <c r="AB133" s="2">
        <v>115.5</v>
      </c>
      <c r="AC133" s="2">
        <v>129.6</v>
      </c>
    </row>
    <row r="134" spans="1:29">
      <c r="A134" s="2" t="s">
        <v>30</v>
      </c>
      <c r="B134" s="2" t="s">
        <v>122</v>
      </c>
      <c r="C134" s="2" t="s">
        <v>41</v>
      </c>
      <c r="D134" s="2">
        <f t="shared" si="2"/>
        <v>29.466666666666669</v>
      </c>
      <c r="E134" s="2">
        <v>35.700000000000003</v>
      </c>
      <c r="F134" s="2">
        <v>36.1</v>
      </c>
      <c r="G134" s="2">
        <v>38.5</v>
      </c>
      <c r="H134" s="2">
        <v>49</v>
      </c>
      <c r="I134" s="2">
        <v>54.4</v>
      </c>
      <c r="J134" s="2">
        <v>61</v>
      </c>
      <c r="K134" s="2">
        <v>61</v>
      </c>
      <c r="L134" s="2">
        <v>53.3</v>
      </c>
      <c r="M134" s="2">
        <v>48.1</v>
      </c>
      <c r="N134" s="2">
        <v>35.200000000000003</v>
      </c>
      <c r="O134" s="2">
        <v>36.5</v>
      </c>
      <c r="P134" s="2">
        <v>35.4</v>
      </c>
      <c r="Q134" s="2">
        <v>33.700000000000003</v>
      </c>
      <c r="R134" s="2">
        <v>32.6</v>
      </c>
      <c r="S134" s="2">
        <v>31.5</v>
      </c>
      <c r="T134" s="2">
        <v>34.200000000000003</v>
      </c>
      <c r="U134" s="2">
        <v>36.1</v>
      </c>
      <c r="V134" s="2">
        <v>30.4</v>
      </c>
      <c r="W134" s="2">
        <v>28.4</v>
      </c>
      <c r="X134" s="2">
        <v>31.8</v>
      </c>
      <c r="Y134" s="2">
        <v>34.799999999999997</v>
      </c>
      <c r="Z134" s="2">
        <v>27.3</v>
      </c>
      <c r="AA134" s="2">
        <v>24.4</v>
      </c>
      <c r="AB134" s="2">
        <v>29.3</v>
      </c>
      <c r="AC134" s="2">
        <v>29.466666666666665</v>
      </c>
    </row>
    <row r="135" spans="1:29">
      <c r="A135" s="2" t="s">
        <v>30</v>
      </c>
      <c r="B135" s="2" t="s">
        <v>122</v>
      </c>
      <c r="C135" s="2" t="s">
        <v>42</v>
      </c>
      <c r="D135" s="2">
        <f t="shared" si="2"/>
        <v>23.443333333333339</v>
      </c>
      <c r="E135" s="2">
        <v>20.2</v>
      </c>
      <c r="F135" s="2">
        <v>20.9</v>
      </c>
      <c r="G135" s="2">
        <v>19.899999999999999</v>
      </c>
      <c r="H135" s="2">
        <v>20.9</v>
      </c>
      <c r="I135" s="2">
        <v>20.6</v>
      </c>
      <c r="J135" s="2">
        <v>19.399999999999999</v>
      </c>
      <c r="K135" s="2">
        <v>20.2</v>
      </c>
      <c r="L135" s="2">
        <v>16.8</v>
      </c>
      <c r="M135" s="2">
        <v>16.8</v>
      </c>
      <c r="N135" s="2">
        <v>18.8</v>
      </c>
      <c r="O135" s="2">
        <v>21.02</v>
      </c>
      <c r="P135" s="2">
        <v>19.96</v>
      </c>
      <c r="Q135" s="2">
        <v>16.809999999999999</v>
      </c>
      <c r="R135" s="2">
        <v>20.37</v>
      </c>
      <c r="S135" s="2">
        <v>21.27</v>
      </c>
      <c r="T135" s="2">
        <v>22.91</v>
      </c>
      <c r="U135" s="2">
        <v>20.41</v>
      </c>
      <c r="V135" s="2">
        <v>19.71</v>
      </c>
      <c r="W135" s="2">
        <v>21.4</v>
      </c>
      <c r="X135" s="2">
        <v>23.69</v>
      </c>
      <c r="Y135" s="2">
        <v>26.66</v>
      </c>
      <c r="Z135" s="2">
        <v>18.62</v>
      </c>
      <c r="AA135" s="2">
        <v>23.43</v>
      </c>
      <c r="AB135" s="2">
        <v>23.21</v>
      </c>
      <c r="AC135" s="2">
        <v>24</v>
      </c>
    </row>
    <row r="136" spans="1:29">
      <c r="A136" s="2" t="s">
        <v>30</v>
      </c>
      <c r="B136" s="2" t="s">
        <v>122</v>
      </c>
      <c r="C136" s="2" t="s">
        <v>43</v>
      </c>
      <c r="D136" s="2">
        <f t="shared" si="2"/>
        <v>84.183333333333337</v>
      </c>
      <c r="E136" s="2">
        <v>43.3</v>
      </c>
      <c r="F136" s="2">
        <v>40</v>
      </c>
      <c r="G136" s="2">
        <v>41.9</v>
      </c>
      <c r="H136" s="2">
        <v>43.8</v>
      </c>
      <c r="I136" s="2">
        <v>43.8</v>
      </c>
      <c r="J136" s="2">
        <v>44.1</v>
      </c>
      <c r="K136" s="2">
        <v>49.6</v>
      </c>
      <c r="L136" s="2">
        <v>42.81</v>
      </c>
      <c r="M136" s="2">
        <v>59.84</v>
      </c>
      <c r="N136" s="2">
        <v>44.31</v>
      </c>
      <c r="O136" s="2">
        <v>42.08</v>
      </c>
      <c r="P136" s="2">
        <v>42.6</v>
      </c>
      <c r="Q136" s="2">
        <v>38.42</v>
      </c>
      <c r="R136" s="2">
        <v>61.24</v>
      </c>
      <c r="S136" s="2">
        <v>63.81</v>
      </c>
      <c r="T136" s="2">
        <v>69.06</v>
      </c>
      <c r="U136" s="2">
        <v>61.67</v>
      </c>
      <c r="V136" s="2">
        <v>55.25</v>
      </c>
      <c r="W136" s="2">
        <v>79.63</v>
      </c>
      <c r="X136" s="2">
        <v>68.38</v>
      </c>
      <c r="Y136" s="2">
        <v>77.150000000000006</v>
      </c>
      <c r="Z136" s="2">
        <v>79.650000000000006</v>
      </c>
      <c r="AA136" s="2">
        <v>96.01</v>
      </c>
      <c r="AB136" s="2">
        <v>95.75</v>
      </c>
      <c r="AC136" s="2">
        <v>95.18</v>
      </c>
    </row>
    <row r="137" spans="1:29">
      <c r="A137" s="2" t="s">
        <v>30</v>
      </c>
      <c r="B137" s="2" t="s">
        <v>122</v>
      </c>
      <c r="C137" s="2" t="s">
        <v>44</v>
      </c>
      <c r="D137" s="2">
        <f t="shared" si="2"/>
        <v>455.65000000000003</v>
      </c>
      <c r="E137" s="2">
        <v>315</v>
      </c>
      <c r="F137" s="2">
        <v>347</v>
      </c>
      <c r="G137" s="2">
        <v>366.8</v>
      </c>
      <c r="H137" s="2">
        <v>391.3</v>
      </c>
      <c r="I137" s="2">
        <v>399.8</v>
      </c>
      <c r="J137" s="2">
        <v>413.2</v>
      </c>
      <c r="K137" s="2">
        <v>423</v>
      </c>
      <c r="L137" s="2">
        <v>432.1</v>
      </c>
      <c r="M137" s="2">
        <v>445.9</v>
      </c>
      <c r="N137" s="2">
        <v>455.2</v>
      </c>
      <c r="O137" s="2">
        <v>496.3</v>
      </c>
      <c r="P137" s="2">
        <v>469.6</v>
      </c>
      <c r="Q137" s="2">
        <v>451.8</v>
      </c>
      <c r="R137" s="2">
        <v>524.4</v>
      </c>
      <c r="S137" s="2">
        <v>531.4</v>
      </c>
      <c r="T137" s="2">
        <v>505.5</v>
      </c>
      <c r="U137" s="2">
        <v>561.1</v>
      </c>
      <c r="V137" s="2">
        <v>511.33</v>
      </c>
      <c r="W137" s="2">
        <v>508.34</v>
      </c>
      <c r="X137" s="2">
        <v>438.75</v>
      </c>
      <c r="Y137" s="2">
        <v>444.47</v>
      </c>
      <c r="Z137" s="2">
        <v>430.28</v>
      </c>
      <c r="AA137" s="2">
        <v>483.73</v>
      </c>
      <c r="AB137" s="2">
        <v>500.94</v>
      </c>
      <c r="AC137" s="2">
        <v>548.6</v>
      </c>
    </row>
    <row r="138" spans="1:29">
      <c r="A138" s="2" t="s">
        <v>30</v>
      </c>
      <c r="B138" s="2" t="s">
        <v>122</v>
      </c>
      <c r="C138" s="2" t="s">
        <v>10</v>
      </c>
      <c r="D138" s="2">
        <f t="shared" si="2"/>
        <v>88.40333333333335</v>
      </c>
      <c r="E138" s="2">
        <v>171</v>
      </c>
      <c r="F138" s="2">
        <v>160.5</v>
      </c>
      <c r="G138" s="2">
        <v>142.80000000000001</v>
      </c>
      <c r="H138" s="2">
        <v>133.9</v>
      </c>
      <c r="I138" s="2">
        <v>127.1</v>
      </c>
      <c r="J138" s="2">
        <v>131</v>
      </c>
      <c r="K138" s="2">
        <v>113.7</v>
      </c>
      <c r="L138" s="2">
        <v>103.1</v>
      </c>
      <c r="M138" s="2">
        <v>117.6</v>
      </c>
      <c r="N138" s="2">
        <v>152.9</v>
      </c>
      <c r="O138" s="2">
        <v>136.5</v>
      </c>
      <c r="P138" s="2">
        <v>126.1</v>
      </c>
      <c r="Q138" s="2">
        <v>111.1</v>
      </c>
      <c r="R138" s="2">
        <v>107</v>
      </c>
      <c r="S138" s="2">
        <v>106.7</v>
      </c>
      <c r="T138" s="2">
        <v>100.4</v>
      </c>
      <c r="U138" s="2">
        <v>116.8</v>
      </c>
      <c r="V138" s="2">
        <v>86.5</v>
      </c>
      <c r="W138" s="2">
        <v>77.400000000000006</v>
      </c>
      <c r="X138" s="2">
        <v>82.89</v>
      </c>
      <c r="Y138" s="2">
        <v>93.68</v>
      </c>
      <c r="Z138" s="2">
        <v>99.19</v>
      </c>
      <c r="AA138" s="2">
        <v>85.73</v>
      </c>
      <c r="AB138" s="2">
        <v>85.8</v>
      </c>
      <c r="AC138" s="2">
        <v>89</v>
      </c>
    </row>
    <row r="139" spans="1:29">
      <c r="A139" s="2" t="s">
        <v>30</v>
      </c>
      <c r="B139" s="2" t="s">
        <v>122</v>
      </c>
      <c r="C139" s="2" t="s">
        <v>33</v>
      </c>
      <c r="D139" s="2">
        <f t="shared" si="2"/>
        <v>23.206666666666667</v>
      </c>
      <c r="E139" s="2">
        <v>22.271799999999999</v>
      </c>
      <c r="F139" s="2">
        <v>23.5608</v>
      </c>
      <c r="G139" s="2">
        <v>20.8308</v>
      </c>
      <c r="H139" s="2">
        <v>21.357799999999997</v>
      </c>
      <c r="I139" s="2">
        <v>23.209800000000001</v>
      </c>
      <c r="J139" s="2">
        <v>26.736800000000002</v>
      </c>
      <c r="K139" s="2">
        <v>29.191800000000001</v>
      </c>
      <c r="L139" s="2">
        <v>26</v>
      </c>
      <c r="M139" s="2">
        <v>26.1</v>
      </c>
      <c r="N139" s="2">
        <v>24.5</v>
      </c>
      <c r="O139" s="2">
        <v>25.3</v>
      </c>
      <c r="P139" s="2">
        <v>23.46</v>
      </c>
      <c r="Q139" s="2">
        <v>21.19</v>
      </c>
      <c r="R139" s="2">
        <v>24.91</v>
      </c>
      <c r="S139" s="2">
        <v>27.97</v>
      </c>
      <c r="T139" s="2">
        <v>19.899999999999999</v>
      </c>
      <c r="U139" s="2">
        <v>20.9</v>
      </c>
      <c r="V139" s="2">
        <v>19.28</v>
      </c>
      <c r="W139" s="2">
        <v>25.34</v>
      </c>
      <c r="X139" s="2">
        <v>28.51</v>
      </c>
      <c r="Y139" s="2">
        <v>21.66</v>
      </c>
      <c r="Z139" s="2">
        <v>21.15</v>
      </c>
      <c r="AA139" s="2">
        <v>23.46</v>
      </c>
      <c r="AB139" s="2">
        <v>24.5</v>
      </c>
      <c r="AC139" s="2">
        <v>24</v>
      </c>
    </row>
    <row r="140" spans="1:29">
      <c r="A140" s="2" t="s">
        <v>30</v>
      </c>
      <c r="B140" s="2" t="s">
        <v>122</v>
      </c>
      <c r="C140" s="2" t="s">
        <v>45</v>
      </c>
      <c r="D140" s="2">
        <f t="shared" si="2"/>
        <v>105.78333333333332</v>
      </c>
      <c r="E140" s="2">
        <v>143.69999999999999</v>
      </c>
      <c r="F140" s="2">
        <v>144.19999999999999</v>
      </c>
      <c r="G140" s="2">
        <v>134.6</v>
      </c>
      <c r="H140" s="2">
        <v>142.69999999999999</v>
      </c>
      <c r="I140" s="2">
        <v>151</v>
      </c>
      <c r="J140" s="2">
        <v>152.1</v>
      </c>
      <c r="K140" s="2">
        <v>142</v>
      </c>
      <c r="L140" s="2">
        <v>140.69999999999999</v>
      </c>
      <c r="M140" s="2">
        <v>139.9</v>
      </c>
      <c r="N140" s="2">
        <v>150.9</v>
      </c>
      <c r="O140" s="2">
        <v>148.4</v>
      </c>
      <c r="P140" s="2">
        <v>146.6</v>
      </c>
      <c r="Q140" s="2">
        <v>174.8</v>
      </c>
      <c r="R140" s="2">
        <v>161</v>
      </c>
      <c r="S140" s="2">
        <v>154.5</v>
      </c>
      <c r="T140" s="2">
        <v>147.6</v>
      </c>
      <c r="U140" s="2">
        <v>133.9</v>
      </c>
      <c r="V140" s="2">
        <v>114.19</v>
      </c>
      <c r="W140" s="2">
        <v>109.64</v>
      </c>
      <c r="X140" s="2">
        <v>120.01</v>
      </c>
      <c r="Y140" s="2">
        <v>104.86</v>
      </c>
      <c r="Z140" s="2">
        <v>103.53</v>
      </c>
      <c r="AA140" s="2">
        <v>108.96</v>
      </c>
      <c r="AB140" s="2">
        <v>92.05</v>
      </c>
      <c r="AC140" s="2">
        <v>107.06</v>
      </c>
    </row>
    <row r="141" spans="1:29">
      <c r="A141" s="2" t="s">
        <v>30</v>
      </c>
      <c r="B141" s="2" t="s">
        <v>122</v>
      </c>
      <c r="C141" s="2" t="s">
        <v>46</v>
      </c>
      <c r="D141" s="2">
        <f t="shared" si="2"/>
        <v>0.29000000000000004</v>
      </c>
      <c r="E141" s="2">
        <v>0.1</v>
      </c>
      <c r="F141" s="2">
        <v>0.2</v>
      </c>
      <c r="G141" s="2">
        <v>0.2</v>
      </c>
      <c r="H141" s="2">
        <v>0.2</v>
      </c>
      <c r="I141" s="2">
        <v>0.3</v>
      </c>
      <c r="J141" s="2">
        <v>0.3</v>
      </c>
      <c r="K141" s="2">
        <v>0.3</v>
      </c>
      <c r="L141" s="2">
        <v>0.3</v>
      </c>
      <c r="M141" s="2">
        <v>0.4</v>
      </c>
      <c r="N141" s="2">
        <v>0.4</v>
      </c>
      <c r="O141" s="2">
        <v>0.51</v>
      </c>
      <c r="P141" s="2">
        <v>0.5</v>
      </c>
      <c r="Q141" s="2">
        <v>4.37</v>
      </c>
      <c r="R141" s="2">
        <v>4.92</v>
      </c>
      <c r="S141" s="2">
        <v>4.25</v>
      </c>
      <c r="T141" s="2">
        <v>3.03</v>
      </c>
      <c r="U141" s="2">
        <v>2.95</v>
      </c>
      <c r="V141" s="2">
        <v>0.91</v>
      </c>
      <c r="W141" s="2">
        <v>0.37</v>
      </c>
      <c r="X141" s="2">
        <v>0.42</v>
      </c>
      <c r="Y141" s="2">
        <v>0.31</v>
      </c>
      <c r="Z141" s="2">
        <v>0.23</v>
      </c>
      <c r="AA141" s="2">
        <v>0.32</v>
      </c>
      <c r="AB141" s="2">
        <v>0.24</v>
      </c>
      <c r="AC141" s="2">
        <v>0.44</v>
      </c>
    </row>
    <row r="142" spans="1:29">
      <c r="A142" s="2" t="s">
        <v>30</v>
      </c>
      <c r="B142" s="2" t="s">
        <v>122</v>
      </c>
      <c r="C142" s="2" t="s">
        <v>47</v>
      </c>
      <c r="D142" s="2">
        <f t="shared" si="2"/>
        <v>61.133333333333347</v>
      </c>
      <c r="E142" s="2">
        <v>48.5</v>
      </c>
      <c r="F142" s="2">
        <v>54</v>
      </c>
      <c r="G142" s="2">
        <v>45.6</v>
      </c>
      <c r="H142" s="2">
        <v>53.6</v>
      </c>
      <c r="I142" s="2">
        <v>59.1</v>
      </c>
      <c r="J142" s="2">
        <v>59.7</v>
      </c>
      <c r="K142" s="2">
        <v>47.2</v>
      </c>
      <c r="L142" s="2">
        <v>45.5</v>
      </c>
      <c r="M142" s="2">
        <v>55.2</v>
      </c>
      <c r="N142" s="2">
        <v>47.1</v>
      </c>
      <c r="O142" s="2">
        <v>49.4</v>
      </c>
      <c r="P142" s="2">
        <v>56.7</v>
      </c>
      <c r="Q142" s="2">
        <v>58</v>
      </c>
      <c r="R142" s="2">
        <v>62.9</v>
      </c>
      <c r="S142" s="2">
        <v>62.4</v>
      </c>
      <c r="T142" s="2">
        <v>66.2</v>
      </c>
      <c r="U142" s="2">
        <v>60.6</v>
      </c>
      <c r="V142" s="2">
        <v>56.7</v>
      </c>
      <c r="W142" s="2">
        <v>58</v>
      </c>
      <c r="X142" s="2">
        <v>59.8</v>
      </c>
      <c r="Y142" s="2">
        <v>61.5</v>
      </c>
      <c r="Z142" s="2">
        <v>65.400000000000006</v>
      </c>
      <c r="AA142" s="2">
        <v>59.3</v>
      </c>
      <c r="AB142" s="2">
        <v>62.1</v>
      </c>
      <c r="AC142" s="2">
        <v>71.599999999999994</v>
      </c>
    </row>
    <row r="143" spans="1:29">
      <c r="A143" s="2" t="s">
        <v>30</v>
      </c>
      <c r="B143" s="2" t="s">
        <v>122</v>
      </c>
      <c r="C143" s="2" t="s">
        <v>48</v>
      </c>
      <c r="D143" s="2">
        <f t="shared" si="2"/>
        <v>71.473333333333315</v>
      </c>
      <c r="E143" s="2">
        <v>43.2</v>
      </c>
      <c r="F143" s="2">
        <v>54.5</v>
      </c>
      <c r="G143" s="2">
        <v>47.4</v>
      </c>
      <c r="H143" s="2">
        <v>51.6</v>
      </c>
      <c r="I143" s="2">
        <v>56.1</v>
      </c>
      <c r="J143" s="2">
        <v>49.6</v>
      </c>
      <c r="K143" s="2">
        <v>51.2</v>
      </c>
      <c r="L143" s="2">
        <v>44.3</v>
      </c>
      <c r="M143" s="2">
        <v>47.9</v>
      </c>
      <c r="N143" s="2">
        <v>55</v>
      </c>
      <c r="O143" s="2">
        <v>48.2</v>
      </c>
      <c r="P143" s="2">
        <v>52.8</v>
      </c>
      <c r="Q143" s="2">
        <v>59.6</v>
      </c>
      <c r="R143" s="2">
        <v>59.3</v>
      </c>
      <c r="S143" s="2">
        <v>61.7</v>
      </c>
      <c r="T143" s="2">
        <v>68</v>
      </c>
      <c r="U143" s="2">
        <v>63.8</v>
      </c>
      <c r="V143" s="2">
        <v>57.8</v>
      </c>
      <c r="W143" s="2">
        <v>63.2</v>
      </c>
      <c r="X143" s="2">
        <v>70.8</v>
      </c>
      <c r="Y143" s="2">
        <v>73.599999999999994</v>
      </c>
      <c r="Z143" s="2">
        <v>75.900000000000006</v>
      </c>
      <c r="AA143" s="2">
        <v>64.150000000000006</v>
      </c>
      <c r="AB143" s="2">
        <v>70.02</v>
      </c>
      <c r="AC143" s="2">
        <v>80</v>
      </c>
    </row>
    <row r="144" spans="1:29">
      <c r="A144" s="2" t="s">
        <v>30</v>
      </c>
      <c r="B144" s="2" t="s">
        <v>122</v>
      </c>
      <c r="C144" s="2" t="s">
        <v>49</v>
      </c>
      <c r="D144" s="2">
        <f t="shared" si="2"/>
        <v>1.1333333333333335</v>
      </c>
      <c r="E144" s="2">
        <v>3.8</v>
      </c>
      <c r="F144" s="2">
        <v>3.5</v>
      </c>
      <c r="G144" s="2">
        <v>2.8</v>
      </c>
      <c r="H144" s="2">
        <v>2.6</v>
      </c>
      <c r="I144" s="2">
        <v>2.5</v>
      </c>
      <c r="J144" s="2">
        <v>2.2999999999999998</v>
      </c>
      <c r="K144" s="2">
        <v>2.5</v>
      </c>
      <c r="L144" s="2">
        <v>1.9</v>
      </c>
      <c r="M144" s="2">
        <v>1.7</v>
      </c>
      <c r="N144" s="2">
        <v>2</v>
      </c>
      <c r="O144" s="2">
        <v>2.2000000000000002</v>
      </c>
      <c r="P144" s="2">
        <v>1.9</v>
      </c>
      <c r="Q144" s="2">
        <v>1.7</v>
      </c>
      <c r="R144" s="2">
        <v>1.5</v>
      </c>
      <c r="S144" s="2">
        <v>1.4</v>
      </c>
      <c r="T144" s="2">
        <v>1.3</v>
      </c>
      <c r="U144" s="2">
        <v>1.4</v>
      </c>
      <c r="V144" s="2">
        <v>1.1399999999999999</v>
      </c>
      <c r="W144" s="2">
        <v>1.1200000000000001</v>
      </c>
      <c r="X144" s="2">
        <v>0.92</v>
      </c>
      <c r="Y144" s="2">
        <v>1.1299999999999999</v>
      </c>
      <c r="Z144" s="2">
        <v>1.18</v>
      </c>
      <c r="AA144" s="2">
        <v>1.19</v>
      </c>
      <c r="AB144" s="2">
        <v>1.0900000000000001</v>
      </c>
      <c r="AC144" s="2">
        <v>1.1333333333333333</v>
      </c>
    </row>
    <row r="145" spans="1:29">
      <c r="A145" s="2" t="s">
        <v>30</v>
      </c>
      <c r="B145" s="2" t="s">
        <v>122</v>
      </c>
      <c r="C145" s="2" t="s">
        <v>50</v>
      </c>
      <c r="D145" s="2">
        <f t="shared" si="2"/>
        <v>49.163333333333334</v>
      </c>
      <c r="E145" s="2">
        <v>53</v>
      </c>
      <c r="F145" s="2">
        <v>56</v>
      </c>
      <c r="G145" s="2">
        <v>53</v>
      </c>
      <c r="H145" s="2">
        <v>48</v>
      </c>
      <c r="I145" s="2">
        <v>52</v>
      </c>
      <c r="J145" s="2">
        <v>51.7</v>
      </c>
      <c r="K145" s="2">
        <v>70.900000000000006</v>
      </c>
      <c r="L145" s="2">
        <v>58.3</v>
      </c>
      <c r="M145" s="2">
        <v>60.6</v>
      </c>
      <c r="N145" s="2">
        <v>63.8</v>
      </c>
      <c r="O145" s="2">
        <v>68.400000000000006</v>
      </c>
      <c r="P145" s="2">
        <v>69.599999999999994</v>
      </c>
      <c r="Q145" s="2">
        <v>62.4</v>
      </c>
      <c r="R145" s="2">
        <v>59.3</v>
      </c>
      <c r="S145" s="2">
        <v>60</v>
      </c>
      <c r="T145" s="2">
        <v>61.2</v>
      </c>
      <c r="U145" s="2">
        <v>52.2</v>
      </c>
      <c r="V145" s="2">
        <v>50.8</v>
      </c>
      <c r="W145" s="2">
        <v>53.54</v>
      </c>
      <c r="X145" s="2">
        <v>53</v>
      </c>
      <c r="Y145" s="2">
        <v>51.23</v>
      </c>
      <c r="Z145" s="2">
        <v>50.87</v>
      </c>
      <c r="AA145" s="2">
        <v>45.39</v>
      </c>
      <c r="AB145" s="2">
        <v>35.58</v>
      </c>
      <c r="AC145" s="2">
        <v>36.119999999999997</v>
      </c>
    </row>
    <row r="146" spans="1:29">
      <c r="A146" s="2" t="s">
        <v>30</v>
      </c>
      <c r="B146" s="2" t="s">
        <v>122</v>
      </c>
      <c r="C146" s="2" t="s">
        <v>51</v>
      </c>
      <c r="D146" s="2">
        <f t="shared" si="2"/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1:29">
      <c r="A147" s="2" t="s">
        <v>30</v>
      </c>
      <c r="B147" s="2" t="s">
        <v>122</v>
      </c>
      <c r="C147" s="2" t="s">
        <v>52</v>
      </c>
      <c r="D147" s="2">
        <f t="shared" si="2"/>
        <v>1.843333333333333</v>
      </c>
      <c r="E147" s="2">
        <v>5.2</v>
      </c>
      <c r="F147" s="2">
        <v>5.5</v>
      </c>
      <c r="G147" s="2">
        <v>2.9</v>
      </c>
      <c r="H147" s="2">
        <v>1.9</v>
      </c>
      <c r="I147" s="2">
        <v>2</v>
      </c>
      <c r="J147" s="2">
        <v>2.1</v>
      </c>
      <c r="K147" s="2">
        <v>2.5</v>
      </c>
      <c r="L147" s="2">
        <v>2.4</v>
      </c>
      <c r="M147" s="2">
        <v>2.6</v>
      </c>
      <c r="N147" s="2">
        <v>2.5</v>
      </c>
      <c r="O147" s="2">
        <v>2.5</v>
      </c>
      <c r="P147" s="2">
        <v>2</v>
      </c>
      <c r="Q147" s="2">
        <v>1.7</v>
      </c>
      <c r="R147" s="2">
        <v>1.7</v>
      </c>
      <c r="S147" s="2">
        <v>1.7</v>
      </c>
      <c r="T147" s="2">
        <v>1.5</v>
      </c>
      <c r="U147" s="2">
        <v>1.6</v>
      </c>
      <c r="V147" s="2">
        <v>1.7</v>
      </c>
      <c r="W147" s="2">
        <v>1</v>
      </c>
      <c r="X147" s="2">
        <v>2</v>
      </c>
      <c r="Y147" s="2">
        <v>2</v>
      </c>
      <c r="Z147" s="2">
        <v>2</v>
      </c>
      <c r="AA147" s="2">
        <v>1.53</v>
      </c>
      <c r="AB147" s="2">
        <v>1.48</v>
      </c>
      <c r="AC147" s="2">
        <v>1.5</v>
      </c>
    </row>
    <row r="148" spans="1:29">
      <c r="A148" s="2" t="s">
        <v>30</v>
      </c>
      <c r="B148" s="2" t="s">
        <v>122</v>
      </c>
      <c r="C148" s="2" t="s">
        <v>53</v>
      </c>
      <c r="D148" s="2">
        <f t="shared" si="2"/>
        <v>23.323333333333338</v>
      </c>
      <c r="E148" s="2">
        <v>52.9</v>
      </c>
      <c r="F148" s="2">
        <v>49.4</v>
      </c>
      <c r="G148" s="2">
        <v>40.799999999999997</v>
      </c>
      <c r="H148" s="2">
        <v>41.6</v>
      </c>
      <c r="I148" s="2">
        <v>46.1</v>
      </c>
      <c r="J148" s="2">
        <v>40.5</v>
      </c>
      <c r="K148" s="2">
        <v>35.5</v>
      </c>
      <c r="L148" s="2">
        <v>33</v>
      </c>
      <c r="M148" s="2">
        <v>31.4</v>
      </c>
      <c r="N148" s="2">
        <v>32.1</v>
      </c>
      <c r="O148" s="2">
        <v>34.4</v>
      </c>
      <c r="P148" s="2">
        <v>30.3</v>
      </c>
      <c r="Q148" s="2">
        <v>30.2</v>
      </c>
      <c r="R148" s="2">
        <v>35.200000000000003</v>
      </c>
      <c r="S148" s="2">
        <v>31.1</v>
      </c>
      <c r="T148" s="2">
        <v>26.6</v>
      </c>
      <c r="U148" s="2">
        <v>27.6</v>
      </c>
      <c r="V148" s="2">
        <v>26.58</v>
      </c>
      <c r="W148" s="2">
        <v>25.03</v>
      </c>
      <c r="X148" s="2">
        <v>24.82</v>
      </c>
      <c r="Y148" s="2">
        <v>23.17</v>
      </c>
      <c r="Z148" s="2">
        <v>23.3</v>
      </c>
      <c r="AA148" s="2">
        <v>23.5</v>
      </c>
      <c r="AB148" s="2">
        <v>22.51</v>
      </c>
      <c r="AC148" s="2">
        <v>23.21</v>
      </c>
    </row>
    <row r="149" spans="1:29">
      <c r="A149" s="2" t="s">
        <v>30</v>
      </c>
      <c r="B149" s="2" t="s">
        <v>122</v>
      </c>
      <c r="C149" s="2" t="s">
        <v>54</v>
      </c>
      <c r="D149" s="2">
        <f t="shared" si="2"/>
        <v>472.38333333333338</v>
      </c>
      <c r="E149" s="2">
        <v>641.70000000000005</v>
      </c>
      <c r="F149" s="2">
        <v>618.1</v>
      </c>
      <c r="G149" s="2">
        <v>595.4</v>
      </c>
      <c r="H149" s="2">
        <v>624.70000000000005</v>
      </c>
      <c r="I149" s="2">
        <v>625.6</v>
      </c>
      <c r="J149" s="2">
        <v>561.29999999999995</v>
      </c>
      <c r="K149" s="2">
        <v>572.29999999999995</v>
      </c>
      <c r="L149" s="2">
        <v>565.6</v>
      </c>
      <c r="M149" s="2">
        <v>531</v>
      </c>
      <c r="N149" s="2">
        <v>605.20000000000005</v>
      </c>
      <c r="O149" s="2">
        <v>526.9</v>
      </c>
      <c r="P149" s="2">
        <v>519.70000000000005</v>
      </c>
      <c r="Q149" s="2">
        <v>539.20000000000005</v>
      </c>
      <c r="R149" s="2">
        <v>539.1</v>
      </c>
      <c r="S149" s="2">
        <v>582.6</v>
      </c>
      <c r="T149" s="2">
        <v>550.6</v>
      </c>
      <c r="U149" s="2">
        <v>525.29999999999995</v>
      </c>
      <c r="V149" s="2">
        <v>577.29999999999995</v>
      </c>
      <c r="W149" s="2">
        <v>546.20000000000005</v>
      </c>
      <c r="X149" s="2">
        <v>513.79999999999995</v>
      </c>
      <c r="Y149" s="2">
        <v>433.8</v>
      </c>
      <c r="Z149" s="2">
        <v>478.6</v>
      </c>
      <c r="AA149" s="2">
        <v>460.7</v>
      </c>
      <c r="AB149" s="2">
        <v>477.85</v>
      </c>
      <c r="AC149" s="2">
        <v>490.6</v>
      </c>
    </row>
    <row r="150" spans="1:29">
      <c r="A150" s="2" t="s">
        <v>30</v>
      </c>
      <c r="B150" s="2" t="s">
        <v>122</v>
      </c>
      <c r="C150" s="2" t="s">
        <v>22</v>
      </c>
      <c r="D150" s="2">
        <f t="shared" si="2"/>
        <v>44.603333333333332</v>
      </c>
      <c r="E150" s="2">
        <v>92</v>
      </c>
      <c r="F150" s="2">
        <v>75</v>
      </c>
      <c r="G150" s="2">
        <v>73</v>
      </c>
      <c r="H150" s="2">
        <v>71</v>
      </c>
      <c r="I150" s="2">
        <v>76</v>
      </c>
      <c r="J150" s="2">
        <v>48</v>
      </c>
      <c r="K150" s="2">
        <v>83</v>
      </c>
      <c r="L150" s="2">
        <v>85.03</v>
      </c>
      <c r="M150" s="2">
        <v>61.34</v>
      </c>
      <c r="N150" s="2">
        <v>57.13</v>
      </c>
      <c r="O150" s="2">
        <v>54.1</v>
      </c>
      <c r="P150" s="2">
        <v>55.8</v>
      </c>
      <c r="Q150" s="2">
        <v>53.66</v>
      </c>
      <c r="R150" s="2">
        <v>53.67</v>
      </c>
      <c r="S150" s="2">
        <v>46.06</v>
      </c>
      <c r="T150" s="2">
        <v>55.23</v>
      </c>
      <c r="U150" s="2">
        <v>58.45</v>
      </c>
      <c r="V150" s="2">
        <v>61.75</v>
      </c>
      <c r="W150" s="2">
        <v>52.35</v>
      </c>
      <c r="X150" s="2">
        <v>41.12</v>
      </c>
      <c r="Y150" s="2">
        <v>50.19</v>
      </c>
      <c r="Z150" s="2">
        <v>50.54</v>
      </c>
      <c r="AA150" s="2">
        <v>40.42</v>
      </c>
      <c r="AB150" s="2">
        <v>42.5</v>
      </c>
      <c r="AC150" s="2">
        <v>42.41</v>
      </c>
    </row>
    <row r="151" spans="1:29">
      <c r="A151" s="2" t="s">
        <v>30</v>
      </c>
      <c r="B151" s="2" t="s">
        <v>122</v>
      </c>
      <c r="C151" s="2" t="s">
        <v>55</v>
      </c>
      <c r="D151" s="2">
        <f t="shared" si="2"/>
        <v>178.07666666666668</v>
      </c>
      <c r="E151" s="2">
        <v>364.5</v>
      </c>
      <c r="F151" s="2">
        <v>334.1</v>
      </c>
      <c r="G151" s="2">
        <v>238.9</v>
      </c>
      <c r="H151" s="2">
        <v>233.9</v>
      </c>
      <c r="I151" s="2">
        <v>219.1</v>
      </c>
      <c r="J151" s="2">
        <v>228.1</v>
      </c>
      <c r="K151" s="2">
        <v>248.2</v>
      </c>
      <c r="L151" s="2">
        <v>232.32</v>
      </c>
      <c r="M151" s="2">
        <v>219.37</v>
      </c>
      <c r="N151" s="2">
        <v>239.44</v>
      </c>
      <c r="O151" s="2">
        <v>242.25</v>
      </c>
      <c r="P151" s="2">
        <v>207.51</v>
      </c>
      <c r="Q151" s="2">
        <v>214.82</v>
      </c>
      <c r="R151" s="2">
        <v>196.82</v>
      </c>
      <c r="S151" s="2">
        <v>208.71</v>
      </c>
      <c r="T151" s="2">
        <v>200.4</v>
      </c>
      <c r="U151" s="2">
        <v>202.73</v>
      </c>
      <c r="V151" s="2">
        <v>181.38</v>
      </c>
      <c r="W151" s="2">
        <v>185.3</v>
      </c>
      <c r="X151" s="2">
        <v>194.54</v>
      </c>
      <c r="Y151" s="2">
        <v>182.23</v>
      </c>
      <c r="Z151" s="2">
        <v>179.65</v>
      </c>
      <c r="AA151" s="2">
        <v>172.35</v>
      </c>
      <c r="AB151" s="2">
        <v>151.49</v>
      </c>
      <c r="AC151" s="2">
        <v>151.47999999999999</v>
      </c>
    </row>
    <row r="152" spans="1:29">
      <c r="A152" s="2" t="s">
        <v>30</v>
      </c>
      <c r="B152" s="2" t="s">
        <v>122</v>
      </c>
      <c r="C152" s="2" t="s">
        <v>56</v>
      </c>
      <c r="D152" s="2">
        <f t="shared" si="2"/>
        <v>1.3533333333333335</v>
      </c>
      <c r="E152" s="2">
        <v>2.4</v>
      </c>
      <c r="F152" s="2">
        <v>2.6</v>
      </c>
      <c r="G152" s="2">
        <v>1.9</v>
      </c>
      <c r="H152" s="2">
        <v>1.9</v>
      </c>
      <c r="I152" s="2">
        <v>1.8</v>
      </c>
      <c r="J152" s="2">
        <v>1.8</v>
      </c>
      <c r="K152" s="2">
        <v>2.4</v>
      </c>
      <c r="L152" s="2">
        <v>2.2999999999999998</v>
      </c>
      <c r="M152" s="2">
        <v>2.25</v>
      </c>
      <c r="N152" s="2">
        <v>1.92</v>
      </c>
      <c r="O152" s="2">
        <v>2.0099999999999998</v>
      </c>
      <c r="P152" s="2">
        <v>1.96</v>
      </c>
      <c r="Q152" s="2">
        <v>1.85</v>
      </c>
      <c r="R152" s="2">
        <v>2.73</v>
      </c>
      <c r="S152" s="2">
        <v>2.4700000000000002</v>
      </c>
      <c r="T152" s="2">
        <v>2.33</v>
      </c>
      <c r="U152" s="2">
        <v>1.89</v>
      </c>
      <c r="V152" s="2">
        <v>1.77</v>
      </c>
      <c r="W152" s="2">
        <v>1.84</v>
      </c>
      <c r="X152" s="2">
        <v>1.37</v>
      </c>
      <c r="Y152" s="2">
        <v>1.2</v>
      </c>
      <c r="Z152" s="2">
        <v>1.36</v>
      </c>
      <c r="AA152" s="2">
        <v>1.51</v>
      </c>
      <c r="AB152" s="2">
        <v>1.33</v>
      </c>
      <c r="AC152" s="2">
        <v>1.3533333333333335</v>
      </c>
    </row>
    <row r="153" spans="1:29">
      <c r="A153" s="2" t="s">
        <v>30</v>
      </c>
      <c r="B153" s="2" t="s">
        <v>122</v>
      </c>
      <c r="C153" s="2" t="s">
        <v>57</v>
      </c>
      <c r="D153" s="2">
        <f t="shared" si="2"/>
        <v>15.280000000000001</v>
      </c>
      <c r="E153" s="2">
        <v>20</v>
      </c>
      <c r="F153" s="2">
        <v>20</v>
      </c>
      <c r="G153" s="2">
        <v>20</v>
      </c>
      <c r="H153" s="2">
        <v>20</v>
      </c>
      <c r="I153" s="2">
        <v>20</v>
      </c>
      <c r="J153" s="2">
        <v>19.600000000000001</v>
      </c>
      <c r="K153" s="2">
        <v>24</v>
      </c>
      <c r="L153" s="2">
        <v>23.4</v>
      </c>
      <c r="M153" s="2">
        <v>18.100000000000001</v>
      </c>
      <c r="N153" s="2">
        <v>20.8</v>
      </c>
      <c r="O153" s="2">
        <v>30.5</v>
      </c>
      <c r="P153" s="2">
        <v>25.4</v>
      </c>
      <c r="Q153" s="2">
        <v>20.2</v>
      </c>
      <c r="R153" s="2">
        <v>20.8</v>
      </c>
      <c r="S153" s="2">
        <v>20.8</v>
      </c>
      <c r="T153" s="2">
        <v>17</v>
      </c>
      <c r="U153" s="2">
        <v>17</v>
      </c>
      <c r="V153" s="2">
        <v>14.76</v>
      </c>
      <c r="W153" s="2">
        <v>15.2</v>
      </c>
      <c r="X153" s="2">
        <v>15.77</v>
      </c>
      <c r="Y153" s="2">
        <v>13.9</v>
      </c>
      <c r="Z153" s="2">
        <v>15.37</v>
      </c>
      <c r="AA153" s="2">
        <v>15.88</v>
      </c>
      <c r="AB153" s="2">
        <v>14.7</v>
      </c>
      <c r="AC153" s="2">
        <v>15.93</v>
      </c>
    </row>
    <row r="154" spans="1:29">
      <c r="A154" s="2" t="s">
        <v>30</v>
      </c>
      <c r="B154" s="2" t="s">
        <v>122</v>
      </c>
      <c r="C154" s="2" t="s">
        <v>58</v>
      </c>
      <c r="D154" s="2">
        <f t="shared" si="2"/>
        <v>307.60000000000002</v>
      </c>
      <c r="E154" s="2">
        <v>332.3</v>
      </c>
      <c r="F154" s="2">
        <v>332.5</v>
      </c>
      <c r="G154" s="2">
        <v>329.3</v>
      </c>
      <c r="H154" s="2">
        <v>374.4</v>
      </c>
      <c r="I154" s="2">
        <v>369.2</v>
      </c>
      <c r="J154" s="2">
        <v>376.5</v>
      </c>
      <c r="K154" s="2">
        <v>403.9</v>
      </c>
      <c r="L154" s="2">
        <v>399.7</v>
      </c>
      <c r="M154" s="2">
        <v>422.7</v>
      </c>
      <c r="N154" s="2">
        <v>450.6</v>
      </c>
      <c r="O154" s="2">
        <v>425.5</v>
      </c>
      <c r="P154" s="2">
        <v>371.8</v>
      </c>
      <c r="Q154" s="2">
        <v>345.9</v>
      </c>
      <c r="R154" s="2">
        <v>353.6</v>
      </c>
      <c r="S154" s="2">
        <v>361.5</v>
      </c>
      <c r="T154" s="2">
        <v>372.9</v>
      </c>
      <c r="U154" s="2">
        <v>342.6</v>
      </c>
      <c r="V154" s="2">
        <v>278.3</v>
      </c>
      <c r="W154" s="2">
        <v>308.2</v>
      </c>
      <c r="X154" s="2">
        <v>313.8</v>
      </c>
      <c r="Y154" s="2">
        <v>344.3</v>
      </c>
      <c r="Z154" s="2">
        <v>304.7</v>
      </c>
      <c r="AA154" s="2">
        <v>281.10000000000002</v>
      </c>
      <c r="AB154" s="2">
        <v>304.3</v>
      </c>
      <c r="AC154" s="2">
        <v>336.6</v>
      </c>
    </row>
    <row r="155" spans="1:29">
      <c r="A155" s="2" t="s">
        <v>30</v>
      </c>
      <c r="B155" s="2" t="s">
        <v>122</v>
      </c>
      <c r="C155" s="2" t="s">
        <v>59</v>
      </c>
      <c r="D155" s="2">
        <f t="shared" si="2"/>
        <v>175.19666666666663</v>
      </c>
      <c r="E155" s="2">
        <v>322</v>
      </c>
      <c r="F155" s="2">
        <v>341</v>
      </c>
      <c r="G155" s="2">
        <v>278</v>
      </c>
      <c r="H155" s="2">
        <v>284</v>
      </c>
      <c r="I155" s="2">
        <v>315</v>
      </c>
      <c r="J155" s="2">
        <v>311.5</v>
      </c>
      <c r="K155" s="2">
        <v>305.7</v>
      </c>
      <c r="L155" s="2">
        <v>290.8</v>
      </c>
      <c r="M155" s="2">
        <v>271.60000000000002</v>
      </c>
      <c r="N155" s="2">
        <v>287.7</v>
      </c>
      <c r="O155" s="2">
        <v>274.89999999999998</v>
      </c>
      <c r="P155" s="2">
        <v>224.9</v>
      </c>
      <c r="Q155" s="2">
        <v>192.7</v>
      </c>
      <c r="R155" s="2">
        <v>196.7</v>
      </c>
      <c r="S155" s="2">
        <v>203.5</v>
      </c>
      <c r="T155" s="2">
        <v>222.5</v>
      </c>
      <c r="U155" s="2">
        <v>186.1</v>
      </c>
      <c r="V155" s="2">
        <v>158.26</v>
      </c>
      <c r="W155" s="2">
        <v>175.6</v>
      </c>
      <c r="X155" s="2">
        <v>191.3</v>
      </c>
      <c r="Y155" s="2">
        <v>195.01</v>
      </c>
      <c r="Z155" s="2">
        <v>159.57</v>
      </c>
      <c r="AA155" s="2">
        <v>161.41999999999999</v>
      </c>
      <c r="AB155" s="2">
        <v>172.87</v>
      </c>
      <c r="AC155" s="2">
        <v>158.97</v>
      </c>
    </row>
    <row r="156" spans="1:29">
      <c r="A156" s="2" t="s">
        <v>30</v>
      </c>
      <c r="B156" s="2" t="s">
        <v>122</v>
      </c>
      <c r="C156" s="2" t="s">
        <v>60</v>
      </c>
      <c r="D156" s="2">
        <f t="shared" si="2"/>
        <v>136.33333333333334</v>
      </c>
      <c r="E156" s="2">
        <v>91.7</v>
      </c>
      <c r="F156" s="2">
        <v>108.5</v>
      </c>
      <c r="G156" s="2">
        <v>111.5</v>
      </c>
      <c r="H156" s="2">
        <v>96.1</v>
      </c>
      <c r="I156" s="2">
        <v>99.8</v>
      </c>
      <c r="J156" s="2">
        <v>98.2</v>
      </c>
      <c r="K156" s="2">
        <v>92</v>
      </c>
      <c r="L156" s="2">
        <v>109</v>
      </c>
      <c r="M156" s="2">
        <v>112.3</v>
      </c>
      <c r="N156" s="2">
        <v>125.5</v>
      </c>
      <c r="O156" s="2">
        <v>121.4</v>
      </c>
      <c r="P156" s="2">
        <v>107.8</v>
      </c>
      <c r="Q156" s="2">
        <v>90.4</v>
      </c>
      <c r="R156" s="2">
        <v>121.5</v>
      </c>
      <c r="S156" s="2">
        <v>129</v>
      </c>
      <c r="T156" s="2">
        <v>135</v>
      </c>
      <c r="U156" s="2">
        <v>129</v>
      </c>
      <c r="V156" s="2">
        <v>124</v>
      </c>
      <c r="W156" s="2">
        <v>109</v>
      </c>
      <c r="X156" s="2">
        <v>122</v>
      </c>
      <c r="Y156" s="2">
        <v>177</v>
      </c>
      <c r="Z156" s="2">
        <v>137</v>
      </c>
      <c r="AA156" s="2">
        <v>131</v>
      </c>
      <c r="AB156" s="2">
        <v>141</v>
      </c>
      <c r="AC156" s="2">
        <v>130</v>
      </c>
    </row>
    <row r="157" spans="1:29">
      <c r="A157" s="2" t="s">
        <v>30</v>
      </c>
      <c r="B157" s="2" t="s">
        <v>121</v>
      </c>
      <c r="C157" s="2" t="s">
        <v>35</v>
      </c>
      <c r="D157" s="2">
        <f t="shared" si="2"/>
        <v>9548.4433333333345</v>
      </c>
      <c r="E157" s="2">
        <v>9205.6099999999988</v>
      </c>
      <c r="F157" s="2">
        <v>9040.0609999999997</v>
      </c>
      <c r="G157" s="2">
        <v>8917.5029999999988</v>
      </c>
      <c r="H157" s="2">
        <v>9498.5120000000006</v>
      </c>
      <c r="I157" s="2">
        <v>9458.5169999999998</v>
      </c>
      <c r="J157" s="2">
        <v>9315.2620000000006</v>
      </c>
      <c r="K157" s="2">
        <v>9302.4279999999999</v>
      </c>
      <c r="L157" s="2">
        <v>9728.3378571428584</v>
      </c>
      <c r="M157" s="2">
        <v>9902.7771428571432</v>
      </c>
      <c r="N157" s="2">
        <v>9703.19</v>
      </c>
      <c r="O157" s="2">
        <v>10130.83</v>
      </c>
      <c r="P157" s="2">
        <v>10451.619999999999</v>
      </c>
      <c r="Q157" s="2">
        <v>9309.4500000000007</v>
      </c>
      <c r="R157" s="2">
        <v>8844.630000000001</v>
      </c>
      <c r="S157" s="2">
        <v>8577.409999999998</v>
      </c>
      <c r="T157" s="2">
        <v>9195.1200000000026</v>
      </c>
      <c r="U157" s="2">
        <v>8658.1899999999987</v>
      </c>
      <c r="V157" s="2">
        <v>8334.9800000000014</v>
      </c>
      <c r="W157" s="2">
        <v>9292.3700000000026</v>
      </c>
      <c r="X157" s="2">
        <v>9846.5399999999991</v>
      </c>
      <c r="Y157" s="2">
        <v>9774.7100000000009</v>
      </c>
      <c r="Z157" s="2">
        <v>9615.3700000000008</v>
      </c>
      <c r="AA157" s="2">
        <v>9255.25</v>
      </c>
      <c r="AB157" s="2">
        <v>8583.510000000002</v>
      </c>
      <c r="AC157" s="2">
        <v>8469.75</v>
      </c>
    </row>
    <row r="158" spans="1:29">
      <c r="A158" s="2" t="s">
        <v>30</v>
      </c>
      <c r="B158" s="2" t="s">
        <v>121</v>
      </c>
      <c r="C158" s="2" t="s">
        <v>31</v>
      </c>
      <c r="D158" s="2">
        <f t="shared" si="2"/>
        <v>4059.1399999999994</v>
      </c>
      <c r="E158" s="2">
        <v>3927</v>
      </c>
      <c r="F158" s="2">
        <v>3832.7</v>
      </c>
      <c r="G158" s="2">
        <v>3801.5</v>
      </c>
      <c r="H158" s="2">
        <v>4152.1000000000004</v>
      </c>
      <c r="I158" s="2">
        <v>4313.5999999999995</v>
      </c>
      <c r="J158" s="2">
        <v>4126.5</v>
      </c>
      <c r="K158" s="2">
        <v>4084.5000000000005</v>
      </c>
      <c r="L158" s="2">
        <v>4203.55</v>
      </c>
      <c r="M158" s="2">
        <v>4539.58</v>
      </c>
      <c r="N158" s="2">
        <v>4415.8900000000003</v>
      </c>
      <c r="O158" s="2">
        <v>4428.46</v>
      </c>
      <c r="P158" s="2">
        <v>4601.7599999999993</v>
      </c>
      <c r="Q158" s="2">
        <v>4231.9299999999994</v>
      </c>
      <c r="R158" s="2">
        <v>3874.6300000000006</v>
      </c>
      <c r="S158" s="2">
        <v>3892.9600000000005</v>
      </c>
      <c r="T158" s="2">
        <v>4281.7800000000007</v>
      </c>
      <c r="U158" s="2">
        <v>4007.8900000000003</v>
      </c>
      <c r="V158" s="2">
        <v>3885.79</v>
      </c>
      <c r="W158" s="2">
        <v>4061.69</v>
      </c>
      <c r="X158" s="2">
        <v>4230.5899999999992</v>
      </c>
      <c r="Y158" s="2">
        <v>4304.75</v>
      </c>
      <c r="Z158" s="2">
        <v>4198.8500000000004</v>
      </c>
      <c r="AA158" s="2">
        <v>3747.9799999999996</v>
      </c>
      <c r="AB158" s="2">
        <v>3436.6600000000003</v>
      </c>
      <c r="AC158" s="2">
        <v>3373.1266666666666</v>
      </c>
    </row>
    <row r="159" spans="1:29">
      <c r="A159" s="2" t="s">
        <v>30</v>
      </c>
      <c r="B159" s="2" t="s">
        <v>121</v>
      </c>
      <c r="C159" s="2" t="s">
        <v>123</v>
      </c>
      <c r="D159" s="2">
        <f t="shared" si="2"/>
        <v>5464.583333333333</v>
      </c>
      <c r="E159" s="2">
        <v>5278.6099999999988</v>
      </c>
      <c r="F159" s="2">
        <v>5207.3609999999999</v>
      </c>
      <c r="G159" s="2">
        <v>5116.0029999999988</v>
      </c>
      <c r="H159" s="2">
        <v>5346.4120000000003</v>
      </c>
      <c r="I159" s="2">
        <v>5144.9170000000004</v>
      </c>
      <c r="J159" s="2">
        <v>5188.7620000000006</v>
      </c>
      <c r="K159" s="2">
        <v>5217.9279999999999</v>
      </c>
      <c r="L159" s="2">
        <v>5524.7878571428582</v>
      </c>
      <c r="M159" s="2">
        <v>5363.1971428571433</v>
      </c>
      <c r="N159" s="2">
        <v>5287.3</v>
      </c>
      <c r="O159" s="2">
        <v>5702.37</v>
      </c>
      <c r="P159" s="2">
        <v>5849.86</v>
      </c>
      <c r="Q159" s="2">
        <v>5077.5200000000013</v>
      </c>
      <c r="R159" s="2">
        <v>4970</v>
      </c>
      <c r="S159" s="2">
        <v>4684.4499999999971</v>
      </c>
      <c r="T159" s="2">
        <v>4913.340000000002</v>
      </c>
      <c r="U159" s="2">
        <v>4650.2999999999984</v>
      </c>
      <c r="V159" s="2">
        <v>4449.1900000000014</v>
      </c>
      <c r="W159" s="2">
        <v>5230.6800000000021</v>
      </c>
      <c r="X159" s="2">
        <v>5615.95</v>
      </c>
      <c r="Y159" s="2">
        <v>5469.9600000000009</v>
      </c>
      <c r="Z159" s="2">
        <v>5416.52</v>
      </c>
      <c r="AA159" s="2">
        <v>5507.27</v>
      </c>
      <c r="AB159" s="2">
        <v>5146.8500000000022</v>
      </c>
      <c r="AC159" s="2">
        <v>5096.623333333333</v>
      </c>
    </row>
    <row r="160" spans="1:29">
      <c r="A160" s="2" t="s">
        <v>30</v>
      </c>
      <c r="B160" s="2" t="s">
        <v>121</v>
      </c>
      <c r="C160" s="2" t="s">
        <v>36</v>
      </c>
      <c r="D160" s="2">
        <f t="shared" si="2"/>
        <v>62.809999999999981</v>
      </c>
      <c r="E160" s="2">
        <v>18.5</v>
      </c>
      <c r="F160" s="2">
        <v>26.1</v>
      </c>
      <c r="G160" s="2">
        <v>26.4</v>
      </c>
      <c r="H160" s="2">
        <v>22.2</v>
      </c>
      <c r="I160" s="2">
        <v>23.6</v>
      </c>
      <c r="J160" s="2">
        <v>28.2</v>
      </c>
      <c r="K160" s="2">
        <v>33.5</v>
      </c>
      <c r="L160" s="2">
        <v>35.799999999999997</v>
      </c>
      <c r="M160" s="2">
        <v>40.6</v>
      </c>
      <c r="N160" s="2">
        <v>47.4</v>
      </c>
      <c r="O160" s="2">
        <v>52.7</v>
      </c>
      <c r="P160" s="2">
        <v>52.2</v>
      </c>
      <c r="Q160" s="2">
        <v>54.3</v>
      </c>
      <c r="R160" s="2">
        <v>56.5</v>
      </c>
      <c r="S160" s="2">
        <v>58.2</v>
      </c>
      <c r="T160" s="2">
        <v>72</v>
      </c>
      <c r="U160" s="2">
        <v>66.7</v>
      </c>
      <c r="V160" s="2">
        <v>69.8</v>
      </c>
      <c r="W160" s="2">
        <v>72.03</v>
      </c>
      <c r="X160" s="2">
        <v>67.2</v>
      </c>
      <c r="Y160" s="2">
        <v>74.17</v>
      </c>
      <c r="Z160" s="2">
        <v>62.83</v>
      </c>
      <c r="AA160" s="2">
        <v>58.4</v>
      </c>
      <c r="AB160" s="2">
        <v>52.08</v>
      </c>
      <c r="AC160" s="2">
        <v>62.809999999999981</v>
      </c>
    </row>
    <row r="161" spans="1:29">
      <c r="A161" s="2" t="s">
        <v>30</v>
      </c>
      <c r="B161" s="2" t="s">
        <v>121</v>
      </c>
      <c r="C161" s="2" t="s">
        <v>37</v>
      </c>
      <c r="D161" s="2">
        <f t="shared" si="2"/>
        <v>434.5</v>
      </c>
      <c r="E161" s="2">
        <v>528.4</v>
      </c>
      <c r="F161" s="2">
        <v>493.2</v>
      </c>
      <c r="G161" s="2">
        <v>475.3</v>
      </c>
      <c r="H161" s="2">
        <v>477.8</v>
      </c>
      <c r="I161" s="2">
        <v>463.7</v>
      </c>
      <c r="J161" s="2">
        <v>477.1</v>
      </c>
      <c r="K161" s="2">
        <v>487.5</v>
      </c>
      <c r="L161" s="2">
        <v>576.29999999999995</v>
      </c>
      <c r="M161" s="2">
        <v>353.1</v>
      </c>
      <c r="N161" s="2">
        <v>304</v>
      </c>
      <c r="O161" s="2">
        <v>414.7</v>
      </c>
      <c r="P161" s="2">
        <v>383.2</v>
      </c>
      <c r="Q161" s="2">
        <v>298.7</v>
      </c>
      <c r="R161" s="2">
        <v>350.3</v>
      </c>
      <c r="S161" s="2">
        <v>214.4</v>
      </c>
      <c r="T161" s="2">
        <v>329.3</v>
      </c>
      <c r="U161" s="2">
        <v>274.2</v>
      </c>
      <c r="V161" s="2">
        <v>327.52</v>
      </c>
      <c r="W161" s="2">
        <v>399.42</v>
      </c>
      <c r="X161" s="2">
        <v>466.8</v>
      </c>
      <c r="Y161" s="2">
        <v>428.3</v>
      </c>
      <c r="Z161" s="2">
        <v>408.4</v>
      </c>
      <c r="AA161" s="2">
        <v>498.64</v>
      </c>
      <c r="AB161" s="2">
        <v>406.92</v>
      </c>
      <c r="AC161" s="2">
        <v>412</v>
      </c>
    </row>
    <row r="162" spans="1:29">
      <c r="A162" s="2" t="s">
        <v>30</v>
      </c>
      <c r="B162" s="2" t="s">
        <v>121</v>
      </c>
      <c r="C162" s="2" t="s">
        <v>38</v>
      </c>
      <c r="D162" s="2">
        <f t="shared" si="2"/>
        <v>94.020000000000024</v>
      </c>
      <c r="E162" s="2">
        <v>30</v>
      </c>
      <c r="F162" s="2">
        <v>30</v>
      </c>
      <c r="G162" s="2">
        <v>27</v>
      </c>
      <c r="H162" s="2">
        <v>30</v>
      </c>
      <c r="I162" s="2">
        <v>41.2</v>
      </c>
      <c r="J162" s="2">
        <v>32.9</v>
      </c>
      <c r="K162" s="2">
        <v>39.4</v>
      </c>
      <c r="L162" s="2">
        <v>47.3</v>
      </c>
      <c r="M162" s="2">
        <v>61.9</v>
      </c>
      <c r="N162" s="2">
        <v>70.569999999999993</v>
      </c>
      <c r="O162" s="2">
        <v>85.43</v>
      </c>
      <c r="P162" s="2">
        <v>89.92</v>
      </c>
      <c r="Q162" s="2">
        <v>98</v>
      </c>
      <c r="R162" s="2">
        <v>89.8</v>
      </c>
      <c r="S162" s="2">
        <v>111.7</v>
      </c>
      <c r="T162" s="2">
        <v>113.8</v>
      </c>
      <c r="U162" s="2">
        <v>105.3</v>
      </c>
      <c r="V162" s="2">
        <v>103.28</v>
      </c>
      <c r="W162" s="2">
        <v>121.01</v>
      </c>
      <c r="X162" s="2">
        <v>119.33</v>
      </c>
      <c r="Y162" s="2">
        <v>96.9</v>
      </c>
      <c r="Z162" s="2">
        <v>98.75</v>
      </c>
      <c r="AA162" s="2">
        <v>79.97</v>
      </c>
      <c r="AB162" s="2">
        <v>86.41</v>
      </c>
      <c r="AC162" s="2">
        <v>83.76</v>
      </c>
    </row>
    <row r="163" spans="1:29">
      <c r="A163" s="2" t="s">
        <v>30</v>
      </c>
      <c r="B163" s="2" t="s">
        <v>121</v>
      </c>
      <c r="C163" s="2" t="s">
        <v>39</v>
      </c>
      <c r="D163" s="2">
        <f t="shared" si="2"/>
        <v>10.633333333333336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</v>
      </c>
      <c r="V163" s="2">
        <v>9.5</v>
      </c>
      <c r="W163" s="2">
        <v>10.6</v>
      </c>
      <c r="X163" s="2">
        <v>12.9</v>
      </c>
      <c r="Y163" s="2">
        <v>12.8</v>
      </c>
      <c r="Z163" s="2">
        <v>10.1</v>
      </c>
      <c r="AA163" s="2">
        <v>9</v>
      </c>
      <c r="AB163" s="2">
        <v>5.7</v>
      </c>
      <c r="AC163" s="2">
        <v>5.0999999999999996</v>
      </c>
    </row>
    <row r="164" spans="1:29">
      <c r="A164" s="2" t="s">
        <v>30</v>
      </c>
      <c r="B164" s="2" t="s">
        <v>121</v>
      </c>
      <c r="C164" s="2" t="s">
        <v>40</v>
      </c>
      <c r="D164" s="2">
        <f t="shared" si="2"/>
        <v>477.93333333333339</v>
      </c>
      <c r="E164" s="2">
        <v>331.1</v>
      </c>
      <c r="F164" s="2">
        <v>345.4</v>
      </c>
      <c r="G164" s="2">
        <v>325.10000000000002</v>
      </c>
      <c r="H164" s="2">
        <v>372.1</v>
      </c>
      <c r="I164" s="2">
        <v>368.3</v>
      </c>
      <c r="J164" s="2">
        <v>341</v>
      </c>
      <c r="K164" s="2">
        <v>370.7</v>
      </c>
      <c r="L164" s="2">
        <v>360.8</v>
      </c>
      <c r="M164" s="2">
        <v>396.5</v>
      </c>
      <c r="N164" s="2">
        <v>398.7</v>
      </c>
      <c r="O164" s="2">
        <v>463.4</v>
      </c>
      <c r="P164" s="2">
        <v>461.7</v>
      </c>
      <c r="Q164" s="2">
        <v>443.1</v>
      </c>
      <c r="R164" s="2">
        <v>401</v>
      </c>
      <c r="S164" s="2">
        <v>403.2</v>
      </c>
      <c r="T164" s="2">
        <v>520.5</v>
      </c>
      <c r="U164" s="2">
        <v>464.3</v>
      </c>
      <c r="V164" s="2">
        <v>466.59</v>
      </c>
      <c r="W164" s="2">
        <v>487.9</v>
      </c>
      <c r="X164" s="2">
        <v>526.20000000000005</v>
      </c>
      <c r="Y164" s="2">
        <v>497</v>
      </c>
      <c r="Z164" s="2">
        <v>481.3</v>
      </c>
      <c r="AA164" s="2">
        <v>455.5</v>
      </c>
      <c r="AB164" s="2">
        <v>416.3</v>
      </c>
      <c r="AC164" s="2">
        <v>392.4</v>
      </c>
    </row>
    <row r="165" spans="1:29">
      <c r="A165" s="2" t="s">
        <v>30</v>
      </c>
      <c r="B165" s="2" t="s">
        <v>121</v>
      </c>
      <c r="C165" s="2" t="s">
        <v>41</v>
      </c>
      <c r="D165" s="2">
        <f t="shared" si="2"/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1:29">
      <c r="A166" s="2" t="s">
        <v>30</v>
      </c>
      <c r="B166" s="2" t="s">
        <v>121</v>
      </c>
      <c r="C166" s="2" t="s">
        <v>42</v>
      </c>
      <c r="D166" s="2">
        <f t="shared" si="2"/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1:29">
      <c r="A167" s="2" t="s">
        <v>30</v>
      </c>
      <c r="B167" s="2" t="s">
        <v>121</v>
      </c>
      <c r="C167" s="2" t="s">
        <v>43</v>
      </c>
      <c r="D167" s="2">
        <f t="shared" si="2"/>
        <v>165.37333333333336</v>
      </c>
      <c r="E167" s="2">
        <v>198</v>
      </c>
      <c r="F167" s="2">
        <v>197.9</v>
      </c>
      <c r="G167" s="2">
        <v>160</v>
      </c>
      <c r="H167" s="2">
        <v>212.4</v>
      </c>
      <c r="I167" s="2">
        <v>212</v>
      </c>
      <c r="J167" s="2">
        <v>215.2</v>
      </c>
      <c r="K167" s="2">
        <v>210</v>
      </c>
      <c r="L167" s="2">
        <v>208.25</v>
      </c>
      <c r="M167" s="2">
        <v>210.39</v>
      </c>
      <c r="N167" s="2">
        <v>225.47</v>
      </c>
      <c r="O167" s="2">
        <v>249.02</v>
      </c>
      <c r="P167" s="2">
        <v>251.41</v>
      </c>
      <c r="Q167" s="2">
        <v>241.42</v>
      </c>
      <c r="R167" s="2">
        <v>179.13</v>
      </c>
      <c r="S167" s="2">
        <v>190.34</v>
      </c>
      <c r="T167" s="2">
        <v>240.1</v>
      </c>
      <c r="U167" s="2">
        <v>235.26</v>
      </c>
      <c r="V167" s="2">
        <v>181.05</v>
      </c>
      <c r="W167" s="2">
        <v>181.88</v>
      </c>
      <c r="X167" s="2">
        <v>183.95</v>
      </c>
      <c r="Y167" s="2">
        <v>183.01</v>
      </c>
      <c r="Z167" s="2">
        <v>159.78</v>
      </c>
      <c r="AA167" s="2">
        <v>152.05000000000001</v>
      </c>
      <c r="AB167" s="2">
        <v>153.33000000000001</v>
      </c>
      <c r="AC167" s="2">
        <v>152.08000000000001</v>
      </c>
    </row>
    <row r="168" spans="1:29">
      <c r="A168" s="2" t="s">
        <v>30</v>
      </c>
      <c r="B168" s="2" t="s">
        <v>121</v>
      </c>
      <c r="C168" s="2" t="s">
        <v>44</v>
      </c>
      <c r="D168" s="2">
        <f t="shared" si="2"/>
        <v>402.34333333333331</v>
      </c>
      <c r="E168" s="2">
        <v>264.5</v>
      </c>
      <c r="F168" s="2">
        <v>341.8</v>
      </c>
      <c r="G168" s="2">
        <v>357.5</v>
      </c>
      <c r="H168" s="2">
        <v>439.7</v>
      </c>
      <c r="I168" s="2">
        <v>486.4</v>
      </c>
      <c r="J168" s="2">
        <v>459.1</v>
      </c>
      <c r="K168" s="2">
        <v>394</v>
      </c>
      <c r="L168" s="2">
        <v>433.1</v>
      </c>
      <c r="M168" s="2">
        <v>512.5</v>
      </c>
      <c r="N168" s="2">
        <v>465.1</v>
      </c>
      <c r="O168" s="2">
        <v>476.1</v>
      </c>
      <c r="P168" s="2">
        <v>479.8</v>
      </c>
      <c r="Q168" s="2">
        <v>417.3</v>
      </c>
      <c r="R168" s="2">
        <v>344.4</v>
      </c>
      <c r="S168" s="2">
        <v>361</v>
      </c>
      <c r="T168" s="2">
        <v>371.7</v>
      </c>
      <c r="U168" s="2">
        <v>347.6</v>
      </c>
      <c r="V168" s="2">
        <v>314.20999999999998</v>
      </c>
      <c r="W168" s="2">
        <v>369.26</v>
      </c>
      <c r="X168" s="2">
        <v>390.22</v>
      </c>
      <c r="Y168" s="2">
        <v>442.3</v>
      </c>
      <c r="Z168" s="2">
        <v>418.55</v>
      </c>
      <c r="AA168" s="2">
        <v>398.26</v>
      </c>
      <c r="AB168" s="2">
        <v>357.28</v>
      </c>
      <c r="AC168" s="2">
        <v>345.3</v>
      </c>
    </row>
    <row r="169" spans="1:29">
      <c r="A169" s="2" t="s">
        <v>30</v>
      </c>
      <c r="B169" s="2" t="s">
        <v>121</v>
      </c>
      <c r="C169" s="2" t="s">
        <v>10</v>
      </c>
      <c r="D169" s="2">
        <f t="shared" si="2"/>
        <v>1732.6533333333336</v>
      </c>
      <c r="E169" s="2">
        <v>1829.6</v>
      </c>
      <c r="F169" s="2">
        <v>1643.5</v>
      </c>
      <c r="G169" s="2">
        <v>1630.6</v>
      </c>
      <c r="H169" s="2">
        <v>1707.7</v>
      </c>
      <c r="I169" s="2">
        <v>1824</v>
      </c>
      <c r="J169" s="2">
        <v>1761</v>
      </c>
      <c r="K169" s="2">
        <v>1715.4</v>
      </c>
      <c r="L169" s="2">
        <v>1764.8</v>
      </c>
      <c r="M169" s="2">
        <v>1916.4</v>
      </c>
      <c r="N169" s="2">
        <v>1830.9</v>
      </c>
      <c r="O169" s="2">
        <v>1684.5</v>
      </c>
      <c r="P169" s="2">
        <v>1821</v>
      </c>
      <c r="Q169" s="2">
        <v>1658.3</v>
      </c>
      <c r="R169" s="2">
        <v>1503.6</v>
      </c>
      <c r="S169" s="2">
        <v>1530.7</v>
      </c>
      <c r="T169" s="2">
        <v>1758.5</v>
      </c>
      <c r="U169" s="2">
        <v>1679.8</v>
      </c>
      <c r="V169" s="2">
        <v>1600.33</v>
      </c>
      <c r="W169" s="2">
        <v>1596.71</v>
      </c>
      <c r="X169" s="2">
        <v>1718.64</v>
      </c>
      <c r="Y169" s="2">
        <v>1839.83</v>
      </c>
      <c r="Z169" s="2">
        <v>1848.07</v>
      </c>
      <c r="AA169" s="2">
        <v>1639.49</v>
      </c>
      <c r="AB169" s="2">
        <v>1488.74</v>
      </c>
      <c r="AC169" s="2">
        <v>1440</v>
      </c>
    </row>
    <row r="170" spans="1:29">
      <c r="A170" s="2" t="s">
        <v>30</v>
      </c>
      <c r="B170" s="2" t="s">
        <v>121</v>
      </c>
      <c r="C170" s="2" t="s">
        <v>33</v>
      </c>
      <c r="D170" s="2">
        <f t="shared" si="2"/>
        <v>268.30333333333328</v>
      </c>
      <c r="E170" s="2">
        <v>271.70999999999998</v>
      </c>
      <c r="F170" s="2">
        <v>269.06099999999998</v>
      </c>
      <c r="G170" s="2">
        <v>252.60300000000001</v>
      </c>
      <c r="H170" s="2">
        <v>259.81199999999995</v>
      </c>
      <c r="I170" s="2">
        <v>269.81700000000001</v>
      </c>
      <c r="J170" s="2">
        <v>276.36199999999997</v>
      </c>
      <c r="K170" s="2">
        <v>282.72800000000001</v>
      </c>
      <c r="L170" s="2">
        <v>292.39999999999998</v>
      </c>
      <c r="M170" s="2">
        <v>305.89999999999998</v>
      </c>
      <c r="N170" s="2">
        <v>306.8</v>
      </c>
      <c r="O170" s="2">
        <v>304.72000000000003</v>
      </c>
      <c r="P170" s="2">
        <v>306.35000000000002</v>
      </c>
      <c r="Q170" s="2">
        <v>318.97000000000003</v>
      </c>
      <c r="R170" s="2">
        <v>296.2</v>
      </c>
      <c r="S170" s="2">
        <v>288.55</v>
      </c>
      <c r="T170" s="2">
        <v>314.10000000000002</v>
      </c>
      <c r="U170" s="2">
        <v>296.89999999999998</v>
      </c>
      <c r="V170" s="2">
        <v>296.77</v>
      </c>
      <c r="W170" s="2">
        <v>305.13</v>
      </c>
      <c r="X170" s="2">
        <v>299.16000000000003</v>
      </c>
      <c r="Y170" s="2">
        <v>288.37</v>
      </c>
      <c r="Z170" s="2">
        <v>252.57</v>
      </c>
      <c r="AA170" s="2">
        <v>263.97000000000003</v>
      </c>
      <c r="AB170" s="2">
        <v>250</v>
      </c>
      <c r="AC170" s="2">
        <v>250</v>
      </c>
    </row>
    <row r="171" spans="1:29">
      <c r="A171" s="2" t="s">
        <v>30</v>
      </c>
      <c r="B171" s="2" t="s">
        <v>121</v>
      </c>
      <c r="C171" s="2" t="s">
        <v>45</v>
      </c>
      <c r="D171" s="2">
        <f t="shared" si="2"/>
        <v>835.14333333333309</v>
      </c>
      <c r="E171" s="2">
        <v>934.5</v>
      </c>
      <c r="F171" s="2">
        <v>909.9</v>
      </c>
      <c r="G171" s="2">
        <v>942.5</v>
      </c>
      <c r="H171" s="2">
        <v>1022.7</v>
      </c>
      <c r="I171" s="2">
        <v>1039.2</v>
      </c>
      <c r="J171" s="2">
        <v>970.3</v>
      </c>
      <c r="K171" s="2">
        <v>1027.9000000000001</v>
      </c>
      <c r="L171" s="2">
        <v>1063.5999999999999</v>
      </c>
      <c r="M171" s="2">
        <v>1109.3</v>
      </c>
      <c r="N171" s="2">
        <v>1112</v>
      </c>
      <c r="O171" s="2">
        <v>1163.2</v>
      </c>
      <c r="P171" s="2">
        <v>1196.8</v>
      </c>
      <c r="Q171" s="2">
        <v>1119.5</v>
      </c>
      <c r="R171" s="2">
        <v>1108</v>
      </c>
      <c r="S171" s="2">
        <v>1053.4000000000001</v>
      </c>
      <c r="T171" s="2">
        <v>991.5</v>
      </c>
      <c r="U171" s="2">
        <v>915.5</v>
      </c>
      <c r="V171" s="2">
        <v>927.08</v>
      </c>
      <c r="W171" s="2">
        <v>994.83</v>
      </c>
      <c r="X171" s="2">
        <v>976.56</v>
      </c>
      <c r="Y171" s="2">
        <v>908.11</v>
      </c>
      <c r="Z171" s="2">
        <v>869.95</v>
      </c>
      <c r="AA171" s="2">
        <v>727.37</v>
      </c>
      <c r="AB171" s="2">
        <v>660.73</v>
      </c>
      <c r="AC171" s="2">
        <v>661.02</v>
      </c>
    </row>
    <row r="172" spans="1:29">
      <c r="A172" s="2" t="s">
        <v>30</v>
      </c>
      <c r="B172" s="2" t="s">
        <v>121</v>
      </c>
      <c r="C172" s="2" t="s">
        <v>46</v>
      </c>
      <c r="D172" s="2">
        <f t="shared" si="2"/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1:29">
      <c r="A173" s="2" t="s">
        <v>30</v>
      </c>
      <c r="B173" s="2" t="s">
        <v>121</v>
      </c>
      <c r="C173" s="2" t="s">
        <v>47</v>
      </c>
      <c r="D173" s="2">
        <f t="shared" si="2"/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1:29">
      <c r="A174" s="2" t="s">
        <v>30</v>
      </c>
      <c r="B174" s="2" t="s">
        <v>121</v>
      </c>
      <c r="C174" s="2" t="s">
        <v>48</v>
      </c>
      <c r="D174" s="2">
        <f t="shared" si="2"/>
        <v>14.120000000000003</v>
      </c>
      <c r="E174" s="2">
        <v>2</v>
      </c>
      <c r="F174" s="2">
        <v>2</v>
      </c>
      <c r="G174" s="2">
        <v>2</v>
      </c>
      <c r="H174" s="2">
        <v>2</v>
      </c>
      <c r="I174" s="2">
        <v>2</v>
      </c>
      <c r="J174" s="2">
        <v>2</v>
      </c>
      <c r="K174" s="2">
        <v>2</v>
      </c>
      <c r="L174" s="2">
        <v>1.2178571428571432</v>
      </c>
      <c r="M174" s="2">
        <v>1.107142857142859</v>
      </c>
      <c r="N174" s="2">
        <v>2.9</v>
      </c>
      <c r="O174" s="2">
        <v>2.7</v>
      </c>
      <c r="P174" s="2">
        <v>1.4</v>
      </c>
      <c r="Q174" s="2">
        <v>1.6</v>
      </c>
      <c r="R174" s="2">
        <v>2</v>
      </c>
      <c r="S174" s="2">
        <v>5.4</v>
      </c>
      <c r="T174" s="2">
        <v>7.6</v>
      </c>
      <c r="U174" s="2">
        <v>5.5</v>
      </c>
      <c r="V174" s="2">
        <v>7.1</v>
      </c>
      <c r="W174" s="2">
        <v>9.6</v>
      </c>
      <c r="X174" s="2">
        <v>12.9</v>
      </c>
      <c r="Y174" s="2">
        <v>17.2</v>
      </c>
      <c r="Z174" s="2">
        <v>19</v>
      </c>
      <c r="AA174" s="2">
        <v>11.71</v>
      </c>
      <c r="AB174" s="2">
        <v>12.26</v>
      </c>
      <c r="AC174" s="2">
        <v>15</v>
      </c>
    </row>
    <row r="175" spans="1:29">
      <c r="A175" s="2" t="s">
        <v>30</v>
      </c>
      <c r="B175" s="2" t="s">
        <v>121</v>
      </c>
      <c r="C175" s="2" t="s">
        <v>49</v>
      </c>
      <c r="D175" s="2">
        <f t="shared" si="2"/>
        <v>0.18666666666666668</v>
      </c>
      <c r="E175" s="2">
        <v>0</v>
      </c>
      <c r="F175" s="2">
        <v>0</v>
      </c>
      <c r="G175" s="2">
        <v>0</v>
      </c>
      <c r="H175" s="2">
        <v>0.3</v>
      </c>
      <c r="I175" s="2">
        <v>0.5</v>
      </c>
      <c r="J175" s="2">
        <v>0.5</v>
      </c>
      <c r="K175" s="2">
        <v>0.5</v>
      </c>
      <c r="L175" s="2">
        <v>0.3</v>
      </c>
      <c r="M175" s="2">
        <v>0.5</v>
      </c>
      <c r="N175" s="2">
        <v>0.3</v>
      </c>
      <c r="O175" s="2">
        <v>0.3</v>
      </c>
      <c r="P175" s="2">
        <v>0.4</v>
      </c>
      <c r="Q175" s="2">
        <v>0.2</v>
      </c>
      <c r="R175" s="2">
        <v>0.3</v>
      </c>
      <c r="S175" s="2">
        <v>0.3</v>
      </c>
      <c r="T175" s="2">
        <v>0.4</v>
      </c>
      <c r="U175" s="2">
        <v>0.4</v>
      </c>
      <c r="V175" s="2">
        <v>0.38</v>
      </c>
      <c r="W175" s="2">
        <v>0.3</v>
      </c>
      <c r="X175" s="2">
        <v>0.2</v>
      </c>
      <c r="Y175" s="2">
        <v>0.24</v>
      </c>
      <c r="Z175" s="2">
        <v>0.22</v>
      </c>
      <c r="AA175" s="2">
        <v>0.14000000000000001</v>
      </c>
      <c r="AB175" s="2">
        <v>0.13</v>
      </c>
      <c r="AC175" s="2">
        <v>0.18666666666666668</v>
      </c>
    </row>
    <row r="176" spans="1:29">
      <c r="A176" s="2" t="s">
        <v>30</v>
      </c>
      <c r="B176" s="2" t="s">
        <v>121</v>
      </c>
      <c r="C176" s="2" t="s">
        <v>50</v>
      </c>
      <c r="D176" s="2">
        <f t="shared" si="2"/>
        <v>1176.2800000000002</v>
      </c>
      <c r="E176" s="2">
        <v>1121</v>
      </c>
      <c r="F176" s="2">
        <v>1204</v>
      </c>
      <c r="G176" s="2">
        <v>1033</v>
      </c>
      <c r="H176" s="2">
        <v>1053</v>
      </c>
      <c r="I176" s="2">
        <v>1059</v>
      </c>
      <c r="J176" s="2">
        <v>1022.5</v>
      </c>
      <c r="K176" s="2">
        <v>1114.8</v>
      </c>
      <c r="L176" s="2">
        <v>1192.7</v>
      </c>
      <c r="M176" s="2">
        <v>1258.0999999999999</v>
      </c>
      <c r="N176" s="2">
        <v>1205.8</v>
      </c>
      <c r="O176" s="2">
        <v>1144.7</v>
      </c>
      <c r="P176" s="2">
        <v>1190.0999999999999</v>
      </c>
      <c r="Q176" s="2">
        <v>1197.5</v>
      </c>
      <c r="R176" s="2">
        <v>1215</v>
      </c>
      <c r="S176" s="2">
        <v>1078.8</v>
      </c>
      <c r="T176" s="2">
        <v>1191.8</v>
      </c>
      <c r="U176" s="2">
        <v>1177.3</v>
      </c>
      <c r="V176" s="2">
        <v>1078.83</v>
      </c>
      <c r="W176" s="2">
        <v>1230.25</v>
      </c>
      <c r="X176" s="2">
        <v>1191.29</v>
      </c>
      <c r="Y176" s="2">
        <v>1242.6099999999999</v>
      </c>
      <c r="Z176" s="2">
        <v>1191.42</v>
      </c>
      <c r="AA176" s="2">
        <v>1146.1300000000001</v>
      </c>
      <c r="AB176" s="2">
        <v>1022.98</v>
      </c>
      <c r="AC176" s="2">
        <v>1047.8800000000001</v>
      </c>
    </row>
    <row r="177" spans="1:29">
      <c r="A177" s="2" t="s">
        <v>30</v>
      </c>
      <c r="B177" s="2" t="s">
        <v>121</v>
      </c>
      <c r="C177" s="2" t="s">
        <v>51</v>
      </c>
      <c r="D177" s="2">
        <f t="shared" si="2"/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1:29">
      <c r="A178" s="2" t="s">
        <v>30</v>
      </c>
      <c r="B178" s="2" t="s">
        <v>121</v>
      </c>
      <c r="C178" s="2" t="s">
        <v>52</v>
      </c>
      <c r="D178" s="2">
        <f t="shared" si="2"/>
        <v>18.266666666666666</v>
      </c>
      <c r="E178" s="2">
        <v>10.8</v>
      </c>
      <c r="F178" s="2">
        <v>11.6</v>
      </c>
      <c r="G178" s="2">
        <v>9</v>
      </c>
      <c r="H178" s="2">
        <v>10.9</v>
      </c>
      <c r="I178" s="2">
        <v>12.7</v>
      </c>
      <c r="J178" s="2">
        <v>13.7</v>
      </c>
      <c r="K178" s="2">
        <v>16</v>
      </c>
      <c r="L178" s="2">
        <v>20.3</v>
      </c>
      <c r="M178" s="2">
        <v>27.2</v>
      </c>
      <c r="N178" s="2">
        <v>23.7</v>
      </c>
      <c r="O178" s="2">
        <v>24.5</v>
      </c>
      <c r="P178" s="2">
        <v>22.4</v>
      </c>
      <c r="Q178" s="2">
        <v>20.7</v>
      </c>
      <c r="R178" s="2">
        <v>19.8</v>
      </c>
      <c r="S178" s="2">
        <v>19.3</v>
      </c>
      <c r="T178" s="2">
        <v>22.1</v>
      </c>
      <c r="U178" s="2">
        <v>18.8</v>
      </c>
      <c r="V178" s="2">
        <v>24</v>
      </c>
      <c r="W178" s="2">
        <v>23</v>
      </c>
      <c r="X178" s="2">
        <v>21</v>
      </c>
      <c r="Y178" s="2">
        <v>21</v>
      </c>
      <c r="Z178" s="2">
        <v>18</v>
      </c>
      <c r="AA178" s="2">
        <v>15.8</v>
      </c>
      <c r="AB178" s="2">
        <v>12.27</v>
      </c>
      <c r="AC178" s="2">
        <v>12.3</v>
      </c>
    </row>
    <row r="179" spans="1:29">
      <c r="A179" s="2" t="s">
        <v>30</v>
      </c>
      <c r="B179" s="2" t="s">
        <v>121</v>
      </c>
      <c r="C179" s="2" t="s">
        <v>53</v>
      </c>
      <c r="D179" s="2">
        <f t="shared" si="2"/>
        <v>204.49666666666667</v>
      </c>
      <c r="E179" s="2">
        <v>169.9</v>
      </c>
      <c r="F179" s="2">
        <v>179.5</v>
      </c>
      <c r="G179" s="2">
        <v>173.4</v>
      </c>
      <c r="H179" s="2">
        <v>179.1</v>
      </c>
      <c r="I179" s="2">
        <v>161</v>
      </c>
      <c r="J179" s="2">
        <v>144.19999999999999</v>
      </c>
      <c r="K179" s="2">
        <v>152.5</v>
      </c>
      <c r="L179" s="2">
        <v>164.1</v>
      </c>
      <c r="M179" s="2">
        <v>171.4</v>
      </c>
      <c r="N179" s="2">
        <v>172.2</v>
      </c>
      <c r="O179" s="2">
        <v>173.3</v>
      </c>
      <c r="P179" s="2">
        <v>178.7</v>
      </c>
      <c r="Q179" s="2">
        <v>167.2</v>
      </c>
      <c r="R179" s="2">
        <v>159.30000000000001</v>
      </c>
      <c r="S179" s="2">
        <v>170.9</v>
      </c>
      <c r="T179" s="2">
        <v>194.1</v>
      </c>
      <c r="U179" s="2">
        <v>178.5</v>
      </c>
      <c r="V179" s="2">
        <v>201.14</v>
      </c>
      <c r="W179" s="2">
        <v>217.1</v>
      </c>
      <c r="X179" s="2">
        <v>219.7</v>
      </c>
      <c r="Y179" s="2">
        <v>201.92</v>
      </c>
      <c r="Z179" s="2">
        <v>216.32</v>
      </c>
      <c r="AA179" s="2">
        <v>188.73</v>
      </c>
      <c r="AB179" s="2">
        <v>195.25</v>
      </c>
      <c r="AC179" s="2">
        <v>209.1</v>
      </c>
    </row>
    <row r="180" spans="1:29">
      <c r="A180" s="2" t="s">
        <v>30</v>
      </c>
      <c r="B180" s="2" t="s">
        <v>121</v>
      </c>
      <c r="C180" s="2" t="s">
        <v>54</v>
      </c>
      <c r="D180" s="2">
        <f t="shared" si="2"/>
        <v>626.66999999999985</v>
      </c>
      <c r="E180" s="2">
        <v>54.5</v>
      </c>
      <c r="F180" s="2">
        <v>50.4</v>
      </c>
      <c r="G180" s="2">
        <v>48.2</v>
      </c>
      <c r="H180" s="2">
        <v>69.3</v>
      </c>
      <c r="I180" s="2">
        <v>77.099999999999994</v>
      </c>
      <c r="J180" s="2">
        <v>85.2</v>
      </c>
      <c r="K180" s="2">
        <v>104.2</v>
      </c>
      <c r="L180" s="2">
        <v>152.30000000000001</v>
      </c>
      <c r="M180" s="2">
        <v>224.4</v>
      </c>
      <c r="N180" s="2">
        <v>318.7</v>
      </c>
      <c r="O180" s="2">
        <v>356.3</v>
      </c>
      <c r="P180" s="2">
        <v>411.7</v>
      </c>
      <c r="Q180" s="2">
        <v>339.3</v>
      </c>
      <c r="R180" s="2">
        <v>303</v>
      </c>
      <c r="S180" s="2">
        <v>262</v>
      </c>
      <c r="T180" s="2">
        <v>317.2</v>
      </c>
      <c r="U180" s="2">
        <v>274.10000000000002</v>
      </c>
      <c r="V180" s="2">
        <v>334.2</v>
      </c>
      <c r="W180" s="2">
        <v>333.3</v>
      </c>
      <c r="X180" s="2">
        <v>543.79999999999995</v>
      </c>
      <c r="Y180" s="2">
        <v>614.29999999999995</v>
      </c>
      <c r="Z180" s="2">
        <v>678.3</v>
      </c>
      <c r="AA180" s="2">
        <v>670.3</v>
      </c>
      <c r="AB180" s="2">
        <v>595.41</v>
      </c>
      <c r="AC180" s="2">
        <v>626.66999999999985</v>
      </c>
    </row>
    <row r="181" spans="1:29">
      <c r="A181" s="2" t="s">
        <v>30</v>
      </c>
      <c r="B181" s="2" t="s">
        <v>121</v>
      </c>
      <c r="C181" s="2" t="s">
        <v>22</v>
      </c>
      <c r="D181" s="2">
        <f t="shared" si="2"/>
        <v>102.5833333333333</v>
      </c>
      <c r="E181" s="2">
        <v>170.1</v>
      </c>
      <c r="F181" s="2">
        <v>177</v>
      </c>
      <c r="G181" s="2">
        <v>177</v>
      </c>
      <c r="H181" s="2">
        <v>185</v>
      </c>
      <c r="I181" s="2">
        <v>185.9</v>
      </c>
      <c r="J181" s="2">
        <v>193.3</v>
      </c>
      <c r="K181" s="2">
        <v>164</v>
      </c>
      <c r="L181" s="2">
        <v>152.5</v>
      </c>
      <c r="M181" s="2">
        <v>154.79</v>
      </c>
      <c r="N181" s="2">
        <v>140.12</v>
      </c>
      <c r="O181" s="2">
        <v>141.44</v>
      </c>
      <c r="P181" s="2">
        <v>137.35</v>
      </c>
      <c r="Q181" s="2">
        <v>109.91</v>
      </c>
      <c r="R181" s="2">
        <v>102.6</v>
      </c>
      <c r="S181" s="2">
        <v>105.62</v>
      </c>
      <c r="T181" s="2">
        <v>110.88</v>
      </c>
      <c r="U181" s="2">
        <v>94.73</v>
      </c>
      <c r="V181" s="2">
        <v>90.37</v>
      </c>
      <c r="W181" s="2">
        <v>99.98</v>
      </c>
      <c r="X181" s="2">
        <v>102.2</v>
      </c>
      <c r="Y181" s="2">
        <v>111.79</v>
      </c>
      <c r="Z181" s="2">
        <v>107.64</v>
      </c>
      <c r="AA181" s="2">
        <v>97.91</v>
      </c>
      <c r="AB181" s="2">
        <v>88.15</v>
      </c>
      <c r="AC181" s="2">
        <v>84.2</v>
      </c>
    </row>
    <row r="182" spans="1:29">
      <c r="A182" s="2" t="s">
        <v>30</v>
      </c>
      <c r="B182" s="2" t="s">
        <v>121</v>
      </c>
      <c r="C182" s="2" t="s">
        <v>55</v>
      </c>
      <c r="D182" s="2">
        <f t="shared" si="2"/>
        <v>2559.5566666666673</v>
      </c>
      <c r="E182" s="2">
        <v>3065.7</v>
      </c>
      <c r="F182" s="2">
        <v>2983.4</v>
      </c>
      <c r="G182" s="2">
        <v>3109.2</v>
      </c>
      <c r="H182" s="2">
        <v>3277</v>
      </c>
      <c r="I182" s="2">
        <v>3046.9</v>
      </c>
      <c r="J182" s="2">
        <v>3128.9</v>
      </c>
      <c r="K182" s="2">
        <v>3013.4</v>
      </c>
      <c r="L182" s="2">
        <v>3049.36</v>
      </c>
      <c r="M182" s="2">
        <v>2974.02</v>
      </c>
      <c r="N182" s="2">
        <v>2894.5</v>
      </c>
      <c r="O182" s="2">
        <v>3199.58</v>
      </c>
      <c r="P182" s="2">
        <v>3274.19</v>
      </c>
      <c r="Q182" s="2">
        <v>2628.58</v>
      </c>
      <c r="R182" s="2">
        <v>2520.56</v>
      </c>
      <c r="S182" s="2">
        <v>2525.39</v>
      </c>
      <c r="T182" s="2">
        <v>2441.64</v>
      </c>
      <c r="U182" s="2">
        <v>2339.39</v>
      </c>
      <c r="V182" s="2">
        <v>2098.4699999999998</v>
      </c>
      <c r="W182" s="2">
        <v>2589.7800000000002</v>
      </c>
      <c r="X182" s="2">
        <v>2731.16</v>
      </c>
      <c r="Y182" s="2">
        <v>2518.88</v>
      </c>
      <c r="Z182" s="2">
        <v>2513.56</v>
      </c>
      <c r="AA182" s="2">
        <v>2607.37</v>
      </c>
      <c r="AB182" s="2">
        <v>2552.42</v>
      </c>
      <c r="AC182" s="2">
        <v>2429.5100000000002</v>
      </c>
    </row>
    <row r="183" spans="1:29">
      <c r="A183" s="2" t="s">
        <v>30</v>
      </c>
      <c r="B183" s="2" t="s">
        <v>121</v>
      </c>
      <c r="C183" s="2" t="s">
        <v>56</v>
      </c>
      <c r="D183" s="2">
        <f t="shared" si="2"/>
        <v>38.413333333333327</v>
      </c>
      <c r="E183" s="2">
        <v>59.3</v>
      </c>
      <c r="F183" s="2">
        <v>49.4</v>
      </c>
      <c r="G183" s="2">
        <v>46.8</v>
      </c>
      <c r="H183" s="2">
        <v>47.1</v>
      </c>
      <c r="I183" s="2">
        <v>47.5</v>
      </c>
      <c r="J183" s="2">
        <v>45.6</v>
      </c>
      <c r="K183" s="2">
        <v>44.4</v>
      </c>
      <c r="L183" s="2">
        <v>48.01</v>
      </c>
      <c r="M183" s="2">
        <v>47.57</v>
      </c>
      <c r="N183" s="2">
        <v>45.53</v>
      </c>
      <c r="O183" s="2">
        <v>44.14</v>
      </c>
      <c r="P183" s="2">
        <v>46</v>
      </c>
      <c r="Q183" s="2">
        <v>42.37</v>
      </c>
      <c r="R183" s="2">
        <v>39.840000000000003</v>
      </c>
      <c r="S183" s="2">
        <v>40.909999999999997</v>
      </c>
      <c r="T183" s="2">
        <v>43.7</v>
      </c>
      <c r="U183" s="2">
        <v>38.61</v>
      </c>
      <c r="V183" s="2">
        <v>36.43</v>
      </c>
      <c r="W183" s="2">
        <v>40.19</v>
      </c>
      <c r="X183" s="2">
        <v>39.17</v>
      </c>
      <c r="Y183" s="2">
        <v>41.86</v>
      </c>
      <c r="Z183" s="2">
        <v>38.33</v>
      </c>
      <c r="AA183" s="2">
        <v>37.74</v>
      </c>
      <c r="AB183" s="2">
        <v>36.909999999999997</v>
      </c>
      <c r="AC183" s="2">
        <v>38.413333333333334</v>
      </c>
    </row>
    <row r="184" spans="1:29">
      <c r="A184" s="2" t="s">
        <v>30</v>
      </c>
      <c r="B184" s="2" t="s">
        <v>121</v>
      </c>
      <c r="C184" s="2" t="s">
        <v>57</v>
      </c>
      <c r="D184" s="2">
        <f t="shared" si="2"/>
        <v>206.65666666666667</v>
      </c>
      <c r="E184" s="2">
        <v>146</v>
      </c>
      <c r="F184" s="2">
        <v>125.9</v>
      </c>
      <c r="G184" s="2">
        <v>121.9</v>
      </c>
      <c r="H184" s="2">
        <v>130.4</v>
      </c>
      <c r="I184" s="2">
        <v>137.69999999999999</v>
      </c>
      <c r="J184" s="2">
        <v>118.2</v>
      </c>
      <c r="K184" s="2">
        <v>129.5</v>
      </c>
      <c r="L184" s="2">
        <v>165.2</v>
      </c>
      <c r="M184" s="2">
        <v>137.1</v>
      </c>
      <c r="N184" s="2">
        <v>138.5</v>
      </c>
      <c r="O184" s="2">
        <v>150.1</v>
      </c>
      <c r="P184" s="2">
        <v>147</v>
      </c>
      <c r="Q184" s="2">
        <v>152.5</v>
      </c>
      <c r="R184" s="2">
        <v>153.30000000000001</v>
      </c>
      <c r="S184" s="2">
        <v>157.30000000000001</v>
      </c>
      <c r="T184" s="2">
        <v>154.19999999999999</v>
      </c>
      <c r="U184" s="2">
        <v>139</v>
      </c>
      <c r="V184" s="2">
        <v>166.59</v>
      </c>
      <c r="W184" s="2">
        <v>202</v>
      </c>
      <c r="X184" s="2">
        <v>212.34</v>
      </c>
      <c r="Y184" s="2">
        <v>221.54</v>
      </c>
      <c r="Z184" s="2">
        <v>216.19</v>
      </c>
      <c r="AA184" s="2">
        <v>191.44</v>
      </c>
      <c r="AB184" s="2">
        <v>183.54</v>
      </c>
      <c r="AC184" s="2">
        <v>193.39</v>
      </c>
    </row>
    <row r="185" spans="1:29">
      <c r="A185" s="2" t="s">
        <v>30</v>
      </c>
      <c r="B185" s="2" t="s">
        <v>121</v>
      </c>
      <c r="C185" s="2" t="s">
        <v>58</v>
      </c>
      <c r="D185" s="2">
        <f t="shared" si="2"/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1:29">
      <c r="A186" s="2" t="s">
        <v>30</v>
      </c>
      <c r="B186" s="2" t="s">
        <v>121</v>
      </c>
      <c r="C186" s="2" t="s">
        <v>59</v>
      </c>
      <c r="D186" s="2">
        <f t="shared" si="2"/>
        <v>1.4333333333333333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1.3</v>
      </c>
      <c r="V186" s="2">
        <v>1.34</v>
      </c>
      <c r="W186" s="2">
        <v>2.1</v>
      </c>
      <c r="X186" s="2">
        <v>2.4</v>
      </c>
      <c r="Y186" s="2">
        <v>1.27</v>
      </c>
      <c r="Z186" s="2">
        <v>0.95</v>
      </c>
      <c r="AA186" s="2">
        <v>1.33</v>
      </c>
      <c r="AB186" s="2">
        <v>1.7</v>
      </c>
      <c r="AC186" s="2">
        <v>1.63</v>
      </c>
    </row>
    <row r="187" spans="1:29">
      <c r="A187" s="2" t="s">
        <v>30</v>
      </c>
      <c r="B187" s="2" t="s">
        <v>121</v>
      </c>
      <c r="C187" s="2" t="s">
        <v>60</v>
      </c>
      <c r="D187" s="2">
        <f t="shared" si="2"/>
        <v>6.5200000000000005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6</v>
      </c>
      <c r="X187" s="2">
        <v>9.42</v>
      </c>
      <c r="Y187" s="2">
        <v>11.31</v>
      </c>
      <c r="Z187" s="2">
        <v>5.14</v>
      </c>
      <c r="AA187" s="2">
        <v>4</v>
      </c>
      <c r="AB187" s="2">
        <v>5</v>
      </c>
      <c r="AC187" s="2">
        <v>7</v>
      </c>
    </row>
    <row r="188" spans="1:29">
      <c r="A188" s="2" t="s">
        <v>30</v>
      </c>
      <c r="B188" s="2" t="s">
        <v>68</v>
      </c>
      <c r="C188" s="2" t="s">
        <v>35</v>
      </c>
      <c r="D188" s="2">
        <f t="shared" ref="D188:D249" si="3">(SUM(X188:AB188)-MAX(X188:AB188)-MIN(X188:AB188))/3</f>
        <v>136.60333333333338</v>
      </c>
      <c r="E188" s="2">
        <v>141.80000000000001</v>
      </c>
      <c r="F188" s="2">
        <v>122.4</v>
      </c>
      <c r="G188" s="2">
        <v>99.1</v>
      </c>
      <c r="H188" s="2">
        <v>112.8</v>
      </c>
      <c r="I188" s="2">
        <v>119</v>
      </c>
      <c r="J188" s="2">
        <v>118.1</v>
      </c>
      <c r="K188" s="2">
        <v>97.500000000000014</v>
      </c>
      <c r="L188" s="2">
        <v>109.09999999999998</v>
      </c>
      <c r="M188" s="2">
        <v>121.61</v>
      </c>
      <c r="N188" s="2">
        <v>123.52000000000001</v>
      </c>
      <c r="O188" s="2">
        <v>112.38000000000001</v>
      </c>
      <c r="P188" s="2">
        <v>106.61000000000001</v>
      </c>
      <c r="Q188" s="2">
        <v>97.269999999999982</v>
      </c>
      <c r="R188" s="2">
        <v>105.36999999999999</v>
      </c>
      <c r="S188" s="2">
        <v>98.590000000000018</v>
      </c>
      <c r="T188" s="2">
        <v>96.53</v>
      </c>
      <c r="U188" s="2">
        <v>115.82000000000001</v>
      </c>
      <c r="V188" s="2">
        <v>113.94</v>
      </c>
      <c r="W188" s="2">
        <v>116.72999999999999</v>
      </c>
      <c r="X188" s="2">
        <v>119.02999999999999</v>
      </c>
      <c r="Y188" s="2">
        <v>145.26000000000002</v>
      </c>
      <c r="Z188" s="2">
        <v>157.79</v>
      </c>
      <c r="AA188" s="2">
        <v>138.86000000000001</v>
      </c>
      <c r="AB188" s="2">
        <v>125.69</v>
      </c>
      <c r="AC188" s="2">
        <v>125.38000000000001</v>
      </c>
    </row>
    <row r="189" spans="1:29">
      <c r="A189" s="2" t="s">
        <v>30</v>
      </c>
      <c r="B189" s="2" t="s">
        <v>68</v>
      </c>
      <c r="C189" s="2" t="s">
        <v>31</v>
      </c>
      <c r="D189" s="2">
        <f t="shared" si="3"/>
        <v>109.95666666666666</v>
      </c>
      <c r="E189" s="2">
        <v>125.70000000000002</v>
      </c>
      <c r="F189" s="2">
        <v>107.30000000000001</v>
      </c>
      <c r="G189" s="2">
        <v>85.8</v>
      </c>
      <c r="H189" s="2">
        <v>99</v>
      </c>
      <c r="I189" s="2">
        <v>108.2</v>
      </c>
      <c r="J189" s="2">
        <v>105.69999999999999</v>
      </c>
      <c r="K189" s="2">
        <v>90.2</v>
      </c>
      <c r="L189" s="2">
        <v>102.6</v>
      </c>
      <c r="M189" s="2">
        <v>110.80000000000001</v>
      </c>
      <c r="N189" s="2">
        <v>113.13</v>
      </c>
      <c r="O189" s="2">
        <v>97.96</v>
      </c>
      <c r="P189" s="2">
        <v>89.53</v>
      </c>
      <c r="Q189" s="2">
        <v>90.1</v>
      </c>
      <c r="R189" s="2">
        <v>99.63</v>
      </c>
      <c r="S189" s="2">
        <v>90.43</v>
      </c>
      <c r="T189" s="2">
        <v>82.52000000000001</v>
      </c>
      <c r="U189" s="2">
        <v>105.69999999999999</v>
      </c>
      <c r="V189" s="2">
        <v>96.73</v>
      </c>
      <c r="W189" s="2">
        <v>94.98</v>
      </c>
      <c r="X189" s="2">
        <v>88.31</v>
      </c>
      <c r="Y189" s="2">
        <v>113.43</v>
      </c>
      <c r="Z189" s="2">
        <v>126.8</v>
      </c>
      <c r="AA189" s="2">
        <v>113.23</v>
      </c>
      <c r="AB189" s="2">
        <v>103.21000000000001</v>
      </c>
      <c r="AC189" s="2">
        <v>105.99000000000001</v>
      </c>
    </row>
    <row r="190" spans="1:29">
      <c r="A190" s="2" t="s">
        <v>30</v>
      </c>
      <c r="B190" s="2" t="s">
        <v>68</v>
      </c>
      <c r="C190" s="2" t="s">
        <v>123</v>
      </c>
      <c r="D190" s="2">
        <f t="shared" si="3"/>
        <v>29.113333333333326</v>
      </c>
      <c r="E190" s="2">
        <v>16.099999999999994</v>
      </c>
      <c r="F190" s="2">
        <v>15.099999999999994</v>
      </c>
      <c r="G190" s="2">
        <v>13.299999999999997</v>
      </c>
      <c r="H190" s="2">
        <v>13.799999999999997</v>
      </c>
      <c r="I190" s="2">
        <v>10.799999999999997</v>
      </c>
      <c r="J190" s="2">
        <v>12.400000000000006</v>
      </c>
      <c r="K190" s="2">
        <v>7.3000000000000114</v>
      </c>
      <c r="L190" s="2">
        <v>6.4999999999999858</v>
      </c>
      <c r="M190" s="2">
        <v>10.809999999999988</v>
      </c>
      <c r="N190" s="2">
        <v>10.390000000000015</v>
      </c>
      <c r="O190" s="2">
        <v>14.420000000000016</v>
      </c>
      <c r="P190" s="2">
        <v>17.080000000000013</v>
      </c>
      <c r="Q190" s="2">
        <v>7.1699999999999875</v>
      </c>
      <c r="R190" s="2">
        <v>5.7399999999999949</v>
      </c>
      <c r="S190" s="2">
        <v>8.1600000000000108</v>
      </c>
      <c r="T190" s="2">
        <v>14.009999999999991</v>
      </c>
      <c r="U190" s="2">
        <v>10.120000000000019</v>
      </c>
      <c r="V190" s="2">
        <v>17.209999999999994</v>
      </c>
      <c r="W190" s="2">
        <v>21.749999999999986</v>
      </c>
      <c r="X190" s="2">
        <v>30.719999999999985</v>
      </c>
      <c r="Y190" s="2">
        <v>31.830000000000013</v>
      </c>
      <c r="Z190" s="2">
        <v>30.989999999999995</v>
      </c>
      <c r="AA190" s="2">
        <v>25.63000000000001</v>
      </c>
      <c r="AB190" s="2">
        <v>22.47999999999999</v>
      </c>
      <c r="AC190" s="2">
        <v>19.39</v>
      </c>
    </row>
    <row r="191" spans="1:29">
      <c r="A191" s="2" t="s">
        <v>30</v>
      </c>
      <c r="B191" s="2" t="s">
        <v>68</v>
      </c>
      <c r="C191" s="2" t="s">
        <v>36</v>
      </c>
      <c r="D191" s="2">
        <f t="shared" si="3"/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1:29">
      <c r="A192" s="2" t="s">
        <v>30</v>
      </c>
      <c r="B192" s="2" t="s">
        <v>68</v>
      </c>
      <c r="C192" s="2" t="s">
        <v>37</v>
      </c>
      <c r="D192" s="2">
        <f t="shared" si="3"/>
        <v>5.45</v>
      </c>
      <c r="E192" s="2">
        <v>0.5</v>
      </c>
      <c r="F192" s="2">
        <v>0.5</v>
      </c>
      <c r="G192" s="2">
        <v>0.5</v>
      </c>
      <c r="H192" s="2">
        <v>0.5</v>
      </c>
      <c r="I192" s="2">
        <v>0.5</v>
      </c>
      <c r="J192" s="2">
        <v>0.5</v>
      </c>
      <c r="K192" s="2">
        <v>0.7</v>
      </c>
      <c r="L192" s="2">
        <v>0.6</v>
      </c>
      <c r="M192" s="2">
        <v>1.5</v>
      </c>
      <c r="N192" s="2">
        <v>4.3</v>
      </c>
      <c r="O192" s="2">
        <v>3.5</v>
      </c>
      <c r="P192" s="2">
        <v>3</v>
      </c>
      <c r="Q192" s="2">
        <v>1.6</v>
      </c>
      <c r="R192" s="2">
        <v>1.2</v>
      </c>
      <c r="S192" s="2">
        <v>1.6</v>
      </c>
      <c r="T192" s="2">
        <v>1.8</v>
      </c>
      <c r="U192" s="2">
        <v>0.7</v>
      </c>
      <c r="V192" s="2">
        <v>3.54</v>
      </c>
      <c r="W192" s="2">
        <v>2.84</v>
      </c>
      <c r="X192" s="2">
        <v>5.3</v>
      </c>
      <c r="Y192" s="2">
        <v>4.34</v>
      </c>
      <c r="Z192" s="2">
        <v>6.71</v>
      </c>
      <c r="AA192" s="2">
        <v>6.82</v>
      </c>
      <c r="AB192" s="2">
        <v>3.36</v>
      </c>
      <c r="AC192" s="2">
        <v>2.52</v>
      </c>
    </row>
    <row r="193" spans="1:29">
      <c r="A193" s="2" t="s">
        <v>30</v>
      </c>
      <c r="B193" s="2" t="s">
        <v>68</v>
      </c>
      <c r="C193" s="2" t="s">
        <v>38</v>
      </c>
      <c r="D193" s="2">
        <f t="shared" si="3"/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1:29">
      <c r="A194" s="2" t="s">
        <v>30</v>
      </c>
      <c r="B194" s="2" t="s">
        <v>68</v>
      </c>
      <c r="C194" s="2" t="s">
        <v>39</v>
      </c>
      <c r="D194" s="2">
        <f t="shared" si="3"/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29">
      <c r="A195" s="2" t="s">
        <v>30</v>
      </c>
      <c r="B195" s="2" t="s">
        <v>68</v>
      </c>
      <c r="C195" s="2" t="s">
        <v>40</v>
      </c>
      <c r="D195" s="2">
        <f t="shared" si="3"/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29">
      <c r="A196" s="2" t="s">
        <v>30</v>
      </c>
      <c r="B196" s="2" t="s">
        <v>68</v>
      </c>
      <c r="C196" s="2" t="s">
        <v>41</v>
      </c>
      <c r="D196" s="2">
        <f t="shared" si="3"/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</row>
    <row r="197" spans="1:29">
      <c r="A197" s="2" t="s">
        <v>30</v>
      </c>
      <c r="B197" s="2" t="s">
        <v>68</v>
      </c>
      <c r="C197" s="2" t="s">
        <v>42</v>
      </c>
      <c r="D197" s="2">
        <f t="shared" si="3"/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1:29">
      <c r="A198" s="2" t="s">
        <v>30</v>
      </c>
      <c r="B198" s="2" t="s">
        <v>68</v>
      </c>
      <c r="C198" s="2" t="s">
        <v>43</v>
      </c>
      <c r="D198" s="2">
        <f t="shared" si="3"/>
        <v>1.63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0.3</v>
      </c>
      <c r="M198" s="2">
        <v>0.2</v>
      </c>
      <c r="N198" s="2">
        <v>0.33</v>
      </c>
      <c r="O198" s="2">
        <v>0.06</v>
      </c>
      <c r="P198" s="2">
        <v>0.13</v>
      </c>
      <c r="Q198" s="2">
        <v>0.2</v>
      </c>
      <c r="R198" s="2">
        <v>0.13</v>
      </c>
      <c r="S198" s="2">
        <v>0.13</v>
      </c>
      <c r="T198" s="2">
        <v>0.12</v>
      </c>
      <c r="U198" s="2">
        <v>0.3</v>
      </c>
      <c r="V198" s="2">
        <v>0.04</v>
      </c>
      <c r="W198" s="2">
        <v>0.22</v>
      </c>
      <c r="X198" s="2">
        <v>0.14000000000000001</v>
      </c>
      <c r="Y198" s="2">
        <v>0.2</v>
      </c>
      <c r="Z198" s="2">
        <v>1.83</v>
      </c>
      <c r="AA198" s="2">
        <v>2.86</v>
      </c>
      <c r="AB198" s="2">
        <v>2.86</v>
      </c>
      <c r="AC198" s="2">
        <v>2.88</v>
      </c>
    </row>
    <row r="199" spans="1:29">
      <c r="A199" s="2" t="s">
        <v>30</v>
      </c>
      <c r="B199" s="2" t="s">
        <v>68</v>
      </c>
      <c r="C199" s="2" t="s">
        <v>44</v>
      </c>
      <c r="D199" s="2">
        <f t="shared" si="3"/>
        <v>8.3566666666666691</v>
      </c>
      <c r="E199" s="2">
        <v>4.9000000000000004</v>
      </c>
      <c r="F199" s="2">
        <v>20.5</v>
      </c>
      <c r="G199" s="2">
        <v>6.4</v>
      </c>
      <c r="H199" s="2">
        <v>9.3000000000000007</v>
      </c>
      <c r="I199" s="2">
        <v>10.199999999999999</v>
      </c>
      <c r="J199" s="2">
        <v>12.6</v>
      </c>
      <c r="K199" s="2">
        <v>7</v>
      </c>
      <c r="L199" s="2">
        <v>8.8000000000000007</v>
      </c>
      <c r="M199" s="2">
        <v>8.5</v>
      </c>
      <c r="N199" s="2">
        <v>7.6</v>
      </c>
      <c r="O199" s="2">
        <v>6.4</v>
      </c>
      <c r="P199" s="2">
        <v>7.2</v>
      </c>
      <c r="Q199" s="2">
        <v>7</v>
      </c>
      <c r="R199" s="2">
        <v>5.4</v>
      </c>
      <c r="S199" s="2">
        <v>7.1</v>
      </c>
      <c r="T199" s="2">
        <v>6.8</v>
      </c>
      <c r="U199" s="2">
        <v>7.5</v>
      </c>
      <c r="V199" s="2">
        <v>7.14</v>
      </c>
      <c r="W199" s="2">
        <v>8.48</v>
      </c>
      <c r="X199" s="2">
        <v>7.73</v>
      </c>
      <c r="Y199" s="2">
        <v>8.9700000000000006</v>
      </c>
      <c r="Z199" s="2">
        <v>7.29</v>
      </c>
      <c r="AA199" s="2">
        <v>8.3800000000000008</v>
      </c>
      <c r="AB199" s="2">
        <v>8.9600000000000009</v>
      </c>
      <c r="AC199" s="2">
        <v>8.3000000000000007</v>
      </c>
    </row>
    <row r="200" spans="1:29">
      <c r="A200" s="2" t="s">
        <v>30</v>
      </c>
      <c r="B200" s="2" t="s">
        <v>68</v>
      </c>
      <c r="C200" s="2" t="s">
        <v>10</v>
      </c>
      <c r="D200" s="2">
        <f t="shared" si="3"/>
        <v>50.206666666666671</v>
      </c>
      <c r="E200" s="2">
        <v>81.900000000000006</v>
      </c>
      <c r="F200" s="2">
        <v>47.4</v>
      </c>
      <c r="G200" s="2">
        <v>45</v>
      </c>
      <c r="H200" s="2">
        <v>54</v>
      </c>
      <c r="I200" s="2">
        <v>67.8</v>
      </c>
      <c r="J200" s="2">
        <v>64</v>
      </c>
      <c r="K200" s="2">
        <v>51.7</v>
      </c>
      <c r="L200" s="2">
        <v>59.6</v>
      </c>
      <c r="M200" s="2">
        <v>67.7</v>
      </c>
      <c r="N200" s="2">
        <v>71.099999999999994</v>
      </c>
      <c r="O200" s="2">
        <v>61</v>
      </c>
      <c r="P200" s="2">
        <v>48</v>
      </c>
      <c r="Q200" s="2">
        <v>51.2</v>
      </c>
      <c r="R200" s="2">
        <v>55.4</v>
      </c>
      <c r="S200" s="2">
        <v>49.2</v>
      </c>
      <c r="T200" s="2">
        <v>37</v>
      </c>
      <c r="U200" s="2">
        <v>58</v>
      </c>
      <c r="V200" s="2">
        <v>47.65</v>
      </c>
      <c r="W200" s="2">
        <v>43.44</v>
      </c>
      <c r="X200" s="2">
        <v>42.15</v>
      </c>
      <c r="Y200" s="2">
        <v>51.25</v>
      </c>
      <c r="Z200" s="2">
        <v>62.97</v>
      </c>
      <c r="AA200" s="2">
        <v>53.7</v>
      </c>
      <c r="AB200" s="2">
        <v>45.67</v>
      </c>
      <c r="AC200" s="2">
        <v>48</v>
      </c>
    </row>
    <row r="201" spans="1:29">
      <c r="A201" s="2" t="s">
        <v>30</v>
      </c>
      <c r="B201" s="2" t="s">
        <v>68</v>
      </c>
      <c r="C201" s="2" t="s">
        <v>33</v>
      </c>
      <c r="D201" s="2">
        <f t="shared" si="3"/>
        <v>0.01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0.03</v>
      </c>
      <c r="AB201" s="2">
        <v>0.05</v>
      </c>
      <c r="AC201" s="2">
        <v>0.05</v>
      </c>
    </row>
    <row r="202" spans="1:29">
      <c r="A202" s="2" t="s">
        <v>30</v>
      </c>
      <c r="B202" s="2" t="s">
        <v>68</v>
      </c>
      <c r="C202" s="2" t="s">
        <v>45</v>
      </c>
      <c r="D202" s="2">
        <f t="shared" si="3"/>
        <v>46.633333333333333</v>
      </c>
      <c r="E202" s="2">
        <v>38.9</v>
      </c>
      <c r="F202" s="2">
        <v>39.4</v>
      </c>
      <c r="G202" s="2">
        <v>34.4</v>
      </c>
      <c r="H202" s="2">
        <v>35.700000000000003</v>
      </c>
      <c r="I202" s="2">
        <v>30.2</v>
      </c>
      <c r="J202" s="2">
        <v>29.1</v>
      </c>
      <c r="K202" s="2">
        <v>31.5</v>
      </c>
      <c r="L202" s="2">
        <v>33.9</v>
      </c>
      <c r="M202" s="2">
        <v>34.4</v>
      </c>
      <c r="N202" s="2">
        <v>34.1</v>
      </c>
      <c r="O202" s="2">
        <v>30.5</v>
      </c>
      <c r="P202" s="2">
        <v>34.200000000000003</v>
      </c>
      <c r="Q202" s="2">
        <v>31.6</v>
      </c>
      <c r="R202" s="2">
        <v>38.700000000000003</v>
      </c>
      <c r="S202" s="2">
        <v>34</v>
      </c>
      <c r="T202" s="2">
        <v>38.6</v>
      </c>
      <c r="U202" s="2">
        <v>39.9</v>
      </c>
      <c r="V202" s="2">
        <v>40.729999999999997</v>
      </c>
      <c r="W202" s="2">
        <v>41.73</v>
      </c>
      <c r="X202" s="2">
        <v>37.1</v>
      </c>
      <c r="Y202" s="2">
        <v>51.07</v>
      </c>
      <c r="Z202" s="2">
        <v>51.91</v>
      </c>
      <c r="AA202" s="2">
        <v>45.37</v>
      </c>
      <c r="AB202" s="2">
        <v>43.46</v>
      </c>
      <c r="AC202" s="2">
        <v>43.84</v>
      </c>
    </row>
    <row r="203" spans="1:29">
      <c r="A203" s="2" t="s">
        <v>30</v>
      </c>
      <c r="B203" s="2" t="s">
        <v>68</v>
      </c>
      <c r="C203" s="2" t="s">
        <v>46</v>
      </c>
      <c r="D203" s="2">
        <f t="shared" si="3"/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1:29">
      <c r="A204" s="2" t="s">
        <v>30</v>
      </c>
      <c r="B204" s="2" t="s">
        <v>68</v>
      </c>
      <c r="C204" s="2" t="s">
        <v>47</v>
      </c>
      <c r="D204" s="2">
        <f t="shared" si="3"/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1:29">
      <c r="A205" s="2" t="s">
        <v>30</v>
      </c>
      <c r="B205" s="2" t="s">
        <v>68</v>
      </c>
      <c r="C205" s="2" t="s">
        <v>48</v>
      </c>
      <c r="D205" s="2">
        <f t="shared" si="3"/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1:29">
      <c r="A206" s="2" t="s">
        <v>30</v>
      </c>
      <c r="B206" s="2" t="s">
        <v>68</v>
      </c>
      <c r="C206" s="2" t="s">
        <v>49</v>
      </c>
      <c r="D206" s="2">
        <f t="shared" si="3"/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1:29">
      <c r="A207" s="2" t="s">
        <v>30</v>
      </c>
      <c r="B207" s="2" t="s">
        <v>68</v>
      </c>
      <c r="C207" s="2" t="s">
        <v>50</v>
      </c>
      <c r="D207" s="2">
        <f t="shared" si="3"/>
        <v>4.6900000000000004</v>
      </c>
      <c r="E207" s="2">
        <v>10</v>
      </c>
      <c r="F207" s="2">
        <v>7</v>
      </c>
      <c r="G207" s="2">
        <v>7</v>
      </c>
      <c r="H207" s="2">
        <v>6</v>
      </c>
      <c r="I207" s="2">
        <v>5</v>
      </c>
      <c r="J207" s="2">
        <v>4.5</v>
      </c>
      <c r="K207" s="2">
        <v>4.9000000000000004</v>
      </c>
      <c r="L207" s="2">
        <v>4.2</v>
      </c>
      <c r="M207" s="2">
        <v>3</v>
      </c>
      <c r="N207" s="2">
        <v>3.3</v>
      </c>
      <c r="O207" s="2">
        <v>4</v>
      </c>
      <c r="P207" s="2">
        <v>5.4</v>
      </c>
      <c r="Q207" s="2">
        <v>4.0999999999999996</v>
      </c>
      <c r="R207" s="2">
        <v>3.8</v>
      </c>
      <c r="S207" s="2">
        <v>4.7</v>
      </c>
      <c r="T207" s="2">
        <v>3.9</v>
      </c>
      <c r="U207" s="2">
        <v>2.8</v>
      </c>
      <c r="V207" s="2">
        <v>3.16</v>
      </c>
      <c r="W207" s="2">
        <v>5.33</v>
      </c>
      <c r="X207" s="2">
        <v>4.43</v>
      </c>
      <c r="Y207" s="2">
        <v>5.33</v>
      </c>
      <c r="Z207" s="2">
        <v>4.58</v>
      </c>
      <c r="AA207" s="2">
        <v>4.58</v>
      </c>
      <c r="AB207" s="2">
        <v>4.91</v>
      </c>
      <c r="AC207" s="2">
        <v>4.03</v>
      </c>
    </row>
    <row r="208" spans="1:29">
      <c r="A208" s="2" t="s">
        <v>30</v>
      </c>
      <c r="B208" s="2" t="s">
        <v>68</v>
      </c>
      <c r="C208" s="2" t="s">
        <v>51</v>
      </c>
      <c r="D208" s="2">
        <f t="shared" si="3"/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1:29">
      <c r="A209" s="2" t="s">
        <v>30</v>
      </c>
      <c r="B209" s="2" t="s">
        <v>68</v>
      </c>
      <c r="C209" s="2" t="s">
        <v>52</v>
      </c>
      <c r="D209" s="2">
        <f t="shared" si="3"/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0.1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>
      <c r="A210" s="2" t="s">
        <v>30</v>
      </c>
      <c r="B210" s="2" t="s">
        <v>68</v>
      </c>
      <c r="C210" s="2" t="s">
        <v>53</v>
      </c>
      <c r="D210" s="2">
        <f t="shared" si="3"/>
        <v>2.3333333333333335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1.17</v>
      </c>
      <c r="W210" s="2">
        <v>1.1100000000000001</v>
      </c>
      <c r="X210" s="2">
        <v>1.19</v>
      </c>
      <c r="Y210" s="2">
        <v>1.94</v>
      </c>
      <c r="Z210" s="2">
        <v>2.8</v>
      </c>
      <c r="AA210" s="2">
        <v>2.92</v>
      </c>
      <c r="AB210" s="2">
        <v>2.2599999999999998</v>
      </c>
      <c r="AC210" s="2">
        <v>2.97</v>
      </c>
    </row>
    <row r="211" spans="1:29">
      <c r="A211" s="2" t="s">
        <v>30</v>
      </c>
      <c r="B211" s="2" t="s">
        <v>68</v>
      </c>
      <c r="C211" s="2" t="s">
        <v>54</v>
      </c>
      <c r="D211" s="2">
        <f t="shared" si="3"/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1:29">
      <c r="A212" s="2" t="s">
        <v>30</v>
      </c>
      <c r="B212" s="2" t="s">
        <v>68</v>
      </c>
      <c r="C212" s="2" t="s">
        <v>22</v>
      </c>
      <c r="D212" s="2">
        <f t="shared" si="3"/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1:29">
      <c r="A213" s="2" t="s">
        <v>30</v>
      </c>
      <c r="B213" s="2" t="s">
        <v>68</v>
      </c>
      <c r="C213" s="2" t="s">
        <v>55</v>
      </c>
      <c r="D213" s="2">
        <f t="shared" si="3"/>
        <v>17.443333333333332</v>
      </c>
      <c r="E213" s="2">
        <v>5.6</v>
      </c>
      <c r="F213" s="2">
        <v>7.6</v>
      </c>
      <c r="G213" s="2">
        <v>5.8</v>
      </c>
      <c r="H213" s="2">
        <v>7.3</v>
      </c>
      <c r="I213" s="2">
        <v>5.3</v>
      </c>
      <c r="J213" s="2">
        <v>7.4</v>
      </c>
      <c r="K213" s="2">
        <v>1.7</v>
      </c>
      <c r="L213" s="2">
        <v>1.6</v>
      </c>
      <c r="M213" s="2">
        <v>6.21</v>
      </c>
      <c r="N213" s="2">
        <v>2.79</v>
      </c>
      <c r="O213" s="2">
        <v>6.92</v>
      </c>
      <c r="P213" s="2">
        <v>8.68</v>
      </c>
      <c r="Q213" s="2">
        <v>1.47</v>
      </c>
      <c r="R213" s="2">
        <v>0.74</v>
      </c>
      <c r="S213" s="2">
        <v>1.06</v>
      </c>
      <c r="T213" s="2">
        <v>8.01</v>
      </c>
      <c r="U213" s="2">
        <v>6.12</v>
      </c>
      <c r="V213" s="2">
        <v>10.28</v>
      </c>
      <c r="W213" s="2">
        <v>13.08</v>
      </c>
      <c r="X213" s="2">
        <v>19.989999999999998</v>
      </c>
      <c r="Y213" s="2">
        <v>21.67</v>
      </c>
      <c r="Z213" s="2">
        <v>18.850000000000001</v>
      </c>
      <c r="AA213" s="2">
        <v>13.49</v>
      </c>
      <c r="AB213" s="2">
        <v>13.08</v>
      </c>
      <c r="AC213" s="2">
        <v>11.92</v>
      </c>
    </row>
    <row r="214" spans="1:29">
      <c r="A214" s="2" t="s">
        <v>30</v>
      </c>
      <c r="B214" s="2" t="s">
        <v>68</v>
      </c>
      <c r="C214" s="2" t="s">
        <v>56</v>
      </c>
      <c r="D214" s="2">
        <f t="shared" si="3"/>
        <v>3.0000000000000002E-2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0.4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0.09</v>
      </c>
      <c r="AB214" s="2">
        <v>0.11</v>
      </c>
      <c r="AC214" s="2">
        <v>3.0000000000000002E-2</v>
      </c>
    </row>
    <row r="215" spans="1:29">
      <c r="A215" s="2" t="s">
        <v>30</v>
      </c>
      <c r="B215" s="2" t="s">
        <v>68</v>
      </c>
      <c r="C215" s="2" t="s">
        <v>57</v>
      </c>
      <c r="D215" s="2">
        <f t="shared" si="3"/>
        <v>0.81333333333333313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0.1</v>
      </c>
      <c r="M215" s="2">
        <v>0.1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0.4</v>
      </c>
      <c r="T215" s="2">
        <v>0.3</v>
      </c>
      <c r="U215" s="2">
        <v>0.5</v>
      </c>
      <c r="V215" s="2">
        <v>0.23</v>
      </c>
      <c r="W215" s="2">
        <v>0.5</v>
      </c>
      <c r="X215" s="2">
        <v>1</v>
      </c>
      <c r="Y215" s="2">
        <v>0.49</v>
      </c>
      <c r="Z215" s="2">
        <v>0.85</v>
      </c>
      <c r="AA215" s="2">
        <v>0.62</v>
      </c>
      <c r="AB215" s="2">
        <v>0.97</v>
      </c>
      <c r="AC215" s="2">
        <v>0.84</v>
      </c>
    </row>
    <row r="216" spans="1:29">
      <c r="A216" s="2" t="s">
        <v>30</v>
      </c>
      <c r="B216" s="2" t="s">
        <v>68</v>
      </c>
      <c r="C216" s="2" t="s">
        <v>58</v>
      </c>
      <c r="D216" s="2">
        <f t="shared" si="3"/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1:29">
      <c r="A217" s="2" t="s">
        <v>30</v>
      </c>
      <c r="B217" s="2" t="s">
        <v>68</v>
      </c>
      <c r="C217" s="2" t="s">
        <v>59</v>
      </c>
      <c r="D217" s="2">
        <f t="shared" si="3"/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1:29">
      <c r="A218" s="2" t="s">
        <v>30</v>
      </c>
      <c r="B218" s="2" t="s">
        <v>68</v>
      </c>
      <c r="C218" s="2" t="s">
        <v>60</v>
      </c>
      <c r="D218" s="2">
        <f t="shared" si="3"/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29">
      <c r="A219" s="2" t="s">
        <v>30</v>
      </c>
      <c r="B219" s="2" t="s">
        <v>69</v>
      </c>
      <c r="C219" s="2" t="s">
        <v>35</v>
      </c>
      <c r="D219" s="2">
        <f t="shared" si="3"/>
        <v>2884.7555555555559</v>
      </c>
      <c r="E219" s="2">
        <v>1260.0999999999997</v>
      </c>
      <c r="F219" s="2">
        <v>1218.3000000000004</v>
      </c>
      <c r="G219" s="2">
        <v>1373.8999999999999</v>
      </c>
      <c r="H219" s="2">
        <v>1622.0000000000002</v>
      </c>
      <c r="I219" s="2">
        <v>1690.1</v>
      </c>
      <c r="J219" s="2">
        <v>1750.9999999999998</v>
      </c>
      <c r="K219" s="2">
        <v>1665.9999999999998</v>
      </c>
      <c r="L219" s="2">
        <v>1860.7999999999997</v>
      </c>
      <c r="M219" s="2">
        <v>2072.84</v>
      </c>
      <c r="N219" s="2">
        <v>2255.39</v>
      </c>
      <c r="O219" s="2">
        <v>2303.0800000000004</v>
      </c>
      <c r="P219" s="2">
        <v>2477.7099999999991</v>
      </c>
      <c r="Q219" s="2">
        <v>2597.8599999999992</v>
      </c>
      <c r="R219" s="2">
        <v>2441.8299999999995</v>
      </c>
      <c r="S219" s="2">
        <v>2525.04</v>
      </c>
      <c r="T219" s="2">
        <v>2678.1799999999994</v>
      </c>
      <c r="U219" s="2">
        <v>2885.73</v>
      </c>
      <c r="V219" s="2">
        <v>2735.5099999999993</v>
      </c>
      <c r="W219" s="2">
        <v>2624.4999999999995</v>
      </c>
      <c r="X219" s="2">
        <v>2530.2399999999998</v>
      </c>
      <c r="Y219" s="2">
        <v>2749.4</v>
      </c>
      <c r="Z219" s="2">
        <v>2953.0066666666667</v>
      </c>
      <c r="AA219" s="2">
        <v>3116.4288888888887</v>
      </c>
      <c r="AB219" s="2">
        <v>2951.8600000000006</v>
      </c>
      <c r="AC219" s="2">
        <v>2757.2099999999996</v>
      </c>
    </row>
    <row r="220" spans="1:29">
      <c r="A220" s="2" t="s">
        <v>30</v>
      </c>
      <c r="B220" s="2" t="s">
        <v>69</v>
      </c>
      <c r="C220" s="2" t="s">
        <v>31</v>
      </c>
      <c r="D220" s="2">
        <f t="shared" si="3"/>
        <v>1155.2996296296294</v>
      </c>
      <c r="E220" s="2">
        <v>524.70000000000005</v>
      </c>
      <c r="F220" s="2">
        <v>526.6</v>
      </c>
      <c r="G220" s="2">
        <v>633.59999999999991</v>
      </c>
      <c r="H220" s="2">
        <v>748.30000000000007</v>
      </c>
      <c r="I220" s="2">
        <v>857.1</v>
      </c>
      <c r="J220" s="2">
        <v>900.89999999999986</v>
      </c>
      <c r="K220" s="2">
        <v>815.19999999999993</v>
      </c>
      <c r="L220" s="2">
        <v>963.73000000000025</v>
      </c>
      <c r="M220" s="2">
        <v>964.78000000000009</v>
      </c>
      <c r="N220" s="2">
        <v>1008.7599999999999</v>
      </c>
      <c r="O220" s="2">
        <v>988.99000000000012</v>
      </c>
      <c r="P220" s="2">
        <v>1034.06</v>
      </c>
      <c r="Q220" s="2">
        <v>1024.48</v>
      </c>
      <c r="R220" s="2">
        <v>940.47000000000014</v>
      </c>
      <c r="S220" s="2">
        <v>929.2299999999999</v>
      </c>
      <c r="T220" s="2">
        <v>981.25</v>
      </c>
      <c r="U220" s="2">
        <v>1022.7700000000002</v>
      </c>
      <c r="V220" s="2">
        <v>1039.8899999999999</v>
      </c>
      <c r="W220" s="2">
        <v>1028.53</v>
      </c>
      <c r="X220" s="2">
        <v>1158.58</v>
      </c>
      <c r="Y220" s="2">
        <v>1129.7</v>
      </c>
      <c r="Z220" s="2">
        <v>1209.4166666666667</v>
      </c>
      <c r="AA220" s="2">
        <v>1173.9588888888889</v>
      </c>
      <c r="AB220" s="2">
        <v>1133.3599999999999</v>
      </c>
      <c r="AC220" s="2">
        <v>1108.21</v>
      </c>
    </row>
    <row r="221" spans="1:29">
      <c r="A221" s="2" t="s">
        <v>30</v>
      </c>
      <c r="B221" s="2" t="s">
        <v>69</v>
      </c>
      <c r="C221" s="2" t="s">
        <v>123</v>
      </c>
      <c r="D221" s="2">
        <f t="shared" si="3"/>
        <v>1727.2633333333335</v>
      </c>
      <c r="E221" s="2">
        <v>735.39999999999964</v>
      </c>
      <c r="F221" s="2">
        <v>691.70000000000039</v>
      </c>
      <c r="G221" s="2">
        <v>740.3</v>
      </c>
      <c r="H221" s="2">
        <v>873.70000000000016</v>
      </c>
      <c r="I221" s="2">
        <v>832.99999999999989</v>
      </c>
      <c r="J221" s="2">
        <v>850.09999999999991</v>
      </c>
      <c r="K221" s="2">
        <v>850.79999999999984</v>
      </c>
      <c r="L221" s="2">
        <v>897.06999999999948</v>
      </c>
      <c r="M221" s="2">
        <v>1108.06</v>
      </c>
      <c r="N221" s="2">
        <v>1246.6300000000001</v>
      </c>
      <c r="O221" s="2">
        <v>1314.0900000000001</v>
      </c>
      <c r="P221" s="2">
        <v>1443.6499999999992</v>
      </c>
      <c r="Q221" s="2">
        <v>1573.3799999999992</v>
      </c>
      <c r="R221" s="2">
        <v>1501.3599999999992</v>
      </c>
      <c r="S221" s="2">
        <v>1595.81</v>
      </c>
      <c r="T221" s="2">
        <v>1696.9299999999994</v>
      </c>
      <c r="U221" s="2">
        <v>1862.9599999999998</v>
      </c>
      <c r="V221" s="2">
        <v>1695.6199999999994</v>
      </c>
      <c r="W221" s="2">
        <v>1595.9699999999996</v>
      </c>
      <c r="X221" s="2">
        <v>1371.6599999999999</v>
      </c>
      <c r="Y221" s="2">
        <v>1619.7</v>
      </c>
      <c r="Z221" s="2">
        <v>1743.59</v>
      </c>
      <c r="AA221" s="2">
        <v>1942.4699999999998</v>
      </c>
      <c r="AB221" s="2">
        <v>1818.5000000000007</v>
      </c>
      <c r="AC221" s="2">
        <v>1648.9999999999995</v>
      </c>
    </row>
    <row r="222" spans="1:29">
      <c r="A222" s="2" t="s">
        <v>30</v>
      </c>
      <c r="B222" s="2" t="s">
        <v>69</v>
      </c>
      <c r="C222" s="2" t="s">
        <v>36</v>
      </c>
      <c r="D222" s="2">
        <f t="shared" si="3"/>
        <v>5.8999999999999995</v>
      </c>
      <c r="E222" s="2">
        <v>8.8000000000000007</v>
      </c>
      <c r="F222" s="2">
        <v>8.9</v>
      </c>
      <c r="G222" s="2">
        <v>9.4</v>
      </c>
      <c r="H222" s="2">
        <v>9</v>
      </c>
      <c r="I222" s="2">
        <v>8.6</v>
      </c>
      <c r="J222" s="2">
        <v>9.6</v>
      </c>
      <c r="K222" s="2">
        <v>4.9000000000000004</v>
      </c>
      <c r="L222" s="2">
        <v>8.6</v>
      </c>
      <c r="M222" s="2">
        <v>5.6</v>
      </c>
      <c r="N222" s="2">
        <v>7.6</v>
      </c>
      <c r="O222" s="2">
        <v>7.3</v>
      </c>
      <c r="P222" s="2">
        <v>8.1</v>
      </c>
      <c r="Q222" s="2">
        <v>7.5</v>
      </c>
      <c r="R222" s="2">
        <v>7.2</v>
      </c>
      <c r="S222" s="2">
        <v>6.6</v>
      </c>
      <c r="T222" s="2">
        <v>6.1</v>
      </c>
      <c r="U222" s="2">
        <v>6.2</v>
      </c>
      <c r="V222" s="2">
        <v>7.2</v>
      </c>
      <c r="W222" s="2">
        <v>4.79</v>
      </c>
      <c r="X222" s="2">
        <v>6</v>
      </c>
      <c r="Y222" s="2">
        <v>6.1</v>
      </c>
      <c r="Z222" s="2">
        <v>5.71</v>
      </c>
      <c r="AA222" s="2">
        <v>5.55</v>
      </c>
      <c r="AB222" s="2">
        <v>5.99</v>
      </c>
      <c r="AC222" s="2">
        <v>5.9000000000000012</v>
      </c>
    </row>
    <row r="223" spans="1:29">
      <c r="A223" s="2" t="s">
        <v>30</v>
      </c>
      <c r="B223" s="2" t="s">
        <v>69</v>
      </c>
      <c r="C223" s="2" t="s">
        <v>37</v>
      </c>
      <c r="D223" s="2">
        <f t="shared" si="3"/>
        <v>14.180000000000001</v>
      </c>
      <c r="E223" s="2">
        <v>5</v>
      </c>
      <c r="F223" s="2">
        <v>5</v>
      </c>
      <c r="G223" s="2">
        <v>5</v>
      </c>
      <c r="H223" s="2">
        <v>5</v>
      </c>
      <c r="I223" s="2">
        <v>5</v>
      </c>
      <c r="J223" s="2">
        <v>4.8</v>
      </c>
      <c r="K223" s="2">
        <v>7.7</v>
      </c>
      <c r="L223" s="2">
        <v>7.9</v>
      </c>
      <c r="M223" s="2">
        <v>4.3</v>
      </c>
      <c r="N223" s="2">
        <v>10.199999999999999</v>
      </c>
      <c r="O223" s="2">
        <v>11.9</v>
      </c>
      <c r="P223" s="2">
        <v>9.5</v>
      </c>
      <c r="Q223" s="2">
        <v>9.3000000000000007</v>
      </c>
      <c r="R223" s="2">
        <v>9.6</v>
      </c>
      <c r="S223" s="2">
        <v>6.5</v>
      </c>
      <c r="T223" s="2">
        <v>4.5999999999999996</v>
      </c>
      <c r="U223" s="2">
        <v>6</v>
      </c>
      <c r="V223" s="2">
        <v>11.01</v>
      </c>
      <c r="W223" s="2">
        <v>8.59</v>
      </c>
      <c r="X223" s="2">
        <v>10.8</v>
      </c>
      <c r="Y223" s="2">
        <v>13.73</v>
      </c>
      <c r="Z223" s="2">
        <v>18.91</v>
      </c>
      <c r="AA223" s="2">
        <v>12.71</v>
      </c>
      <c r="AB223" s="2">
        <v>16.100000000000001</v>
      </c>
      <c r="AC223" s="2">
        <v>15</v>
      </c>
    </row>
    <row r="224" spans="1:29">
      <c r="A224" s="2" t="s">
        <v>30</v>
      </c>
      <c r="B224" s="2" t="s">
        <v>69</v>
      </c>
      <c r="C224" s="2" t="s">
        <v>38</v>
      </c>
      <c r="D224" s="2">
        <f t="shared" si="3"/>
        <v>44.636666666666677</v>
      </c>
      <c r="E224" s="2">
        <v>17</v>
      </c>
      <c r="F224" s="2">
        <v>15</v>
      </c>
      <c r="G224" s="2">
        <v>16</v>
      </c>
      <c r="H224" s="2">
        <v>14</v>
      </c>
      <c r="I224" s="2">
        <v>14.9</v>
      </c>
      <c r="J224" s="2">
        <v>20.3</v>
      </c>
      <c r="K224" s="2">
        <v>26</v>
      </c>
      <c r="L224" s="2">
        <v>37</v>
      </c>
      <c r="M224" s="2">
        <v>49.5</v>
      </c>
      <c r="N224" s="2">
        <v>53.1</v>
      </c>
      <c r="O224" s="2">
        <v>46</v>
      </c>
      <c r="P224" s="2">
        <v>62.8</v>
      </c>
      <c r="Q224" s="2">
        <v>64.8</v>
      </c>
      <c r="R224" s="2">
        <v>41</v>
      </c>
      <c r="S224" s="2">
        <v>50.1</v>
      </c>
      <c r="T224" s="2">
        <v>57.8</v>
      </c>
      <c r="U224" s="2">
        <v>53</v>
      </c>
      <c r="V224" s="2">
        <v>45.87</v>
      </c>
      <c r="W224" s="2">
        <v>43.53</v>
      </c>
      <c r="X224" s="2">
        <v>44.2</v>
      </c>
      <c r="Y224" s="2">
        <v>46.82</v>
      </c>
      <c r="Z224" s="2">
        <v>48.5</v>
      </c>
      <c r="AA224" s="2">
        <v>42.89</v>
      </c>
      <c r="AB224" s="2">
        <v>39.6</v>
      </c>
      <c r="AC224" s="2">
        <v>36.26</v>
      </c>
    </row>
    <row r="225" spans="1:29">
      <c r="A225" s="2" t="s">
        <v>30</v>
      </c>
      <c r="B225" s="2" t="s">
        <v>69</v>
      </c>
      <c r="C225" s="2" t="s">
        <v>39</v>
      </c>
      <c r="D225" s="2">
        <f t="shared" si="3"/>
        <v>14.93333333333333</v>
      </c>
      <c r="E225" s="2">
        <v>0</v>
      </c>
      <c r="F225" s="2">
        <v>0</v>
      </c>
      <c r="G225" s="2">
        <v>0</v>
      </c>
      <c r="H225" s="2">
        <v>0</v>
      </c>
      <c r="I225" s="2">
        <v>13</v>
      </c>
      <c r="J225" s="2">
        <v>28</v>
      </c>
      <c r="K225" s="2">
        <v>54</v>
      </c>
      <c r="L225" s="2">
        <v>54.5</v>
      </c>
      <c r="M225" s="2">
        <v>34.700000000000003</v>
      </c>
      <c r="N225" s="2">
        <v>25.1</v>
      </c>
      <c r="O225" s="2">
        <v>28</v>
      </c>
      <c r="P225" s="2">
        <v>33.5</v>
      </c>
      <c r="Q225" s="2">
        <v>31.3</v>
      </c>
      <c r="R225" s="2">
        <v>31.6</v>
      </c>
      <c r="S225" s="2">
        <v>32.200000000000003</v>
      </c>
      <c r="T225" s="2">
        <v>35.1</v>
      </c>
      <c r="U225" s="2">
        <v>44.5</v>
      </c>
      <c r="V225" s="2">
        <v>36.5</v>
      </c>
      <c r="W225" s="2">
        <v>26.7</v>
      </c>
      <c r="X225" s="2">
        <v>22</v>
      </c>
      <c r="Y225" s="2">
        <v>13.3</v>
      </c>
      <c r="Z225" s="2">
        <v>15.5</v>
      </c>
      <c r="AA225" s="2">
        <v>16</v>
      </c>
      <c r="AB225" s="2">
        <v>10.1</v>
      </c>
      <c r="AC225" s="2">
        <v>8</v>
      </c>
    </row>
    <row r="226" spans="1:29">
      <c r="A226" s="2" t="s">
        <v>30</v>
      </c>
      <c r="B226" s="2" t="s">
        <v>69</v>
      </c>
      <c r="C226" s="2" t="s">
        <v>40</v>
      </c>
      <c r="D226" s="2">
        <f t="shared" si="3"/>
        <v>398.2</v>
      </c>
      <c r="E226" s="2">
        <v>218.5</v>
      </c>
      <c r="F226" s="2">
        <v>208.1</v>
      </c>
      <c r="G226" s="2">
        <v>288.60000000000002</v>
      </c>
      <c r="H226" s="2">
        <v>364.2</v>
      </c>
      <c r="I226" s="2">
        <v>437.8</v>
      </c>
      <c r="J226" s="2">
        <v>468.5</v>
      </c>
      <c r="K226" s="2">
        <v>386.5</v>
      </c>
      <c r="L226" s="2">
        <v>499.5</v>
      </c>
      <c r="M226" s="2">
        <v>533.5</v>
      </c>
      <c r="N226" s="2">
        <v>560.5</v>
      </c>
      <c r="O226" s="2">
        <v>499.8</v>
      </c>
      <c r="P226" s="2">
        <v>507.4</v>
      </c>
      <c r="Q226" s="2">
        <v>480.8</v>
      </c>
      <c r="R226" s="2">
        <v>404.6</v>
      </c>
      <c r="S226" s="2">
        <v>381</v>
      </c>
      <c r="T226" s="2">
        <v>398.8</v>
      </c>
      <c r="U226" s="2">
        <v>401.1</v>
      </c>
      <c r="V226" s="2">
        <v>397.52</v>
      </c>
      <c r="W226" s="2">
        <v>383.4</v>
      </c>
      <c r="X226" s="2">
        <v>371.4</v>
      </c>
      <c r="Y226" s="2">
        <v>396.9</v>
      </c>
      <c r="Z226" s="2">
        <v>418.2</v>
      </c>
      <c r="AA226" s="2">
        <v>401.6</v>
      </c>
      <c r="AB226" s="2">
        <v>396.1</v>
      </c>
      <c r="AC226" s="2">
        <v>401.5</v>
      </c>
    </row>
    <row r="227" spans="1:29">
      <c r="A227" s="2" t="s">
        <v>30</v>
      </c>
      <c r="B227" s="2" t="s">
        <v>69</v>
      </c>
      <c r="C227" s="2" t="s">
        <v>41</v>
      </c>
      <c r="D227" s="2">
        <f t="shared" si="3"/>
        <v>5.8333333333333348</v>
      </c>
      <c r="E227" s="2">
        <v>4</v>
      </c>
      <c r="F227" s="2">
        <v>4</v>
      </c>
      <c r="G227" s="2">
        <v>4</v>
      </c>
      <c r="H227" s="2">
        <v>4</v>
      </c>
      <c r="I227" s="2">
        <v>4</v>
      </c>
      <c r="J227" s="2">
        <v>4</v>
      </c>
      <c r="K227" s="2">
        <v>4</v>
      </c>
      <c r="L227" s="2">
        <v>4</v>
      </c>
      <c r="M227" s="2">
        <v>4.2</v>
      </c>
      <c r="N227" s="2">
        <v>5.3</v>
      </c>
      <c r="O227" s="2">
        <v>7.2</v>
      </c>
      <c r="P227" s="2">
        <v>6.5</v>
      </c>
      <c r="Q227" s="2">
        <v>6.2</v>
      </c>
      <c r="R227" s="2">
        <v>2.5</v>
      </c>
      <c r="S227" s="2">
        <v>4.4000000000000004</v>
      </c>
      <c r="T227" s="2">
        <v>5.9</v>
      </c>
      <c r="U227" s="2">
        <v>8</v>
      </c>
      <c r="V227" s="2">
        <v>4</v>
      </c>
      <c r="W227" s="2">
        <v>4.5</v>
      </c>
      <c r="X227" s="2">
        <v>5.6</v>
      </c>
      <c r="Y227" s="2">
        <v>3.2</v>
      </c>
      <c r="Z227" s="2">
        <v>6.2</v>
      </c>
      <c r="AA227" s="2">
        <v>7.1</v>
      </c>
      <c r="AB227" s="2">
        <v>5.7</v>
      </c>
      <c r="AC227" s="2">
        <v>5.833333333333333</v>
      </c>
    </row>
    <row r="228" spans="1:29">
      <c r="A228" s="2" t="s">
        <v>30</v>
      </c>
      <c r="B228" s="2" t="s">
        <v>69</v>
      </c>
      <c r="C228" s="2" t="s">
        <v>42</v>
      </c>
      <c r="D228" s="2">
        <f t="shared" si="3"/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1:29">
      <c r="A229" s="2" t="s">
        <v>30</v>
      </c>
      <c r="B229" s="2" t="s">
        <v>69</v>
      </c>
      <c r="C229" s="2" t="s">
        <v>43</v>
      </c>
      <c r="D229" s="2">
        <f t="shared" si="3"/>
        <v>14.073333333333332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2</v>
      </c>
      <c r="M229" s="2">
        <v>1.46</v>
      </c>
      <c r="N229" s="2">
        <v>1.1000000000000001</v>
      </c>
      <c r="O229" s="2">
        <v>1.1499999999999999</v>
      </c>
      <c r="P229" s="2">
        <v>4.03</v>
      </c>
      <c r="Q229" s="2">
        <v>2.29</v>
      </c>
      <c r="R229" s="2">
        <v>2.44</v>
      </c>
      <c r="S229" s="2">
        <v>4.0999999999999996</v>
      </c>
      <c r="T229" s="2">
        <v>3.11</v>
      </c>
      <c r="U229" s="2">
        <v>4.12</v>
      </c>
      <c r="V229" s="2">
        <v>3.91</v>
      </c>
      <c r="W229" s="2">
        <v>4.24</v>
      </c>
      <c r="X229" s="2">
        <v>5.22</v>
      </c>
      <c r="Y229" s="2">
        <v>7.3</v>
      </c>
      <c r="Z229" s="2">
        <v>16.95</v>
      </c>
      <c r="AA229" s="2">
        <v>18.89</v>
      </c>
      <c r="AB229" s="2">
        <v>17.97</v>
      </c>
      <c r="AC229" s="2">
        <v>18.84</v>
      </c>
    </row>
    <row r="230" spans="1:29">
      <c r="A230" s="2" t="s">
        <v>30</v>
      </c>
      <c r="B230" s="2" t="s">
        <v>69</v>
      </c>
      <c r="C230" s="2" t="s">
        <v>44</v>
      </c>
      <c r="D230" s="2">
        <f t="shared" si="3"/>
        <v>184.53666666666666</v>
      </c>
      <c r="E230" s="2">
        <v>35.200000000000003</v>
      </c>
      <c r="F230" s="2">
        <v>32.6</v>
      </c>
      <c r="G230" s="2">
        <v>29.9</v>
      </c>
      <c r="H230" s="2">
        <v>33.299999999999997</v>
      </c>
      <c r="I230" s="2">
        <v>33.200000000000003</v>
      </c>
      <c r="J230" s="2">
        <v>24.7</v>
      </c>
      <c r="K230" s="2">
        <v>28</v>
      </c>
      <c r="L230" s="2">
        <v>37.200000000000003</v>
      </c>
      <c r="M230" s="2">
        <v>37.5</v>
      </c>
      <c r="N230" s="2">
        <v>35.799999999999997</v>
      </c>
      <c r="O230" s="2">
        <v>41.5</v>
      </c>
      <c r="P230" s="2">
        <v>23.5</v>
      </c>
      <c r="Q230" s="2">
        <v>39</v>
      </c>
      <c r="R230" s="2">
        <v>45</v>
      </c>
      <c r="S230" s="2">
        <v>47.4</v>
      </c>
      <c r="T230" s="2">
        <v>54.4</v>
      </c>
      <c r="U230" s="2">
        <v>60.9</v>
      </c>
      <c r="V230" s="2">
        <v>65.98</v>
      </c>
      <c r="W230" s="2">
        <v>81.319999999999993</v>
      </c>
      <c r="X230" s="2">
        <v>125.88</v>
      </c>
      <c r="Y230" s="2">
        <v>142.31</v>
      </c>
      <c r="Z230" s="2">
        <v>195.68</v>
      </c>
      <c r="AA230" s="2">
        <v>215.62</v>
      </c>
      <c r="AB230" s="2">
        <v>223.99</v>
      </c>
      <c r="AC230" s="2">
        <v>214.6</v>
      </c>
    </row>
    <row r="231" spans="1:29">
      <c r="A231" s="2" t="s">
        <v>30</v>
      </c>
      <c r="B231" s="2" t="s">
        <v>69</v>
      </c>
      <c r="C231" s="2" t="s">
        <v>10</v>
      </c>
      <c r="D231" s="2">
        <f t="shared" si="3"/>
        <v>371.71000000000004</v>
      </c>
      <c r="E231" s="2">
        <v>163.19999999999999</v>
      </c>
      <c r="F231" s="2">
        <v>174.8</v>
      </c>
      <c r="G231" s="2">
        <v>185.4</v>
      </c>
      <c r="H231" s="2">
        <v>205.6</v>
      </c>
      <c r="I231" s="2">
        <v>217.9</v>
      </c>
      <c r="J231" s="2">
        <v>236.7</v>
      </c>
      <c r="K231" s="2">
        <v>241</v>
      </c>
      <c r="L231" s="2">
        <v>244.1</v>
      </c>
      <c r="M231" s="2">
        <v>240.8</v>
      </c>
      <c r="N231" s="2">
        <v>270.7</v>
      </c>
      <c r="O231" s="2">
        <v>290.10000000000002</v>
      </c>
      <c r="P231" s="2">
        <v>328.2</v>
      </c>
      <c r="Q231" s="2">
        <v>332.9</v>
      </c>
      <c r="R231" s="2">
        <v>330.8</v>
      </c>
      <c r="S231" s="2">
        <v>324.2</v>
      </c>
      <c r="T231" s="2">
        <v>343.1</v>
      </c>
      <c r="U231" s="2">
        <v>355.5</v>
      </c>
      <c r="V231" s="2">
        <v>383.3</v>
      </c>
      <c r="W231" s="2">
        <v>391.11</v>
      </c>
      <c r="X231" s="2">
        <v>415.79</v>
      </c>
      <c r="Y231" s="2">
        <v>385.02</v>
      </c>
      <c r="Z231" s="2">
        <v>387.5</v>
      </c>
      <c r="AA231" s="2">
        <v>342.61</v>
      </c>
      <c r="AB231" s="2">
        <v>342.25</v>
      </c>
      <c r="AC231" s="2">
        <v>326</v>
      </c>
    </row>
    <row r="232" spans="1:29">
      <c r="A232" s="2" t="s">
        <v>30</v>
      </c>
      <c r="B232" s="2" t="s">
        <v>69</v>
      </c>
      <c r="C232" s="2" t="s">
        <v>33</v>
      </c>
      <c r="D232" s="2">
        <f t="shared" si="3"/>
        <v>14.973333333333331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1.59</v>
      </c>
      <c r="S232" s="2">
        <v>2.71</v>
      </c>
      <c r="T232" s="2">
        <v>3.2</v>
      </c>
      <c r="U232" s="2">
        <v>3.1</v>
      </c>
      <c r="V232" s="2">
        <v>10.85</v>
      </c>
      <c r="W232" s="2">
        <v>9.9499999999999993</v>
      </c>
      <c r="X232" s="2">
        <v>13.04</v>
      </c>
      <c r="Y232" s="2">
        <v>14.09</v>
      </c>
      <c r="Z232" s="2">
        <v>16.86</v>
      </c>
      <c r="AA232" s="2">
        <v>13.97</v>
      </c>
      <c r="AB232" s="2">
        <v>19.8</v>
      </c>
      <c r="AC232" s="2">
        <v>16</v>
      </c>
    </row>
    <row r="233" spans="1:29">
      <c r="A233" s="2" t="s">
        <v>30</v>
      </c>
      <c r="B233" s="2" t="s">
        <v>69</v>
      </c>
      <c r="C233" s="2" t="s">
        <v>45</v>
      </c>
      <c r="D233" s="2">
        <f t="shared" si="3"/>
        <v>45.201851851851863</v>
      </c>
      <c r="E233" s="2">
        <v>0</v>
      </c>
      <c r="F233" s="2">
        <v>0</v>
      </c>
      <c r="G233" s="2">
        <v>0</v>
      </c>
      <c r="H233" s="2">
        <v>1.5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12.8</v>
      </c>
      <c r="W233" s="2">
        <v>25.55</v>
      </c>
      <c r="X233" s="2">
        <v>104.29</v>
      </c>
      <c r="Y233" s="2">
        <v>61.9</v>
      </c>
      <c r="Z233" s="2">
        <v>33.416666666666671</v>
      </c>
      <c r="AA233" s="2">
        <v>40.288888888888899</v>
      </c>
      <c r="AB233" s="2">
        <v>13.91</v>
      </c>
      <c r="AC233" s="2">
        <v>14.66</v>
      </c>
    </row>
    <row r="234" spans="1:29">
      <c r="A234" s="2" t="s">
        <v>30</v>
      </c>
      <c r="B234" s="2" t="s">
        <v>69</v>
      </c>
      <c r="C234" s="2" t="s">
        <v>46</v>
      </c>
      <c r="D234" s="2">
        <f t="shared" si="3"/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0.53</v>
      </c>
    </row>
    <row r="235" spans="1:29">
      <c r="A235" s="2" t="s">
        <v>30</v>
      </c>
      <c r="B235" s="2" t="s">
        <v>69</v>
      </c>
      <c r="C235" s="2" t="s">
        <v>47</v>
      </c>
      <c r="D235" s="2">
        <f t="shared" si="3"/>
        <v>11.433333333333332</v>
      </c>
      <c r="E235" s="2">
        <v>6.8</v>
      </c>
      <c r="F235" s="2">
        <v>3.1</v>
      </c>
      <c r="G235" s="2">
        <v>2.7</v>
      </c>
      <c r="H235" s="2">
        <v>1.7</v>
      </c>
      <c r="I235" s="2">
        <v>2.8</v>
      </c>
      <c r="J235" s="2">
        <v>5.3</v>
      </c>
      <c r="K235" s="2">
        <v>5.8</v>
      </c>
      <c r="L235" s="2">
        <v>5.9</v>
      </c>
      <c r="M235" s="2">
        <v>13</v>
      </c>
      <c r="N235" s="2">
        <v>15.5</v>
      </c>
      <c r="O235" s="2">
        <v>19.100000000000001</v>
      </c>
      <c r="P235" s="2">
        <v>17.100000000000001</v>
      </c>
      <c r="Q235" s="2">
        <v>13.3</v>
      </c>
      <c r="R235" s="2">
        <v>11.3</v>
      </c>
      <c r="S235" s="2">
        <v>12.4</v>
      </c>
      <c r="T235" s="2">
        <v>13.8</v>
      </c>
      <c r="U235" s="2">
        <v>13.1</v>
      </c>
      <c r="V235" s="2">
        <v>11.4</v>
      </c>
      <c r="W235" s="2">
        <v>9.4</v>
      </c>
      <c r="X235" s="2">
        <v>13.2</v>
      </c>
      <c r="Y235" s="2">
        <v>14.1</v>
      </c>
      <c r="Z235" s="2">
        <v>9.9</v>
      </c>
      <c r="AA235" s="2">
        <v>10.3</v>
      </c>
      <c r="AB235" s="2">
        <v>10.8</v>
      </c>
      <c r="AC235" s="2">
        <v>6.8</v>
      </c>
    </row>
    <row r="236" spans="1:29">
      <c r="A236" s="2" t="s">
        <v>30</v>
      </c>
      <c r="B236" s="2" t="s">
        <v>69</v>
      </c>
      <c r="C236" s="2" t="s">
        <v>48</v>
      </c>
      <c r="D236" s="2">
        <f t="shared" si="3"/>
        <v>120.39333333333336</v>
      </c>
      <c r="E236" s="2">
        <v>15.8</v>
      </c>
      <c r="F236" s="2">
        <v>27.5</v>
      </c>
      <c r="G236" s="2">
        <v>22.5</v>
      </c>
      <c r="H236" s="2">
        <v>34.1</v>
      </c>
      <c r="I236" s="2">
        <v>40.6</v>
      </c>
      <c r="J236" s="2">
        <v>36.9</v>
      </c>
      <c r="K236" s="2">
        <v>45</v>
      </c>
      <c r="L236" s="2">
        <v>50.8</v>
      </c>
      <c r="M236" s="2">
        <v>60.6</v>
      </c>
      <c r="N236" s="2">
        <v>56</v>
      </c>
      <c r="O236" s="2">
        <v>78.5</v>
      </c>
      <c r="P236" s="2">
        <v>83.9</v>
      </c>
      <c r="Q236" s="2">
        <v>75.2</v>
      </c>
      <c r="R236" s="2">
        <v>65.3</v>
      </c>
      <c r="S236" s="2">
        <v>80.5</v>
      </c>
      <c r="T236" s="2">
        <v>98.2</v>
      </c>
      <c r="U236" s="2">
        <v>136.1</v>
      </c>
      <c r="V236" s="2">
        <v>108.6</v>
      </c>
      <c r="W236" s="2">
        <v>94.4</v>
      </c>
      <c r="X236" s="2">
        <v>119.1</v>
      </c>
      <c r="Y236" s="2">
        <v>144.9</v>
      </c>
      <c r="Z236" s="2">
        <v>120.1</v>
      </c>
      <c r="AA236" s="2">
        <v>121.98</v>
      </c>
      <c r="AB236" s="2">
        <v>100.37</v>
      </c>
      <c r="AC236" s="2">
        <v>80</v>
      </c>
    </row>
    <row r="237" spans="1:29">
      <c r="A237" s="2" t="s">
        <v>30</v>
      </c>
      <c r="B237" s="2" t="s">
        <v>69</v>
      </c>
      <c r="C237" s="2" t="s">
        <v>49</v>
      </c>
      <c r="D237" s="2">
        <f t="shared" si="3"/>
        <v>4.6499999999999995</v>
      </c>
      <c r="E237" s="2">
        <v>2.7</v>
      </c>
      <c r="F237" s="2">
        <v>2.4</v>
      </c>
      <c r="G237" s="2">
        <v>2.9</v>
      </c>
      <c r="H237" s="2">
        <v>3</v>
      </c>
      <c r="I237" s="2">
        <v>3.1</v>
      </c>
      <c r="J237" s="2">
        <v>3.4</v>
      </c>
      <c r="K237" s="2">
        <v>2.8</v>
      </c>
      <c r="L237" s="2">
        <v>3.6</v>
      </c>
      <c r="M237" s="2">
        <v>3.1</v>
      </c>
      <c r="N237" s="2">
        <v>4</v>
      </c>
      <c r="O237" s="2">
        <v>3.7</v>
      </c>
      <c r="P237" s="2">
        <v>3.6</v>
      </c>
      <c r="Q237" s="2">
        <v>3.4</v>
      </c>
      <c r="R237" s="2">
        <v>3.5</v>
      </c>
      <c r="S237" s="2">
        <v>3.5</v>
      </c>
      <c r="T237" s="2">
        <v>3.6</v>
      </c>
      <c r="U237" s="2">
        <v>4.0999999999999996</v>
      </c>
      <c r="V237" s="2">
        <v>4.78</v>
      </c>
      <c r="W237" s="2">
        <v>4.34</v>
      </c>
      <c r="X237" s="2">
        <v>4.74</v>
      </c>
      <c r="Y237" s="2">
        <v>4.5599999999999996</v>
      </c>
      <c r="Z237" s="2">
        <v>4.79</v>
      </c>
      <c r="AA237" s="2">
        <v>4.5999999999999996</v>
      </c>
      <c r="AB237" s="2">
        <v>4.6100000000000003</v>
      </c>
      <c r="AC237" s="2">
        <v>4.6499999999999995</v>
      </c>
    </row>
    <row r="238" spans="1:29">
      <c r="A238" s="2" t="s">
        <v>30</v>
      </c>
      <c r="B238" s="2" t="s">
        <v>69</v>
      </c>
      <c r="C238" s="2" t="s">
        <v>50</v>
      </c>
      <c r="D238" s="2">
        <f t="shared" si="3"/>
        <v>118.41333333333334</v>
      </c>
      <c r="E238" s="2">
        <v>23</v>
      </c>
      <c r="F238" s="2">
        <v>42</v>
      </c>
      <c r="G238" s="2">
        <v>64</v>
      </c>
      <c r="H238" s="2">
        <v>108</v>
      </c>
      <c r="I238" s="2">
        <v>124</v>
      </c>
      <c r="J238" s="2">
        <v>129.30000000000001</v>
      </c>
      <c r="K238" s="2">
        <v>92.6</v>
      </c>
      <c r="L238" s="2">
        <v>83.4</v>
      </c>
      <c r="M238" s="2">
        <v>119.6</v>
      </c>
      <c r="N238" s="2">
        <v>131.69999999999999</v>
      </c>
      <c r="O238" s="2">
        <v>139</v>
      </c>
      <c r="P238" s="2">
        <v>157.19999999999999</v>
      </c>
      <c r="Q238" s="2">
        <v>157</v>
      </c>
      <c r="R238" s="2">
        <v>132.80000000000001</v>
      </c>
      <c r="S238" s="2">
        <v>130.4</v>
      </c>
      <c r="T238" s="2">
        <v>131.19999999999999</v>
      </c>
      <c r="U238" s="2">
        <v>125.4</v>
      </c>
      <c r="V238" s="2">
        <v>119.66</v>
      </c>
      <c r="W238" s="2">
        <v>100.64</v>
      </c>
      <c r="X238" s="2">
        <v>111.36</v>
      </c>
      <c r="Y238" s="2">
        <v>118</v>
      </c>
      <c r="Z238" s="2">
        <v>123.16</v>
      </c>
      <c r="AA238" s="2">
        <v>127.26</v>
      </c>
      <c r="AB238" s="2">
        <v>114.08</v>
      </c>
      <c r="AC238" s="2">
        <v>93.55</v>
      </c>
    </row>
    <row r="239" spans="1:29">
      <c r="A239" s="2" t="s">
        <v>30</v>
      </c>
      <c r="B239" s="2" t="s">
        <v>69</v>
      </c>
      <c r="C239" s="2" t="s">
        <v>51</v>
      </c>
      <c r="D239" s="2">
        <f t="shared" si="3"/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1:29">
      <c r="A240" s="2" t="s">
        <v>30</v>
      </c>
      <c r="B240" s="2" t="s">
        <v>69</v>
      </c>
      <c r="C240" s="2" t="s">
        <v>52</v>
      </c>
      <c r="D240" s="2">
        <f t="shared" si="3"/>
        <v>1.7866666666666668</v>
      </c>
      <c r="E240" s="2">
        <v>1.9</v>
      </c>
      <c r="F240" s="2">
        <v>1.6</v>
      </c>
      <c r="G240" s="2">
        <v>2.6</v>
      </c>
      <c r="H240" s="2">
        <v>3.3</v>
      </c>
      <c r="I240" s="2">
        <v>2.9</v>
      </c>
      <c r="J240" s="2">
        <v>4.4000000000000004</v>
      </c>
      <c r="K240" s="2">
        <v>1.8</v>
      </c>
      <c r="L240" s="2">
        <v>6.6</v>
      </c>
      <c r="M240" s="2">
        <v>4</v>
      </c>
      <c r="N240" s="2">
        <v>4.4000000000000004</v>
      </c>
      <c r="O240" s="2">
        <v>3.8</v>
      </c>
      <c r="P240" s="2">
        <v>3.6</v>
      </c>
      <c r="Q240" s="2">
        <v>3.7</v>
      </c>
      <c r="R240" s="2">
        <v>3.6</v>
      </c>
      <c r="S240" s="2">
        <v>3.9</v>
      </c>
      <c r="T240" s="2">
        <v>3.2</v>
      </c>
      <c r="U240" s="2">
        <v>2.7</v>
      </c>
      <c r="V240" s="2">
        <v>2.7</v>
      </c>
      <c r="W240" s="2">
        <v>2</v>
      </c>
      <c r="X240" s="2">
        <v>2</v>
      </c>
      <c r="Y240" s="2">
        <v>2</v>
      </c>
      <c r="Z240" s="2">
        <v>2</v>
      </c>
      <c r="AA240" s="2">
        <v>1.36</v>
      </c>
      <c r="AB240" s="2">
        <v>1.04</v>
      </c>
      <c r="AC240" s="2">
        <v>1.2</v>
      </c>
    </row>
    <row r="241" spans="1:29">
      <c r="A241" s="2" t="s">
        <v>30</v>
      </c>
      <c r="B241" s="2" t="s">
        <v>69</v>
      </c>
      <c r="C241" s="2" t="s">
        <v>53</v>
      </c>
      <c r="D241" s="2">
        <f t="shared" si="3"/>
        <v>50.010000000000012</v>
      </c>
      <c r="E241" s="2">
        <v>0</v>
      </c>
      <c r="F241" s="2">
        <v>0</v>
      </c>
      <c r="G241" s="2">
        <v>19.3</v>
      </c>
      <c r="H241" s="2">
        <v>17.600000000000001</v>
      </c>
      <c r="I241" s="2">
        <v>21.9</v>
      </c>
      <c r="J241" s="2">
        <v>25.8</v>
      </c>
      <c r="K241" s="2">
        <v>23.6</v>
      </c>
      <c r="L241" s="2">
        <v>27.5</v>
      </c>
      <c r="M241" s="2">
        <v>31.2</v>
      </c>
      <c r="N241" s="2">
        <v>37.6</v>
      </c>
      <c r="O241" s="2">
        <v>40.700000000000003</v>
      </c>
      <c r="P241" s="2">
        <v>43.1</v>
      </c>
      <c r="Q241" s="2">
        <v>39.5</v>
      </c>
      <c r="R241" s="2">
        <v>23.6</v>
      </c>
      <c r="S241" s="2">
        <v>38.9</v>
      </c>
      <c r="T241" s="2">
        <v>46.3</v>
      </c>
      <c r="U241" s="2">
        <v>50.6</v>
      </c>
      <c r="V241" s="2">
        <v>47.8</v>
      </c>
      <c r="W241" s="2">
        <v>45.59</v>
      </c>
      <c r="X241" s="2">
        <v>43.75</v>
      </c>
      <c r="Y241" s="2">
        <v>45</v>
      </c>
      <c r="Z241" s="2">
        <v>51.3</v>
      </c>
      <c r="AA241" s="2">
        <v>53.73</v>
      </c>
      <c r="AB241" s="2">
        <v>54.89</v>
      </c>
      <c r="AC241" s="2">
        <v>55.22</v>
      </c>
    </row>
    <row r="242" spans="1:29">
      <c r="A242" s="2" t="s">
        <v>30</v>
      </c>
      <c r="B242" s="2" t="s">
        <v>69</v>
      </c>
      <c r="C242" s="2" t="s">
        <v>54</v>
      </c>
      <c r="D242" s="2">
        <f t="shared" si="3"/>
        <v>1295.4066666666665</v>
      </c>
      <c r="E242" s="2">
        <v>656.8</v>
      </c>
      <c r="F242" s="2">
        <v>586.20000000000005</v>
      </c>
      <c r="G242" s="2">
        <v>616.4</v>
      </c>
      <c r="H242" s="2">
        <v>696.5</v>
      </c>
      <c r="I242" s="2">
        <v>630.1</v>
      </c>
      <c r="J242" s="2">
        <v>635.5</v>
      </c>
      <c r="K242" s="2">
        <v>660.1</v>
      </c>
      <c r="L242" s="2">
        <v>695.3</v>
      </c>
      <c r="M242" s="2">
        <v>838.3</v>
      </c>
      <c r="N242" s="2">
        <v>943.9</v>
      </c>
      <c r="O242" s="2">
        <v>985.6</v>
      </c>
      <c r="P242" s="2">
        <v>1058.2</v>
      </c>
      <c r="Q242" s="2">
        <v>1194.5</v>
      </c>
      <c r="R242" s="2">
        <v>1194.3</v>
      </c>
      <c r="S242" s="2">
        <v>1260.2</v>
      </c>
      <c r="T242" s="2">
        <v>1333.5</v>
      </c>
      <c r="U242" s="2">
        <v>1465</v>
      </c>
      <c r="V242" s="2">
        <v>1329.9</v>
      </c>
      <c r="W242" s="2">
        <v>1269.3</v>
      </c>
      <c r="X242" s="2">
        <v>991.8</v>
      </c>
      <c r="Y242" s="2">
        <v>1176.7</v>
      </c>
      <c r="Z242" s="2">
        <v>1306</v>
      </c>
      <c r="AA242" s="2">
        <v>1516.2</v>
      </c>
      <c r="AB242" s="2">
        <v>1403.52</v>
      </c>
      <c r="AC242" s="2">
        <v>1295.4066666666665</v>
      </c>
    </row>
    <row r="243" spans="1:29">
      <c r="A243" s="2" t="s">
        <v>30</v>
      </c>
      <c r="B243" s="2" t="s">
        <v>69</v>
      </c>
      <c r="C243" s="2" t="s">
        <v>22</v>
      </c>
      <c r="D243" s="2">
        <f t="shared" si="3"/>
        <v>24.810000000000002</v>
      </c>
      <c r="E243" s="2">
        <v>52.7</v>
      </c>
      <c r="F243" s="2">
        <v>50</v>
      </c>
      <c r="G243" s="2">
        <v>44</v>
      </c>
      <c r="H243" s="2">
        <v>42</v>
      </c>
      <c r="I243" s="2">
        <v>44</v>
      </c>
      <c r="J243" s="2">
        <v>23</v>
      </c>
      <c r="K243" s="2">
        <v>27</v>
      </c>
      <c r="L243" s="2">
        <v>23.83</v>
      </c>
      <c r="M243" s="2">
        <v>18.82</v>
      </c>
      <c r="N243" s="2">
        <v>17.059999999999999</v>
      </c>
      <c r="O243" s="2">
        <v>13.44</v>
      </c>
      <c r="P243" s="2">
        <v>11.93</v>
      </c>
      <c r="Q243" s="2">
        <v>20.49</v>
      </c>
      <c r="R243" s="2">
        <v>19.23</v>
      </c>
      <c r="S243" s="2">
        <v>15.93</v>
      </c>
      <c r="T243" s="2">
        <v>20.239999999999998</v>
      </c>
      <c r="U243" s="2">
        <v>23.85</v>
      </c>
      <c r="V243" s="2">
        <v>24.49</v>
      </c>
      <c r="W243" s="2">
        <v>20.49</v>
      </c>
      <c r="X243" s="2">
        <v>20.81</v>
      </c>
      <c r="Y243" s="2">
        <v>30.4</v>
      </c>
      <c r="Z243" s="2">
        <v>30.2</v>
      </c>
      <c r="AA243" s="2">
        <v>22.73</v>
      </c>
      <c r="AB243" s="2">
        <v>21.5</v>
      </c>
      <c r="AC243" s="2">
        <v>18.98</v>
      </c>
    </row>
    <row r="244" spans="1:29">
      <c r="A244" s="2" t="s">
        <v>30</v>
      </c>
      <c r="B244" s="2" t="s">
        <v>69</v>
      </c>
      <c r="C244" s="2" t="s">
        <v>55</v>
      </c>
      <c r="D244" s="2">
        <f t="shared" si="3"/>
        <v>74.850000000000009</v>
      </c>
      <c r="E244" s="2">
        <v>1.3</v>
      </c>
      <c r="F244" s="2">
        <v>1.3</v>
      </c>
      <c r="G244" s="2">
        <v>1.3</v>
      </c>
      <c r="H244" s="2">
        <v>1.3</v>
      </c>
      <c r="I244" s="2">
        <v>1.3</v>
      </c>
      <c r="J244" s="2">
        <v>1.9</v>
      </c>
      <c r="K244" s="2">
        <v>1.7</v>
      </c>
      <c r="L244" s="2">
        <v>3.23</v>
      </c>
      <c r="M244" s="2">
        <v>5.33</v>
      </c>
      <c r="N244" s="2">
        <v>10.47</v>
      </c>
      <c r="O244" s="2">
        <v>11.27</v>
      </c>
      <c r="P244" s="2">
        <v>27.93</v>
      </c>
      <c r="Q244" s="2">
        <v>33.89</v>
      </c>
      <c r="R244" s="2">
        <v>27.9</v>
      </c>
      <c r="S244" s="2">
        <v>32.909999999999997</v>
      </c>
      <c r="T244" s="2">
        <v>31.79</v>
      </c>
      <c r="U244" s="2">
        <v>38.56</v>
      </c>
      <c r="V244" s="2">
        <v>41.02</v>
      </c>
      <c r="W244" s="2">
        <v>41.81</v>
      </c>
      <c r="X244" s="2">
        <v>48.07</v>
      </c>
      <c r="Y244" s="2">
        <v>72.89</v>
      </c>
      <c r="Z244" s="2">
        <v>76.73</v>
      </c>
      <c r="AA244" s="2">
        <v>74.930000000000007</v>
      </c>
      <c r="AB244" s="2">
        <v>94.63</v>
      </c>
      <c r="AC244" s="2">
        <v>86.35</v>
      </c>
    </row>
    <row r="245" spans="1:29">
      <c r="A245" s="2" t="s">
        <v>30</v>
      </c>
      <c r="B245" s="2" t="s">
        <v>69</v>
      </c>
      <c r="C245" s="2" t="s">
        <v>56</v>
      </c>
      <c r="D245" s="2">
        <f t="shared" si="3"/>
        <v>4.12</v>
      </c>
      <c r="E245" s="2">
        <v>0.1</v>
      </c>
      <c r="F245" s="2">
        <v>0.7</v>
      </c>
      <c r="G245" s="2">
        <v>0.7</v>
      </c>
      <c r="H245" s="2">
        <v>0.7</v>
      </c>
      <c r="I245" s="2">
        <v>0.6</v>
      </c>
      <c r="J245" s="2">
        <v>0.5</v>
      </c>
      <c r="K245" s="2">
        <v>0.6</v>
      </c>
      <c r="L245" s="2">
        <v>0.84</v>
      </c>
      <c r="M245" s="2">
        <v>1.23</v>
      </c>
      <c r="N245" s="2">
        <v>1.66</v>
      </c>
      <c r="O245" s="2">
        <v>1.82</v>
      </c>
      <c r="P245" s="2">
        <v>2.12</v>
      </c>
      <c r="Q245" s="2">
        <v>1.99</v>
      </c>
      <c r="R245" s="2">
        <v>2.87</v>
      </c>
      <c r="S245" s="2">
        <v>3.09</v>
      </c>
      <c r="T245" s="2">
        <v>3.24</v>
      </c>
      <c r="U245" s="2">
        <v>3.4</v>
      </c>
      <c r="V245" s="2">
        <v>3.48</v>
      </c>
      <c r="W245" s="2">
        <v>3.35</v>
      </c>
      <c r="X245" s="2">
        <v>3.64</v>
      </c>
      <c r="Y245" s="2">
        <v>3.49</v>
      </c>
      <c r="Z245" s="2">
        <v>4.2300000000000004</v>
      </c>
      <c r="AA245" s="2">
        <v>4.49</v>
      </c>
      <c r="AB245" s="2">
        <v>5.29</v>
      </c>
      <c r="AC245" s="2">
        <v>4.12</v>
      </c>
    </row>
    <row r="246" spans="1:29">
      <c r="A246" s="2" t="s">
        <v>30</v>
      </c>
      <c r="B246" s="2" t="s">
        <v>69</v>
      </c>
      <c r="C246" s="2" t="s">
        <v>57</v>
      </c>
      <c r="D246" s="2">
        <f t="shared" si="3"/>
        <v>11.089999999999998</v>
      </c>
      <c r="E246" s="2">
        <v>5.6</v>
      </c>
      <c r="F246" s="2">
        <v>6.9</v>
      </c>
      <c r="G246" s="2">
        <v>7.7</v>
      </c>
      <c r="H246" s="2">
        <v>8.4</v>
      </c>
      <c r="I246" s="2">
        <v>9.6999999999999993</v>
      </c>
      <c r="J246" s="2">
        <v>11.6</v>
      </c>
      <c r="K246" s="2">
        <v>7.3</v>
      </c>
      <c r="L246" s="2">
        <v>8.6999999999999993</v>
      </c>
      <c r="M246" s="2">
        <v>12</v>
      </c>
      <c r="N246" s="2">
        <v>18.8</v>
      </c>
      <c r="O246" s="2">
        <v>13.7</v>
      </c>
      <c r="P246" s="2">
        <v>18.399999999999999</v>
      </c>
      <c r="Q246" s="2">
        <v>17.2</v>
      </c>
      <c r="R246" s="2">
        <v>12.2</v>
      </c>
      <c r="S246" s="2">
        <v>12.6</v>
      </c>
      <c r="T246" s="2">
        <v>13.7</v>
      </c>
      <c r="U246" s="2">
        <v>11.3</v>
      </c>
      <c r="V246" s="2">
        <v>9.83</v>
      </c>
      <c r="W246" s="2">
        <v>10.5</v>
      </c>
      <c r="X246" s="2">
        <v>10.85</v>
      </c>
      <c r="Y246" s="2">
        <v>11.78</v>
      </c>
      <c r="Z246" s="2">
        <v>13</v>
      </c>
      <c r="AA246" s="2">
        <v>10.64</v>
      </c>
      <c r="AB246" s="2">
        <v>8.61</v>
      </c>
      <c r="AC246" s="2">
        <v>9.15</v>
      </c>
    </row>
    <row r="247" spans="1:29">
      <c r="A247" s="2" t="s">
        <v>30</v>
      </c>
      <c r="B247" s="2" t="s">
        <v>69</v>
      </c>
      <c r="C247" s="2" t="s">
        <v>58</v>
      </c>
      <c r="D247" s="2">
        <f t="shared" si="3"/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0.6</v>
      </c>
      <c r="N247" s="2">
        <v>0.4</v>
      </c>
      <c r="O247" s="2">
        <v>0.5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1:29">
      <c r="A248" s="2" t="s">
        <v>30</v>
      </c>
      <c r="B248" s="2" t="s">
        <v>69</v>
      </c>
      <c r="C248" s="2" t="s">
        <v>59</v>
      </c>
      <c r="D248" s="2">
        <f t="shared" si="3"/>
        <v>30.626666666666665</v>
      </c>
      <c r="E248" s="2">
        <v>35</v>
      </c>
      <c r="F248" s="2">
        <v>42.5</v>
      </c>
      <c r="G248" s="2">
        <v>44.6</v>
      </c>
      <c r="H248" s="2">
        <v>61.7</v>
      </c>
      <c r="I248" s="2">
        <v>66.5</v>
      </c>
      <c r="J248" s="2">
        <v>66.8</v>
      </c>
      <c r="K248" s="2">
        <v>32.6</v>
      </c>
      <c r="L248" s="2">
        <v>40.700000000000003</v>
      </c>
      <c r="M248" s="2">
        <v>39.6</v>
      </c>
      <c r="N248" s="2">
        <v>30.6</v>
      </c>
      <c r="O248" s="2">
        <v>44.4</v>
      </c>
      <c r="P248" s="2">
        <v>51.9</v>
      </c>
      <c r="Q248" s="2">
        <v>50.1</v>
      </c>
      <c r="R248" s="2">
        <v>54.8</v>
      </c>
      <c r="S248" s="2">
        <v>53.6</v>
      </c>
      <c r="T248" s="2">
        <v>48.9</v>
      </c>
      <c r="U248" s="2">
        <v>53.2</v>
      </c>
      <c r="V248" s="2">
        <v>35.909999999999997</v>
      </c>
      <c r="W248" s="2">
        <v>24</v>
      </c>
      <c r="X248" s="2">
        <v>23.7</v>
      </c>
      <c r="Y248" s="2">
        <v>22.91</v>
      </c>
      <c r="Z248" s="2">
        <v>38.17</v>
      </c>
      <c r="AA248" s="2">
        <v>41.98</v>
      </c>
      <c r="AB248" s="2">
        <v>30.01</v>
      </c>
      <c r="AC248" s="2">
        <v>27.66</v>
      </c>
    </row>
    <row r="249" spans="1:29">
      <c r="A249" s="2" t="s">
        <v>30</v>
      </c>
      <c r="B249" s="2" t="s">
        <v>69</v>
      </c>
      <c r="C249" s="2" t="s">
        <v>60</v>
      </c>
      <c r="D249" s="2">
        <f t="shared" si="3"/>
        <v>11</v>
      </c>
      <c r="E249" s="2">
        <v>6.7</v>
      </c>
      <c r="F249" s="2">
        <v>5.7</v>
      </c>
      <c r="G249" s="2">
        <v>6.9</v>
      </c>
      <c r="H249" s="2">
        <v>7.1</v>
      </c>
      <c r="I249" s="2">
        <v>8.1999999999999993</v>
      </c>
      <c r="J249" s="2">
        <v>10</v>
      </c>
      <c r="K249" s="2">
        <v>13</v>
      </c>
      <c r="L249" s="2">
        <v>15.6</v>
      </c>
      <c r="M249" s="2">
        <v>13.9</v>
      </c>
      <c r="N249" s="2">
        <v>13.9</v>
      </c>
      <c r="O249" s="2">
        <v>14.6</v>
      </c>
      <c r="P249" s="2">
        <v>15.2</v>
      </c>
      <c r="Q249" s="2">
        <v>13.5</v>
      </c>
      <c r="R249" s="2">
        <v>14.1</v>
      </c>
      <c r="S249" s="2">
        <v>17.899999999999999</v>
      </c>
      <c r="T249" s="2">
        <v>18.399999999999999</v>
      </c>
      <c r="U249" s="2">
        <v>16</v>
      </c>
      <c r="V249" s="2">
        <v>17</v>
      </c>
      <c r="W249" s="2">
        <v>15</v>
      </c>
      <c r="X249" s="2">
        <v>13</v>
      </c>
      <c r="Y249" s="2">
        <v>12</v>
      </c>
      <c r="Z249" s="2">
        <v>10</v>
      </c>
      <c r="AA249" s="2">
        <v>9</v>
      </c>
      <c r="AB249" s="2">
        <v>11</v>
      </c>
      <c r="AC249" s="2">
        <v>11</v>
      </c>
    </row>
    <row r="250" spans="1:29">
      <c r="A250" s="2" t="s">
        <v>30</v>
      </c>
      <c r="B250" s="2" t="s">
        <v>105</v>
      </c>
      <c r="C250" s="2" t="s">
        <v>35</v>
      </c>
      <c r="D250" s="2">
        <f t="shared" ref="D250:D311" si="4">(SUM(X250:AB250)-MAX(X250:AB250)-MIN(X250:AB250))/3</f>
        <v>1368.9411913205506</v>
      </c>
      <c r="E250" s="2">
        <v>1682</v>
      </c>
      <c r="F250" s="2">
        <v>1722.6000000000001</v>
      </c>
      <c r="G250" s="2">
        <v>1858</v>
      </c>
      <c r="H250" s="2">
        <v>1801.9999999999998</v>
      </c>
      <c r="I250" s="2">
        <v>2008.9000000000003</v>
      </c>
      <c r="J250" s="2">
        <v>1935.2</v>
      </c>
      <c r="K250" s="2">
        <v>1869.5999999999997</v>
      </c>
      <c r="L250" s="2">
        <v>1972.0933184304561</v>
      </c>
      <c r="M250" s="2">
        <v>1864.3526073261194</v>
      </c>
      <c r="N250" s="2">
        <v>1750.240474013108</v>
      </c>
      <c r="O250" s="2">
        <v>1901.3647965249202</v>
      </c>
      <c r="P250" s="2">
        <v>1924.4277640603568</v>
      </c>
      <c r="Q250" s="2">
        <v>1917.5725514403296</v>
      </c>
      <c r="R250" s="2">
        <v>2055.5369135802466</v>
      </c>
      <c r="S250" s="2">
        <v>1984.4107407407407</v>
      </c>
      <c r="T250" s="2">
        <v>1893.3855555555558</v>
      </c>
      <c r="U250" s="2">
        <v>1815.1266666666666</v>
      </c>
      <c r="V250" s="2">
        <v>1528.4630303030303</v>
      </c>
      <c r="W250" s="2">
        <v>1662.1108925619837</v>
      </c>
      <c r="X250" s="2">
        <v>1756.3007411553554</v>
      </c>
      <c r="Y250" s="2">
        <v>1452.2026517024997</v>
      </c>
      <c r="Z250" s="2">
        <v>1340.2060863946951</v>
      </c>
      <c r="AA250" s="2">
        <v>1296.6477385241888</v>
      </c>
      <c r="AB250" s="2">
        <v>1314.4148358644566</v>
      </c>
      <c r="AC250" s="2">
        <v>1581.8288644405927</v>
      </c>
    </row>
    <row r="251" spans="1:29">
      <c r="A251" s="2" t="s">
        <v>30</v>
      </c>
      <c r="B251" s="2" t="s">
        <v>105</v>
      </c>
      <c r="C251" s="2" t="s">
        <v>31</v>
      </c>
      <c r="D251" s="2">
        <f t="shared" si="4"/>
        <v>283.38708445864432</v>
      </c>
      <c r="E251" s="2">
        <v>255</v>
      </c>
      <c r="F251" s="2">
        <v>262.49999999999994</v>
      </c>
      <c r="G251" s="2">
        <v>259.29999999999995</v>
      </c>
      <c r="H251" s="2">
        <v>284.20000000000005</v>
      </c>
      <c r="I251" s="2">
        <v>294.2</v>
      </c>
      <c r="J251" s="2">
        <v>273.59999999999997</v>
      </c>
      <c r="K251" s="2">
        <v>259.10000000000002</v>
      </c>
      <c r="L251" s="2">
        <v>253.67000000000002</v>
      </c>
      <c r="M251" s="2">
        <v>244.73</v>
      </c>
      <c r="N251" s="2">
        <v>257.95999999999998</v>
      </c>
      <c r="O251" s="2">
        <v>293.46999999999997</v>
      </c>
      <c r="P251" s="2">
        <v>292.58000000000004</v>
      </c>
      <c r="Q251" s="2">
        <v>283.16999999999996</v>
      </c>
      <c r="R251" s="2">
        <v>292.32000000000005</v>
      </c>
      <c r="S251" s="2">
        <v>286.15999999999997</v>
      </c>
      <c r="T251" s="2">
        <v>281.8</v>
      </c>
      <c r="U251" s="2">
        <v>300.15999999999997</v>
      </c>
      <c r="V251" s="2">
        <v>264.21636363636367</v>
      </c>
      <c r="W251" s="2">
        <v>258.90089256198348</v>
      </c>
      <c r="X251" s="2">
        <v>275.43518559979964</v>
      </c>
      <c r="Y251" s="2">
        <v>294.22191096175879</v>
      </c>
      <c r="Z251" s="2">
        <v>281.60867898728748</v>
      </c>
      <c r="AA251" s="2">
        <v>289.73773852418867</v>
      </c>
      <c r="AB251" s="2">
        <v>278.81483586445654</v>
      </c>
      <c r="AC251" s="2">
        <v>330.75219777392601</v>
      </c>
    </row>
    <row r="252" spans="1:29">
      <c r="A252" s="2" t="s">
        <v>30</v>
      </c>
      <c r="B252" s="2" t="s">
        <v>105</v>
      </c>
      <c r="C252" s="2" t="s">
        <v>123</v>
      </c>
      <c r="D252" s="2">
        <f t="shared" si="4"/>
        <v>1084.0593827160494</v>
      </c>
      <c r="E252" s="2">
        <v>1427</v>
      </c>
      <c r="F252" s="2">
        <v>1460.1000000000001</v>
      </c>
      <c r="G252" s="2">
        <v>1598.7</v>
      </c>
      <c r="H252" s="2">
        <v>1517.7999999999997</v>
      </c>
      <c r="I252" s="2">
        <v>1714.7000000000003</v>
      </c>
      <c r="J252" s="2">
        <v>1661.6000000000001</v>
      </c>
      <c r="K252" s="2">
        <v>1610.4999999999995</v>
      </c>
      <c r="L252" s="2">
        <v>1718.423318430456</v>
      </c>
      <c r="M252" s="2">
        <v>1619.6226073261194</v>
      </c>
      <c r="N252" s="2">
        <v>1492.280474013108</v>
      </c>
      <c r="O252" s="2">
        <v>1607.8947965249201</v>
      </c>
      <c r="P252" s="2">
        <v>1631.8477640603569</v>
      </c>
      <c r="Q252" s="2">
        <v>1634.4025514403297</v>
      </c>
      <c r="R252" s="2">
        <v>1763.2169135802465</v>
      </c>
      <c r="S252" s="2">
        <v>1698.2507407407406</v>
      </c>
      <c r="T252" s="2">
        <v>1611.5855555555559</v>
      </c>
      <c r="U252" s="2">
        <v>1514.9666666666667</v>
      </c>
      <c r="V252" s="2">
        <v>1264.2466666666667</v>
      </c>
      <c r="W252" s="2">
        <v>1403.2100000000003</v>
      </c>
      <c r="X252" s="2">
        <v>1480.8655555555556</v>
      </c>
      <c r="Y252" s="2">
        <v>1157.9807407407409</v>
      </c>
      <c r="Z252" s="2">
        <v>1058.5974074074077</v>
      </c>
      <c r="AA252" s="2">
        <v>1006.9100000000001</v>
      </c>
      <c r="AB252" s="2">
        <v>1035.5999999999999</v>
      </c>
      <c r="AC252" s="2">
        <v>1251.0766666666668</v>
      </c>
    </row>
    <row r="253" spans="1:29">
      <c r="A253" s="2" t="s">
        <v>30</v>
      </c>
      <c r="B253" s="2" t="s">
        <v>105</v>
      </c>
      <c r="C253" s="2" t="s">
        <v>36</v>
      </c>
      <c r="D253" s="2">
        <f t="shared" si="4"/>
        <v>3.3866666666666663</v>
      </c>
      <c r="E253" s="2">
        <v>1.4</v>
      </c>
      <c r="F253" s="2">
        <v>1.5</v>
      </c>
      <c r="G253" s="2">
        <v>1.2</v>
      </c>
      <c r="H253" s="2">
        <v>1.5999999999999999</v>
      </c>
      <c r="I253" s="2">
        <v>1.2000000000000002</v>
      </c>
      <c r="J253" s="2">
        <v>1</v>
      </c>
      <c r="K253" s="2">
        <v>1.3</v>
      </c>
      <c r="L253" s="2">
        <v>2</v>
      </c>
      <c r="M253" s="2">
        <v>0.6</v>
      </c>
      <c r="N253" s="2">
        <v>0.5</v>
      </c>
      <c r="O253" s="2">
        <v>0.5</v>
      </c>
      <c r="P253" s="2">
        <v>0.8</v>
      </c>
      <c r="Q253" s="2">
        <v>0.5</v>
      </c>
      <c r="R253" s="2">
        <v>0.6</v>
      </c>
      <c r="S253" s="2">
        <v>0.7</v>
      </c>
      <c r="T253" s="2">
        <v>0.6</v>
      </c>
      <c r="U253" s="2">
        <v>0.5</v>
      </c>
      <c r="V253" s="2">
        <v>0</v>
      </c>
      <c r="W253" s="2">
        <v>2.0499999999999998</v>
      </c>
      <c r="X253" s="2">
        <v>3</v>
      </c>
      <c r="Y253" s="2">
        <v>3.6</v>
      </c>
      <c r="Z253" s="2">
        <v>3.83</v>
      </c>
      <c r="AA253" s="2">
        <v>3.04</v>
      </c>
      <c r="AB253" s="2">
        <v>3.52</v>
      </c>
      <c r="AC253" s="2">
        <v>3.3866666666666663</v>
      </c>
    </row>
    <row r="254" spans="1:29">
      <c r="A254" s="2" t="s">
        <v>30</v>
      </c>
      <c r="B254" s="2" t="s">
        <v>105</v>
      </c>
      <c r="C254" s="2" t="s">
        <v>37</v>
      </c>
      <c r="D254" s="2">
        <f t="shared" si="4"/>
        <v>4.5333333333333341</v>
      </c>
      <c r="E254" s="2">
        <v>19</v>
      </c>
      <c r="F254" s="2">
        <v>12</v>
      </c>
      <c r="G254" s="2">
        <v>83.4</v>
      </c>
      <c r="H254" s="2">
        <v>94.2</v>
      </c>
      <c r="I254" s="2">
        <v>78.7</v>
      </c>
      <c r="J254" s="2">
        <v>6.7</v>
      </c>
      <c r="K254" s="2">
        <v>7.1</v>
      </c>
      <c r="L254" s="2">
        <v>7.4</v>
      </c>
      <c r="M254" s="2">
        <v>6.3</v>
      </c>
      <c r="N254" s="2">
        <v>1.6</v>
      </c>
      <c r="O254" s="2">
        <v>13.7</v>
      </c>
      <c r="P254" s="2">
        <v>8.5</v>
      </c>
      <c r="Q254" s="2">
        <v>4.0999999999999996</v>
      </c>
      <c r="R254" s="2">
        <v>2.9</v>
      </c>
      <c r="S254" s="2">
        <v>2.2000000000000002</v>
      </c>
      <c r="T254" s="2">
        <v>3.5</v>
      </c>
      <c r="U254" s="2">
        <v>3.6</v>
      </c>
      <c r="V254" s="2">
        <v>4.26</v>
      </c>
      <c r="W254" s="2">
        <v>4.51</v>
      </c>
      <c r="X254" s="2">
        <v>4.5999999999999996</v>
      </c>
      <c r="Y254" s="2">
        <v>5.29</v>
      </c>
      <c r="Z254" s="2">
        <v>3.71</v>
      </c>
      <c r="AA254" s="2">
        <v>5.93</v>
      </c>
      <c r="AB254" s="2">
        <v>3.11</v>
      </c>
      <c r="AC254" s="2">
        <v>4.1233333333333322</v>
      </c>
    </row>
    <row r="255" spans="1:29">
      <c r="A255" s="2" t="s">
        <v>30</v>
      </c>
      <c r="B255" s="2" t="s">
        <v>105</v>
      </c>
      <c r="C255" s="2" t="s">
        <v>38</v>
      </c>
      <c r="D255" s="2">
        <f t="shared" si="4"/>
        <v>9.1733333333333338</v>
      </c>
      <c r="E255" s="2">
        <v>4</v>
      </c>
      <c r="F255" s="2">
        <v>6</v>
      </c>
      <c r="G255" s="2">
        <v>6</v>
      </c>
      <c r="H255" s="2">
        <v>7</v>
      </c>
      <c r="I255" s="2">
        <v>4.5999999999999996</v>
      </c>
      <c r="J255" s="2">
        <v>5.5</v>
      </c>
      <c r="K255" s="2">
        <v>6.6</v>
      </c>
      <c r="L255" s="2">
        <v>10.083318430456064</v>
      </c>
      <c r="M255" s="2">
        <v>9.2826073261189883</v>
      </c>
      <c r="N255" s="2">
        <v>8.580474013107759</v>
      </c>
      <c r="O255" s="2">
        <v>14.084796524919982</v>
      </c>
      <c r="P255" s="2">
        <v>10.097764060356653</v>
      </c>
      <c r="Q255" s="2">
        <v>11.582551440329219</v>
      </c>
      <c r="R255" s="2">
        <v>14.636913580246915</v>
      </c>
      <c r="S255" s="2">
        <v>11.907407407407405</v>
      </c>
      <c r="T255" s="2">
        <v>13.385555555555555</v>
      </c>
      <c r="U255" s="2">
        <v>12.336666666666668</v>
      </c>
      <c r="V255" s="2">
        <v>8.66</v>
      </c>
      <c r="W255" s="2">
        <v>8.82</v>
      </c>
      <c r="X255" s="2">
        <v>11.86</v>
      </c>
      <c r="Y255" s="2">
        <v>9.98</v>
      </c>
      <c r="Z255" s="2">
        <v>8.48</v>
      </c>
      <c r="AA255" s="2">
        <v>6.82</v>
      </c>
      <c r="AB255" s="2">
        <v>9.06</v>
      </c>
      <c r="AC255" s="2">
        <v>6.370000000000001</v>
      </c>
    </row>
    <row r="256" spans="1:29">
      <c r="A256" s="2" t="s">
        <v>30</v>
      </c>
      <c r="B256" s="2" t="s">
        <v>105</v>
      </c>
      <c r="C256" s="2" t="s">
        <v>39</v>
      </c>
      <c r="D256" s="2">
        <f t="shared" si="4"/>
        <v>7.2666666666666657</v>
      </c>
      <c r="E256" s="2">
        <v>2.7</v>
      </c>
      <c r="F256" s="2">
        <v>4</v>
      </c>
      <c r="G256" s="2">
        <v>5</v>
      </c>
      <c r="H256" s="2">
        <v>5.8</v>
      </c>
      <c r="I256" s="2">
        <v>4</v>
      </c>
      <c r="J256" s="2">
        <v>4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9.1999999999999993</v>
      </c>
      <c r="U256" s="2">
        <v>11.6</v>
      </c>
      <c r="V256" s="2">
        <v>5</v>
      </c>
      <c r="W256" s="2">
        <v>5.0999999999999996</v>
      </c>
      <c r="X256" s="2">
        <v>7.9</v>
      </c>
      <c r="Y256" s="2">
        <v>7.3999999999999986</v>
      </c>
      <c r="Z256" s="2">
        <v>8.1</v>
      </c>
      <c r="AA256" s="2">
        <v>6</v>
      </c>
      <c r="AB256" s="2">
        <v>6.5</v>
      </c>
      <c r="AC256" s="2">
        <v>6</v>
      </c>
    </row>
    <row r="257" spans="1:29">
      <c r="A257" s="2" t="s">
        <v>30</v>
      </c>
      <c r="B257" s="2" t="s">
        <v>105</v>
      </c>
      <c r="C257" s="2" t="s">
        <v>40</v>
      </c>
      <c r="D257" s="2">
        <f t="shared" si="4"/>
        <v>32.963763812065956</v>
      </c>
      <c r="E257" s="2">
        <v>58.1</v>
      </c>
      <c r="F257" s="2">
        <v>63</v>
      </c>
      <c r="G257" s="2">
        <v>55</v>
      </c>
      <c r="H257" s="2">
        <v>57.3</v>
      </c>
      <c r="I257" s="2">
        <v>58.6</v>
      </c>
      <c r="J257" s="2">
        <v>48.3</v>
      </c>
      <c r="K257" s="2">
        <v>50.099999999999994</v>
      </c>
      <c r="L257" s="2">
        <v>39.1</v>
      </c>
      <c r="M257" s="2">
        <v>36.299999999999997</v>
      </c>
      <c r="N257" s="2">
        <v>35.299999999999997</v>
      </c>
      <c r="O257" s="2">
        <v>44.800000000000004</v>
      </c>
      <c r="P257" s="2">
        <v>34</v>
      </c>
      <c r="Q257" s="2">
        <v>35.6</v>
      </c>
      <c r="R257" s="2">
        <v>34</v>
      </c>
      <c r="S257" s="2">
        <v>29.8</v>
      </c>
      <c r="T257" s="2">
        <v>27.5</v>
      </c>
      <c r="U257" s="2">
        <v>27.2</v>
      </c>
      <c r="V257" s="2">
        <v>33.766363636363636</v>
      </c>
      <c r="W257" s="2">
        <v>35.68089256198347</v>
      </c>
      <c r="X257" s="2">
        <v>51.434018933132982</v>
      </c>
      <c r="Y257" s="2">
        <v>35.367466517314391</v>
      </c>
      <c r="Z257" s="2">
        <v>31.376086394694845</v>
      </c>
      <c r="AA257" s="2">
        <v>32.147738524188625</v>
      </c>
      <c r="AB257" s="2">
        <v>29.078169197789904</v>
      </c>
      <c r="AC257" s="2">
        <v>33.319975551703834</v>
      </c>
    </row>
    <row r="258" spans="1:29">
      <c r="A258" s="2" t="s">
        <v>30</v>
      </c>
      <c r="B258" s="2" t="s">
        <v>105</v>
      </c>
      <c r="C258" s="2" t="s">
        <v>41</v>
      </c>
      <c r="D258" s="2">
        <f t="shared" si="4"/>
        <v>3.8000000000000003</v>
      </c>
      <c r="E258" s="2">
        <v>9.1</v>
      </c>
      <c r="F258" s="2">
        <v>9.6</v>
      </c>
      <c r="G258" s="2">
        <v>9</v>
      </c>
      <c r="H258" s="2">
        <v>14.5</v>
      </c>
      <c r="I258" s="2">
        <v>21.6</v>
      </c>
      <c r="J258" s="2">
        <v>20.900000000000002</v>
      </c>
      <c r="K258" s="2">
        <v>16</v>
      </c>
      <c r="L258" s="2">
        <v>12.6</v>
      </c>
      <c r="M258" s="2">
        <v>7</v>
      </c>
      <c r="N258" s="2">
        <v>6.3999999999999995</v>
      </c>
      <c r="O258" s="2">
        <v>5.6999999999999993</v>
      </c>
      <c r="P258" s="2">
        <v>5.3</v>
      </c>
      <c r="Q258" s="2">
        <v>5.2</v>
      </c>
      <c r="R258" s="2">
        <v>5</v>
      </c>
      <c r="S258" s="2">
        <v>4</v>
      </c>
      <c r="T258" s="2">
        <v>3.6999999999999997</v>
      </c>
      <c r="U258" s="2">
        <v>2.7</v>
      </c>
      <c r="V258" s="2">
        <v>4.0999999999999996</v>
      </c>
      <c r="W258" s="2">
        <v>4.0999999999999996</v>
      </c>
      <c r="X258" s="2">
        <v>2.9</v>
      </c>
      <c r="Y258" s="2">
        <v>4.3</v>
      </c>
      <c r="Z258" s="2">
        <v>3.8</v>
      </c>
      <c r="AA258" s="2">
        <v>3.5</v>
      </c>
      <c r="AB258" s="2">
        <v>4.0999999999999996</v>
      </c>
      <c r="AC258" s="2">
        <v>3.4333333333333331</v>
      </c>
    </row>
    <row r="259" spans="1:29">
      <c r="A259" s="2" t="s">
        <v>30</v>
      </c>
      <c r="B259" s="2" t="s">
        <v>105</v>
      </c>
      <c r="C259" s="2" t="s">
        <v>42</v>
      </c>
      <c r="D259" s="2">
        <f t="shared" si="4"/>
        <v>0</v>
      </c>
      <c r="E259" s="2">
        <v>4.7</v>
      </c>
      <c r="F259" s="2">
        <v>5.3</v>
      </c>
      <c r="G259" s="2">
        <v>4.7</v>
      </c>
      <c r="H259" s="2">
        <v>5.5</v>
      </c>
      <c r="I259" s="2">
        <v>5.6</v>
      </c>
      <c r="J259" s="2">
        <v>6.6</v>
      </c>
      <c r="K259" s="2">
        <v>9.5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1:29">
      <c r="A260" s="2" t="s">
        <v>30</v>
      </c>
      <c r="B260" s="2" t="s">
        <v>105</v>
      </c>
      <c r="C260" s="2" t="s">
        <v>43</v>
      </c>
      <c r="D260" s="2">
        <f t="shared" si="4"/>
        <v>1.78</v>
      </c>
      <c r="E260" s="2">
        <v>1</v>
      </c>
      <c r="F260" s="2">
        <v>1</v>
      </c>
      <c r="G260" s="2">
        <v>1</v>
      </c>
      <c r="H260" s="2">
        <v>0.5</v>
      </c>
      <c r="I260" s="2">
        <v>0.4</v>
      </c>
      <c r="J260" s="2">
        <v>0.6</v>
      </c>
      <c r="K260" s="2">
        <v>1</v>
      </c>
      <c r="L260" s="2">
        <v>1.21</v>
      </c>
      <c r="M260" s="2">
        <v>1.4</v>
      </c>
      <c r="N260" s="2">
        <v>1.35</v>
      </c>
      <c r="O260" s="2">
        <v>1.3800000000000001</v>
      </c>
      <c r="P260" s="2">
        <v>1.37</v>
      </c>
      <c r="Q260" s="2">
        <v>1.25</v>
      </c>
      <c r="R260" s="2">
        <v>6.71</v>
      </c>
      <c r="S260" s="2">
        <v>9.56</v>
      </c>
      <c r="T260" s="2">
        <v>2.6399999999999997</v>
      </c>
      <c r="U260" s="2">
        <v>2.13</v>
      </c>
      <c r="V260" s="2">
        <v>1.66</v>
      </c>
      <c r="W260" s="2">
        <v>2.61</v>
      </c>
      <c r="X260" s="2">
        <v>1.94</v>
      </c>
      <c r="Y260" s="2">
        <v>2.17</v>
      </c>
      <c r="Z260" s="2">
        <v>2.86</v>
      </c>
      <c r="AA260" s="2">
        <v>1.23</v>
      </c>
      <c r="AB260" s="2">
        <v>1.0900000000000001</v>
      </c>
      <c r="AC260" s="2">
        <v>1.1300000000000001</v>
      </c>
    </row>
    <row r="261" spans="1:29">
      <c r="A261" s="2" t="s">
        <v>30</v>
      </c>
      <c r="B261" s="2" t="s">
        <v>105</v>
      </c>
      <c r="C261" s="2" t="s">
        <v>44</v>
      </c>
      <c r="D261" s="2">
        <f t="shared" si="4"/>
        <v>49.329012345679018</v>
      </c>
      <c r="E261" s="2">
        <v>23.1</v>
      </c>
      <c r="F261" s="2">
        <v>28.3</v>
      </c>
      <c r="G261" s="2">
        <v>41.5</v>
      </c>
      <c r="H261" s="2">
        <v>47.400000000000006</v>
      </c>
      <c r="I261" s="2">
        <v>52.5</v>
      </c>
      <c r="J261" s="2">
        <v>48.5</v>
      </c>
      <c r="K261" s="2">
        <v>37</v>
      </c>
      <c r="L261" s="2">
        <v>37.6</v>
      </c>
      <c r="M261" s="2">
        <v>36.299999999999997</v>
      </c>
      <c r="N261" s="2">
        <v>41.6</v>
      </c>
      <c r="O261" s="2">
        <v>48.600000000000009</v>
      </c>
      <c r="P261" s="2">
        <v>55.599999999999994</v>
      </c>
      <c r="Q261" s="2">
        <v>55.599999999999994</v>
      </c>
      <c r="R261" s="2">
        <v>55.1</v>
      </c>
      <c r="S261" s="2">
        <v>52.300000000000004</v>
      </c>
      <c r="T261" s="2">
        <v>49.800000000000004</v>
      </c>
      <c r="U261" s="2">
        <v>48.4</v>
      </c>
      <c r="V261" s="2">
        <v>49.83</v>
      </c>
      <c r="W261" s="2">
        <v>34.09999999999998</v>
      </c>
      <c r="X261" s="2">
        <v>38.043333333333337</v>
      </c>
      <c r="Y261" s="2">
        <v>46.964444444444453</v>
      </c>
      <c r="Z261" s="2">
        <v>48.1025925925926</v>
      </c>
      <c r="AA261" s="2">
        <v>58.710000000000008</v>
      </c>
      <c r="AB261" s="2">
        <v>52.92</v>
      </c>
      <c r="AC261" s="2">
        <v>58.710000000000008</v>
      </c>
    </row>
    <row r="262" spans="1:29">
      <c r="A262" s="2" t="s">
        <v>30</v>
      </c>
      <c r="B262" s="2" t="s">
        <v>105</v>
      </c>
      <c r="C262" s="2" t="s">
        <v>10</v>
      </c>
      <c r="D262" s="2">
        <f t="shared" si="4"/>
        <v>98.613333333333344</v>
      </c>
      <c r="E262" s="2">
        <v>70.900000000000006</v>
      </c>
      <c r="F262" s="2">
        <v>65.8</v>
      </c>
      <c r="G262" s="2">
        <v>63.199999999999996</v>
      </c>
      <c r="H262" s="2">
        <v>66.2</v>
      </c>
      <c r="I262" s="2">
        <v>69.5</v>
      </c>
      <c r="J262" s="2">
        <v>67.5</v>
      </c>
      <c r="K262" s="2">
        <v>61</v>
      </c>
      <c r="L262" s="2">
        <v>69.5</v>
      </c>
      <c r="M262" s="2">
        <v>74.699999999999989</v>
      </c>
      <c r="N262" s="2">
        <v>82.5</v>
      </c>
      <c r="O262" s="2">
        <v>97</v>
      </c>
      <c r="P262" s="2">
        <v>103.9</v>
      </c>
      <c r="Q262" s="2">
        <v>93.2</v>
      </c>
      <c r="R262" s="2">
        <v>94.4</v>
      </c>
      <c r="S262" s="2">
        <v>96.1</v>
      </c>
      <c r="T262" s="2">
        <v>89.300000000000011</v>
      </c>
      <c r="U262" s="2">
        <v>91.3</v>
      </c>
      <c r="V262" s="2">
        <v>83.740000000000009</v>
      </c>
      <c r="W262" s="2">
        <v>89.460000000000008</v>
      </c>
      <c r="X262" s="2">
        <v>92.4</v>
      </c>
      <c r="Y262" s="2">
        <v>99.07</v>
      </c>
      <c r="Z262" s="2">
        <v>84.16</v>
      </c>
      <c r="AA262" s="2">
        <v>104.37</v>
      </c>
      <c r="AB262" s="2">
        <v>109.14</v>
      </c>
      <c r="AC262" s="2">
        <v>121</v>
      </c>
    </row>
    <row r="263" spans="1:29">
      <c r="A263" s="2" t="s">
        <v>30</v>
      </c>
      <c r="B263" s="2" t="s">
        <v>105</v>
      </c>
      <c r="C263" s="2" t="s">
        <v>33</v>
      </c>
      <c r="D263" s="2">
        <f t="shared" si="4"/>
        <v>0.72000000000000008</v>
      </c>
      <c r="E263" s="2">
        <v>2.5</v>
      </c>
      <c r="F263" s="2">
        <v>2.5</v>
      </c>
      <c r="G263" s="2">
        <v>2.5</v>
      </c>
      <c r="H263" s="2">
        <v>2.5</v>
      </c>
      <c r="I263" s="2">
        <v>2.5</v>
      </c>
      <c r="J263" s="2">
        <v>2.5</v>
      </c>
      <c r="K263" s="2">
        <v>2.5</v>
      </c>
      <c r="L263" s="2">
        <v>2.5</v>
      </c>
      <c r="M263" s="2">
        <v>2.4</v>
      </c>
      <c r="N263" s="2">
        <v>2.8</v>
      </c>
      <c r="O263" s="2">
        <v>2.73</v>
      </c>
      <c r="P263" s="2">
        <v>3.11</v>
      </c>
      <c r="Q263" s="2">
        <v>4.59</v>
      </c>
      <c r="R263" s="2">
        <v>0.22</v>
      </c>
      <c r="S263" s="2">
        <v>0.71</v>
      </c>
      <c r="T263" s="2">
        <v>0.4</v>
      </c>
      <c r="U263" s="2">
        <v>0.8</v>
      </c>
      <c r="V263" s="2">
        <v>0.68</v>
      </c>
      <c r="W263" s="2">
        <v>0.76</v>
      </c>
      <c r="X263" s="2">
        <v>0.73</v>
      </c>
      <c r="Y263" s="2">
        <v>0.69</v>
      </c>
      <c r="Z263" s="2">
        <v>0.28000000000000003</v>
      </c>
      <c r="AA263" s="2">
        <v>0.74</v>
      </c>
      <c r="AB263" s="2">
        <v>0.9</v>
      </c>
      <c r="AC263" s="2">
        <v>0.9</v>
      </c>
    </row>
    <row r="264" spans="1:29">
      <c r="A264" s="2" t="s">
        <v>30</v>
      </c>
      <c r="B264" s="2" t="s">
        <v>105</v>
      </c>
      <c r="C264" s="2" t="s">
        <v>45</v>
      </c>
      <c r="D264" s="2">
        <f t="shared" si="4"/>
        <v>33.75</v>
      </c>
      <c r="E264" s="2">
        <v>2.9</v>
      </c>
      <c r="F264" s="2">
        <v>3.3</v>
      </c>
      <c r="G264" s="2">
        <v>3.7</v>
      </c>
      <c r="H264" s="2">
        <v>9.9</v>
      </c>
      <c r="I264" s="2">
        <v>10.5</v>
      </c>
      <c r="J264" s="2">
        <v>8.6999999999999993</v>
      </c>
      <c r="K264" s="2">
        <v>6.8</v>
      </c>
      <c r="L264" s="2">
        <v>5.9</v>
      </c>
      <c r="M264" s="2">
        <v>6.5</v>
      </c>
      <c r="N264" s="2">
        <v>7.3</v>
      </c>
      <c r="O264" s="2">
        <v>7.5</v>
      </c>
      <c r="P264" s="2">
        <v>7.4</v>
      </c>
      <c r="Q264" s="2">
        <v>6.8</v>
      </c>
      <c r="R264" s="2">
        <v>8.1</v>
      </c>
      <c r="S264" s="2">
        <v>10.6</v>
      </c>
      <c r="T264" s="2">
        <v>12.3</v>
      </c>
      <c r="U264" s="2">
        <v>19.100000000000001</v>
      </c>
      <c r="V264" s="2">
        <v>22.67</v>
      </c>
      <c r="W264" s="2">
        <v>22.92</v>
      </c>
      <c r="X264" s="2">
        <v>18.023333333333337</v>
      </c>
      <c r="Y264" s="2">
        <v>35.56</v>
      </c>
      <c r="Z264" s="2">
        <v>37.31</v>
      </c>
      <c r="AA264" s="2">
        <v>36.96</v>
      </c>
      <c r="AB264" s="2">
        <v>28.73</v>
      </c>
      <c r="AC264" s="2">
        <v>33.75</v>
      </c>
    </row>
    <row r="265" spans="1:29">
      <c r="A265" s="2" t="s">
        <v>30</v>
      </c>
      <c r="B265" s="2" t="s">
        <v>105</v>
      </c>
      <c r="C265" s="2" t="s">
        <v>46</v>
      </c>
      <c r="D265" s="2">
        <f t="shared" si="4"/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1:29">
      <c r="A266" s="2" t="s">
        <v>30</v>
      </c>
      <c r="B266" s="2" t="s">
        <v>105</v>
      </c>
      <c r="C266" s="2" t="s">
        <v>47</v>
      </c>
      <c r="D266" s="2">
        <f t="shared" si="4"/>
        <v>19.233333333333331</v>
      </c>
      <c r="E266" s="2">
        <v>6.3</v>
      </c>
      <c r="F266" s="2">
        <v>5.3999999999999995</v>
      </c>
      <c r="G266" s="2">
        <v>6.8999999999999995</v>
      </c>
      <c r="H266" s="2">
        <v>6.8999999999999995</v>
      </c>
      <c r="I266" s="2">
        <v>11.6</v>
      </c>
      <c r="J266" s="2">
        <v>19</v>
      </c>
      <c r="K266" s="2">
        <v>22.1</v>
      </c>
      <c r="L266" s="2">
        <v>20.8</v>
      </c>
      <c r="M266" s="2">
        <v>22.6</v>
      </c>
      <c r="N266" s="2">
        <v>19.7</v>
      </c>
      <c r="O266" s="2">
        <v>15.4</v>
      </c>
      <c r="P266" s="2">
        <v>20.6</v>
      </c>
      <c r="Q266" s="2">
        <v>22.200000000000003</v>
      </c>
      <c r="R266" s="2">
        <v>25.5</v>
      </c>
      <c r="S266" s="2">
        <v>19.7</v>
      </c>
      <c r="T266" s="2">
        <v>17.399999999999999</v>
      </c>
      <c r="U266" s="2">
        <v>17.8</v>
      </c>
      <c r="V266" s="2">
        <v>14.6</v>
      </c>
      <c r="W266" s="2">
        <v>18.3</v>
      </c>
      <c r="X266" s="2">
        <v>15.899999999999999</v>
      </c>
      <c r="Y266" s="2">
        <v>20</v>
      </c>
      <c r="Z266" s="2">
        <v>21.700000000000003</v>
      </c>
      <c r="AA266" s="2">
        <v>16</v>
      </c>
      <c r="AB266" s="2">
        <v>23.9</v>
      </c>
      <c r="AC266" s="2">
        <v>39</v>
      </c>
    </row>
    <row r="267" spans="1:29">
      <c r="A267" s="2" t="s">
        <v>30</v>
      </c>
      <c r="B267" s="2" t="s">
        <v>105</v>
      </c>
      <c r="C267" s="2" t="s">
        <v>48</v>
      </c>
      <c r="D267" s="2">
        <f t="shared" si="4"/>
        <v>56.386666666666677</v>
      </c>
      <c r="E267" s="2">
        <v>15.200000000000001</v>
      </c>
      <c r="F267" s="2">
        <v>19.099999999999998</v>
      </c>
      <c r="G267" s="2">
        <v>17</v>
      </c>
      <c r="H267" s="2">
        <v>19.5</v>
      </c>
      <c r="I267" s="2">
        <v>27.799999999999997</v>
      </c>
      <c r="J267" s="2">
        <v>24.200000000000003</v>
      </c>
      <c r="K267" s="2">
        <v>26.799999999999997</v>
      </c>
      <c r="L267" s="2">
        <v>27.8</v>
      </c>
      <c r="M267" s="2">
        <v>28.4</v>
      </c>
      <c r="N267" s="2">
        <v>29.4</v>
      </c>
      <c r="O267" s="2">
        <v>30.6</v>
      </c>
      <c r="P267" s="2">
        <v>37.299999999999997</v>
      </c>
      <c r="Q267" s="2">
        <v>49.900000000000006</v>
      </c>
      <c r="R267" s="2">
        <v>58</v>
      </c>
      <c r="S267" s="2">
        <v>49.9</v>
      </c>
      <c r="T267" s="2">
        <v>37.9</v>
      </c>
      <c r="U267" s="2">
        <v>38.5</v>
      </c>
      <c r="V267" s="2">
        <v>39.599999999999994</v>
      </c>
      <c r="W267" s="2">
        <v>51.7</v>
      </c>
      <c r="X267" s="2">
        <v>56.7</v>
      </c>
      <c r="Y267" s="2">
        <v>51.6</v>
      </c>
      <c r="Z267" s="2">
        <v>60.9</v>
      </c>
      <c r="AA267" s="2">
        <v>53.9</v>
      </c>
      <c r="AB267" s="2">
        <v>58.56</v>
      </c>
      <c r="AC267" s="2">
        <v>56.566666666666656</v>
      </c>
    </row>
    <row r="268" spans="1:29">
      <c r="A268" s="2" t="s">
        <v>30</v>
      </c>
      <c r="B268" s="2" t="s">
        <v>105</v>
      </c>
      <c r="C268" s="2" t="s">
        <v>49</v>
      </c>
      <c r="D268" s="2">
        <f t="shared" si="4"/>
        <v>0.33000000000000007</v>
      </c>
      <c r="E268" s="2">
        <v>0.5</v>
      </c>
      <c r="F268" s="2">
        <v>0.7</v>
      </c>
      <c r="G268" s="2">
        <v>0.7</v>
      </c>
      <c r="H268" s="2">
        <v>0.9</v>
      </c>
      <c r="I268" s="2">
        <v>0.4</v>
      </c>
      <c r="J268" s="2">
        <v>0.4</v>
      </c>
      <c r="K268" s="2">
        <v>0.6</v>
      </c>
      <c r="L268" s="2">
        <v>0.7</v>
      </c>
      <c r="M268" s="2">
        <v>0.6</v>
      </c>
      <c r="N268" s="2">
        <v>0.4</v>
      </c>
      <c r="O268" s="2">
        <v>0.4</v>
      </c>
      <c r="P268" s="2">
        <v>0.3</v>
      </c>
      <c r="Q268" s="2">
        <v>0.3</v>
      </c>
      <c r="R268" s="2">
        <v>0.30000000000000004</v>
      </c>
      <c r="S268" s="2">
        <v>0.2</v>
      </c>
      <c r="T268" s="2">
        <v>0.2</v>
      </c>
      <c r="U268" s="2">
        <v>0.2</v>
      </c>
      <c r="V268" s="2">
        <v>0.27</v>
      </c>
      <c r="W268" s="2">
        <v>0.37</v>
      </c>
      <c r="X268" s="2">
        <v>0.31</v>
      </c>
      <c r="Y268" s="2">
        <v>0.31000000000000005</v>
      </c>
      <c r="Z268" s="2">
        <v>0.37</v>
      </c>
      <c r="AA268" s="2">
        <v>0.25</v>
      </c>
      <c r="AB268" s="2">
        <v>0.42</v>
      </c>
      <c r="AC268" s="2">
        <v>0.32999999999999996</v>
      </c>
    </row>
    <row r="269" spans="1:29">
      <c r="A269" s="2" t="s">
        <v>30</v>
      </c>
      <c r="B269" s="2" t="s">
        <v>105</v>
      </c>
      <c r="C269" s="2" t="s">
        <v>50</v>
      </c>
      <c r="D269" s="2">
        <f t="shared" si="4"/>
        <v>10.472962962962962</v>
      </c>
      <c r="E269" s="2">
        <v>0</v>
      </c>
      <c r="F269" s="2">
        <v>0</v>
      </c>
      <c r="G269" s="2">
        <v>0</v>
      </c>
      <c r="H269" s="2">
        <v>0</v>
      </c>
      <c r="I269" s="2">
        <v>28</v>
      </c>
      <c r="J269" s="2">
        <v>11.2</v>
      </c>
      <c r="K269" s="2">
        <v>28.3</v>
      </c>
      <c r="L269" s="2">
        <v>29.599999999999998</v>
      </c>
      <c r="M269" s="2">
        <v>13.799999999999999</v>
      </c>
      <c r="N269" s="2">
        <v>18</v>
      </c>
      <c r="O269" s="2">
        <v>26.6</v>
      </c>
      <c r="P269" s="2">
        <v>26.3</v>
      </c>
      <c r="Q269" s="2">
        <v>20.399999999999999</v>
      </c>
      <c r="R269" s="2">
        <v>18.8</v>
      </c>
      <c r="S269" s="2">
        <v>16.133333333333333</v>
      </c>
      <c r="T269" s="2">
        <v>14.1</v>
      </c>
      <c r="U269" s="2">
        <v>14.299999999999999</v>
      </c>
      <c r="V269" s="2">
        <v>11.746666666666666</v>
      </c>
      <c r="W269" s="2">
        <v>13.319999999999999</v>
      </c>
      <c r="X269" s="2">
        <v>12.538888888888888</v>
      </c>
      <c r="Y269" s="2">
        <v>7.2151851851851854</v>
      </c>
      <c r="Z269" s="2">
        <v>10.36</v>
      </c>
      <c r="AA269" s="2">
        <v>8.52</v>
      </c>
      <c r="AB269" s="2">
        <v>13.56</v>
      </c>
      <c r="AC269" s="2">
        <v>6.84</v>
      </c>
    </row>
    <row r="270" spans="1:29">
      <c r="A270" s="2" t="s">
        <v>30</v>
      </c>
      <c r="B270" s="2" t="s">
        <v>105</v>
      </c>
      <c r="C270" s="2" t="s">
        <v>51</v>
      </c>
      <c r="D270" s="2">
        <f t="shared" si="4"/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1:29">
      <c r="A271" s="2" t="s">
        <v>30</v>
      </c>
      <c r="B271" s="2" t="s">
        <v>105</v>
      </c>
      <c r="C271" s="2" t="s">
        <v>52</v>
      </c>
      <c r="D271" s="2">
        <f t="shared" si="4"/>
        <v>0</v>
      </c>
      <c r="E271" s="2">
        <v>3.8</v>
      </c>
      <c r="F271" s="2">
        <v>5.2</v>
      </c>
      <c r="G271" s="2">
        <v>5</v>
      </c>
      <c r="H271" s="2">
        <v>5.6</v>
      </c>
      <c r="I271" s="2">
        <v>5.4</v>
      </c>
      <c r="J271" s="2">
        <v>5.8</v>
      </c>
      <c r="K271" s="2">
        <v>6</v>
      </c>
      <c r="L271" s="2">
        <v>7.2</v>
      </c>
      <c r="M271" s="2">
        <v>7.7</v>
      </c>
      <c r="N271" s="2">
        <v>6.7</v>
      </c>
      <c r="O271" s="2">
        <v>7.1</v>
      </c>
      <c r="P271" s="2">
        <v>6.8</v>
      </c>
      <c r="Q271" s="2">
        <v>7.3</v>
      </c>
      <c r="R271" s="2">
        <v>7.5</v>
      </c>
      <c r="S271" s="2">
        <v>7.2</v>
      </c>
      <c r="T271" s="2">
        <v>7.6</v>
      </c>
      <c r="U271" s="2">
        <v>7.6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</row>
    <row r="272" spans="1:29">
      <c r="A272" s="2" t="s">
        <v>30</v>
      </c>
      <c r="B272" s="2" t="s">
        <v>105</v>
      </c>
      <c r="C272" s="2" t="s">
        <v>53</v>
      </c>
      <c r="D272" s="2">
        <f t="shared" si="4"/>
        <v>15.826666666666668</v>
      </c>
      <c r="E272" s="2">
        <v>47.2</v>
      </c>
      <c r="F272" s="2">
        <v>46.8</v>
      </c>
      <c r="G272" s="2">
        <v>37.4</v>
      </c>
      <c r="H272" s="2">
        <v>36.299999999999997</v>
      </c>
      <c r="I272" s="2">
        <v>40.799999999999997</v>
      </c>
      <c r="J272" s="2">
        <v>39.799999999999997</v>
      </c>
      <c r="K272" s="2">
        <v>37.700000000000003</v>
      </c>
      <c r="L272" s="2">
        <v>35.300000000000004</v>
      </c>
      <c r="M272" s="2">
        <v>33.799999999999997</v>
      </c>
      <c r="N272" s="2">
        <v>35.299999999999997</v>
      </c>
      <c r="O272" s="2">
        <v>37.200000000000003</v>
      </c>
      <c r="P272" s="2">
        <v>36.5</v>
      </c>
      <c r="Q272" s="2">
        <v>35.799999999999997</v>
      </c>
      <c r="R272" s="2">
        <v>40.700000000000003</v>
      </c>
      <c r="S272" s="2">
        <v>37.299999999999997</v>
      </c>
      <c r="T272" s="2">
        <v>38.200000000000003</v>
      </c>
      <c r="U272" s="2">
        <v>39.299999999999997</v>
      </c>
      <c r="V272" s="2">
        <v>17.670000000000002</v>
      </c>
      <c r="W272" s="2">
        <v>14.88</v>
      </c>
      <c r="X272" s="2">
        <v>14.780000000000001</v>
      </c>
      <c r="Y272" s="2">
        <v>16.02</v>
      </c>
      <c r="Z272" s="2">
        <v>16.68</v>
      </c>
      <c r="AA272" s="2">
        <v>17.53</v>
      </c>
      <c r="AB272" s="2">
        <v>13.91</v>
      </c>
      <c r="AC272" s="2">
        <v>14.52</v>
      </c>
    </row>
    <row r="273" spans="1:29">
      <c r="A273" s="2" t="s">
        <v>30</v>
      </c>
      <c r="B273" s="2" t="s">
        <v>105</v>
      </c>
      <c r="C273" s="2" t="s">
        <v>54</v>
      </c>
      <c r="D273" s="2">
        <f t="shared" si="4"/>
        <v>970.00765432098763</v>
      </c>
      <c r="E273" s="2">
        <v>1368.6</v>
      </c>
      <c r="F273" s="2">
        <v>1403.5</v>
      </c>
      <c r="G273" s="2">
        <v>1470.2</v>
      </c>
      <c r="H273" s="2">
        <v>1369.4</v>
      </c>
      <c r="I273" s="2">
        <v>1536.6000000000001</v>
      </c>
      <c r="J273" s="2">
        <v>1567</v>
      </c>
      <c r="K273" s="2">
        <v>1496.7</v>
      </c>
      <c r="L273" s="2">
        <v>1604.1000000000001</v>
      </c>
      <c r="M273" s="2">
        <v>1525.9</v>
      </c>
      <c r="N273" s="2">
        <v>1400.8000000000002</v>
      </c>
      <c r="O273" s="2">
        <v>1490.8999999999999</v>
      </c>
      <c r="P273" s="2">
        <v>1513.3000000000002</v>
      </c>
      <c r="Q273" s="2">
        <v>1509.3</v>
      </c>
      <c r="R273" s="2">
        <v>1630.5</v>
      </c>
      <c r="S273" s="2">
        <v>1587.6000000000001</v>
      </c>
      <c r="T273" s="2">
        <v>1516.5</v>
      </c>
      <c r="U273" s="2">
        <v>1419.5</v>
      </c>
      <c r="V273" s="2">
        <v>1173.8</v>
      </c>
      <c r="W273" s="2">
        <v>1294.9000000000001</v>
      </c>
      <c r="X273" s="2">
        <v>1365.8666666666668</v>
      </c>
      <c r="Y273" s="2">
        <v>1053.2555555555555</v>
      </c>
      <c r="Z273" s="2">
        <v>942.30740740740737</v>
      </c>
      <c r="AA273" s="2">
        <v>904.69999999999993</v>
      </c>
      <c r="AB273" s="2">
        <v>914.45999999999992</v>
      </c>
      <c r="AC273" s="2">
        <v>1127.2733333333333</v>
      </c>
    </row>
    <row r="274" spans="1:29">
      <c r="A274" s="2" t="s">
        <v>30</v>
      </c>
      <c r="B274" s="2" t="s">
        <v>105</v>
      </c>
      <c r="C274" s="2" t="s">
        <v>22</v>
      </c>
      <c r="D274" s="2">
        <f t="shared" si="4"/>
        <v>0.9355555555555557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6.86</v>
      </c>
      <c r="M274" s="2">
        <v>6.03</v>
      </c>
      <c r="N274" s="2">
        <v>5.21</v>
      </c>
      <c r="O274" s="2">
        <v>4.3899999999999997</v>
      </c>
      <c r="P274" s="2">
        <v>3.51</v>
      </c>
      <c r="Q274" s="2">
        <v>2.62</v>
      </c>
      <c r="R274" s="2">
        <v>1.61</v>
      </c>
      <c r="S274" s="2">
        <v>0.6</v>
      </c>
      <c r="T274" s="2">
        <v>0.96</v>
      </c>
      <c r="U274" s="2">
        <v>1.33</v>
      </c>
      <c r="V274" s="2">
        <v>1.23</v>
      </c>
      <c r="W274" s="2">
        <v>1.1299999999999999</v>
      </c>
      <c r="X274" s="2">
        <v>1.02</v>
      </c>
      <c r="Y274" s="2">
        <v>0.92</v>
      </c>
      <c r="Z274" s="2">
        <v>0.92</v>
      </c>
      <c r="AA274" s="2">
        <v>0.93</v>
      </c>
      <c r="AB274" s="2">
        <v>0.95666666666666667</v>
      </c>
      <c r="AC274" s="2">
        <v>0.9355555555555557</v>
      </c>
    </row>
    <row r="275" spans="1:29">
      <c r="A275" s="2" t="s">
        <v>30</v>
      </c>
      <c r="B275" s="2" t="s">
        <v>105</v>
      </c>
      <c r="C275" s="2" t="s">
        <v>55</v>
      </c>
      <c r="D275" s="2">
        <f t="shared" si="4"/>
        <v>3.2700000000000009</v>
      </c>
      <c r="E275" s="2">
        <v>0</v>
      </c>
      <c r="F275" s="2">
        <v>0</v>
      </c>
      <c r="G275" s="2">
        <v>1.6</v>
      </c>
      <c r="H275" s="2">
        <v>1.5</v>
      </c>
      <c r="I275" s="2">
        <v>1.4</v>
      </c>
      <c r="J275" s="2">
        <v>2</v>
      </c>
      <c r="K275" s="2">
        <v>1.8</v>
      </c>
      <c r="L275" s="2">
        <v>1.1200000000000001</v>
      </c>
      <c r="M275" s="2">
        <v>1.48</v>
      </c>
      <c r="N275" s="2">
        <v>1.83</v>
      </c>
      <c r="O275" s="2">
        <v>4.0999999999999996</v>
      </c>
      <c r="P275" s="2">
        <v>3.46</v>
      </c>
      <c r="Q275" s="2">
        <v>1.9</v>
      </c>
      <c r="R275" s="2">
        <v>1.75</v>
      </c>
      <c r="S275" s="2">
        <v>2.4500000000000002</v>
      </c>
      <c r="T275" s="2">
        <v>1.82</v>
      </c>
      <c r="U275" s="2">
        <v>1.06</v>
      </c>
      <c r="V275" s="2">
        <v>4.4000000000000004</v>
      </c>
      <c r="W275" s="2">
        <v>3.34</v>
      </c>
      <c r="X275" s="2">
        <v>5.67</v>
      </c>
      <c r="Y275" s="2">
        <v>3.79</v>
      </c>
      <c r="Z275" s="2">
        <v>3.43</v>
      </c>
      <c r="AA275" s="2">
        <v>2.59</v>
      </c>
      <c r="AB275" s="2">
        <v>2.35</v>
      </c>
      <c r="AC275" s="2">
        <v>2.52</v>
      </c>
    </row>
    <row r="276" spans="1:29">
      <c r="A276" s="2" t="s">
        <v>30</v>
      </c>
      <c r="B276" s="2" t="s">
        <v>105</v>
      </c>
      <c r="C276" s="2" t="s">
        <v>56</v>
      </c>
      <c r="D276" s="2">
        <f t="shared" si="4"/>
        <v>2.6199999999999997</v>
      </c>
      <c r="E276" s="2">
        <v>0.6</v>
      </c>
      <c r="F276" s="2">
        <v>0.6</v>
      </c>
      <c r="G276" s="2">
        <v>0.6</v>
      </c>
      <c r="H276" s="2">
        <v>0.6</v>
      </c>
      <c r="I276" s="2">
        <v>0.6</v>
      </c>
      <c r="J276" s="2">
        <v>0.6</v>
      </c>
      <c r="K276" s="2">
        <v>0.8</v>
      </c>
      <c r="L276" s="2">
        <v>0.92</v>
      </c>
      <c r="M276" s="2">
        <v>1.06</v>
      </c>
      <c r="N276" s="2">
        <v>1.47</v>
      </c>
      <c r="O276" s="2">
        <v>1.38</v>
      </c>
      <c r="P276" s="2">
        <v>0.98</v>
      </c>
      <c r="Q276" s="2">
        <v>1.63</v>
      </c>
      <c r="R276" s="2">
        <v>1.1100000000000001</v>
      </c>
      <c r="S276" s="2">
        <v>1.55</v>
      </c>
      <c r="T276" s="2">
        <v>1.38</v>
      </c>
      <c r="U276" s="2">
        <v>1.57</v>
      </c>
      <c r="V276" s="2">
        <v>1.61</v>
      </c>
      <c r="W276" s="2">
        <v>1.66</v>
      </c>
      <c r="X276" s="2">
        <v>2.1</v>
      </c>
      <c r="Y276" s="2">
        <v>1.86</v>
      </c>
      <c r="Z276" s="2">
        <v>2.71</v>
      </c>
      <c r="AA276" s="2">
        <v>3.05</v>
      </c>
      <c r="AB276" s="2">
        <v>3.73</v>
      </c>
      <c r="AC276" s="2">
        <v>2.6199999999999997</v>
      </c>
    </row>
    <row r="277" spans="1:29">
      <c r="A277" s="2" t="s">
        <v>30</v>
      </c>
      <c r="B277" s="2" t="s">
        <v>105</v>
      </c>
      <c r="C277" s="2" t="s">
        <v>57</v>
      </c>
      <c r="D277" s="2">
        <f t="shared" si="4"/>
        <v>1.3166666666666667</v>
      </c>
      <c r="E277" s="2">
        <v>1.7</v>
      </c>
      <c r="F277" s="2">
        <v>1.4</v>
      </c>
      <c r="G277" s="2">
        <v>1.5</v>
      </c>
      <c r="H277" s="2">
        <v>1.7</v>
      </c>
      <c r="I277" s="2">
        <v>1.3</v>
      </c>
      <c r="J277" s="2">
        <v>2</v>
      </c>
      <c r="K277" s="2">
        <v>1.8</v>
      </c>
      <c r="L277" s="2">
        <v>1.5</v>
      </c>
      <c r="M277" s="2">
        <v>1.4</v>
      </c>
      <c r="N277" s="2">
        <v>1.7</v>
      </c>
      <c r="O277" s="2">
        <v>2.7</v>
      </c>
      <c r="P277" s="2">
        <v>2.9</v>
      </c>
      <c r="Q277" s="2">
        <v>3.6</v>
      </c>
      <c r="R277" s="2">
        <v>4.8</v>
      </c>
      <c r="S277" s="2">
        <v>2.1</v>
      </c>
      <c r="T277" s="2">
        <v>1.5</v>
      </c>
      <c r="U277" s="2">
        <v>2.8</v>
      </c>
      <c r="V277" s="2">
        <v>0.79</v>
      </c>
      <c r="W277" s="2">
        <v>1.8</v>
      </c>
      <c r="X277" s="2">
        <v>2</v>
      </c>
      <c r="Y277" s="2">
        <v>0</v>
      </c>
      <c r="Z277" s="2">
        <v>0.92</v>
      </c>
      <c r="AA277" s="2">
        <v>1.1599999999999999</v>
      </c>
      <c r="AB277" s="2">
        <v>1.87</v>
      </c>
      <c r="AC277" s="2">
        <v>1.43</v>
      </c>
    </row>
    <row r="278" spans="1:29">
      <c r="A278" s="2" t="s">
        <v>30</v>
      </c>
      <c r="B278" s="2" t="s">
        <v>105</v>
      </c>
      <c r="C278" s="2" t="s">
        <v>58</v>
      </c>
      <c r="D278" s="2">
        <f t="shared" si="4"/>
        <v>20.666666666666668</v>
      </c>
      <c r="E278" s="2">
        <v>10.5</v>
      </c>
      <c r="F278" s="2">
        <v>9.6999999999999993</v>
      </c>
      <c r="G278" s="2">
        <v>10.7</v>
      </c>
      <c r="H278" s="2">
        <v>10.6</v>
      </c>
      <c r="I278" s="2">
        <v>12.9</v>
      </c>
      <c r="J278" s="2">
        <v>13.200000000000001</v>
      </c>
      <c r="K278" s="2">
        <v>13.1</v>
      </c>
      <c r="L278" s="2">
        <v>14.5</v>
      </c>
      <c r="M278" s="2">
        <v>11.9</v>
      </c>
      <c r="N278" s="2">
        <v>12.5</v>
      </c>
      <c r="O278" s="2">
        <v>12.899999999999999</v>
      </c>
      <c r="P278" s="2">
        <v>18.3</v>
      </c>
      <c r="Q278" s="2">
        <v>17.400000000000002</v>
      </c>
      <c r="R278" s="2">
        <v>20.2</v>
      </c>
      <c r="S278" s="2">
        <v>20.8</v>
      </c>
      <c r="T278" s="2">
        <v>21.8</v>
      </c>
      <c r="U278" s="2">
        <v>25</v>
      </c>
      <c r="V278" s="2">
        <v>19.399999999999999</v>
      </c>
      <c r="W278" s="2">
        <v>21.9</v>
      </c>
      <c r="X278" s="2">
        <v>23.299999999999997</v>
      </c>
      <c r="Y278" s="2">
        <v>21.3</v>
      </c>
      <c r="Z278" s="2">
        <v>26.299999999999997</v>
      </c>
      <c r="AA278" s="2">
        <v>13.9</v>
      </c>
      <c r="AB278" s="2">
        <v>17.400000000000002</v>
      </c>
      <c r="AC278" s="2">
        <v>46.5</v>
      </c>
    </row>
    <row r="279" spans="1:29">
      <c r="A279" s="2" t="s">
        <v>30</v>
      </c>
      <c r="B279" s="2" t="s">
        <v>105</v>
      </c>
      <c r="C279" s="2" t="s">
        <v>59</v>
      </c>
      <c r="D279" s="2">
        <f t="shared" si="4"/>
        <v>16.173333333333336</v>
      </c>
      <c r="E279" s="2">
        <v>25</v>
      </c>
      <c r="F279" s="2">
        <v>25</v>
      </c>
      <c r="G279" s="2">
        <v>27</v>
      </c>
      <c r="H279" s="2">
        <v>34</v>
      </c>
      <c r="I279" s="2">
        <v>30</v>
      </c>
      <c r="J279" s="2">
        <v>27</v>
      </c>
      <c r="K279" s="2">
        <v>33</v>
      </c>
      <c r="L279" s="2">
        <v>31.8</v>
      </c>
      <c r="M279" s="2">
        <v>26.5</v>
      </c>
      <c r="N279" s="2">
        <v>26</v>
      </c>
      <c r="O279" s="2">
        <v>27.900000000000002</v>
      </c>
      <c r="P279" s="2">
        <v>20.5</v>
      </c>
      <c r="Q279" s="2">
        <v>23.4</v>
      </c>
      <c r="R279" s="2">
        <v>20.100000000000001</v>
      </c>
      <c r="S279" s="2">
        <v>18.7</v>
      </c>
      <c r="T279" s="2">
        <v>18.899999999999999</v>
      </c>
      <c r="U279" s="2">
        <v>19.5</v>
      </c>
      <c r="V279" s="2">
        <v>22.98</v>
      </c>
      <c r="W279" s="2">
        <v>22.7</v>
      </c>
      <c r="X279" s="2">
        <v>17.899999999999999</v>
      </c>
      <c r="Y279" s="2">
        <v>19.149999999999999</v>
      </c>
      <c r="Z279" s="2">
        <v>15.47</v>
      </c>
      <c r="AA279" s="2">
        <v>14.67</v>
      </c>
      <c r="AB279" s="2">
        <v>15.15</v>
      </c>
      <c r="AC279" s="2">
        <v>11.17</v>
      </c>
    </row>
    <row r="280" spans="1:29">
      <c r="A280" s="2" t="s">
        <v>30</v>
      </c>
      <c r="B280" s="2" t="s">
        <v>105</v>
      </c>
      <c r="C280" s="2" t="s">
        <v>60</v>
      </c>
      <c r="D280" s="2">
        <f t="shared" si="4"/>
        <v>3.8381666666666661</v>
      </c>
      <c r="E280" s="2">
        <v>3.2</v>
      </c>
      <c r="F280" s="2">
        <v>2.9</v>
      </c>
      <c r="G280" s="2">
        <v>3.2</v>
      </c>
      <c r="H280" s="2">
        <v>2.6</v>
      </c>
      <c r="I280" s="2">
        <v>2.4</v>
      </c>
      <c r="J280" s="2">
        <v>2.2000000000000002</v>
      </c>
      <c r="K280" s="2">
        <v>2</v>
      </c>
      <c r="L280" s="2">
        <v>2</v>
      </c>
      <c r="M280" s="2">
        <v>2.4</v>
      </c>
      <c r="N280" s="2">
        <v>3.3</v>
      </c>
      <c r="O280" s="2">
        <v>3.8</v>
      </c>
      <c r="P280" s="2">
        <v>3.6</v>
      </c>
      <c r="Q280" s="2">
        <v>3.4</v>
      </c>
      <c r="R280" s="2">
        <v>3</v>
      </c>
      <c r="S280" s="2">
        <v>2.2999999999999998</v>
      </c>
      <c r="T280" s="2">
        <v>2.8</v>
      </c>
      <c r="U280" s="2">
        <v>7</v>
      </c>
      <c r="V280" s="2">
        <v>6</v>
      </c>
      <c r="W280" s="2">
        <v>6</v>
      </c>
      <c r="X280" s="2">
        <v>5.3845000000000001</v>
      </c>
      <c r="Y280" s="2">
        <v>6.39</v>
      </c>
      <c r="Z280" s="2">
        <v>6.13</v>
      </c>
      <c r="AA280" s="2">
        <v>0</v>
      </c>
      <c r="AB280" s="2">
        <v>0</v>
      </c>
      <c r="AC280" s="2">
        <v>0</v>
      </c>
    </row>
    <row r="281" spans="1:29">
      <c r="A281" s="2" t="s">
        <v>30</v>
      </c>
      <c r="B281" s="2" t="s">
        <v>29</v>
      </c>
      <c r="C281" s="2" t="s">
        <v>35</v>
      </c>
      <c r="D281" s="2">
        <f t="shared" si="4"/>
        <v>57509.850018518533</v>
      </c>
      <c r="E281" s="2">
        <f t="shared" ref="E281:AC281" si="5">SUM(E2+E33+E64+E95+E126+E157+E188+E219+E250)</f>
        <v>60459.741549999999</v>
      </c>
      <c r="F281" s="2">
        <f t="shared" si="5"/>
        <v>60143.235550000012</v>
      </c>
      <c r="G281" s="2">
        <f t="shared" si="5"/>
        <v>60323.134549999995</v>
      </c>
      <c r="H281" s="2">
        <f t="shared" si="5"/>
        <v>60906.159550000004</v>
      </c>
      <c r="I281" s="2">
        <f t="shared" si="5"/>
        <v>63434.37055</v>
      </c>
      <c r="J281" s="2">
        <f t="shared" si="5"/>
        <v>62257.920549999995</v>
      </c>
      <c r="K281" s="2">
        <f t="shared" si="5"/>
        <v>59459.679550000001</v>
      </c>
      <c r="L281" s="2">
        <f t="shared" si="5"/>
        <v>61491.32785714286</v>
      </c>
      <c r="M281" s="2">
        <f t="shared" si="5"/>
        <v>61699.86714285714</v>
      </c>
      <c r="N281" s="2">
        <f t="shared" si="5"/>
        <v>61599.4</v>
      </c>
      <c r="O281" s="2">
        <f t="shared" si="5"/>
        <v>59187.87000000001</v>
      </c>
      <c r="P281" s="2">
        <f t="shared" si="5"/>
        <v>61334.77</v>
      </c>
      <c r="Q281" s="2">
        <f t="shared" si="5"/>
        <v>59780.950000000004</v>
      </c>
      <c r="R281" s="2">
        <f t="shared" si="5"/>
        <v>57618.090000000004</v>
      </c>
      <c r="S281" s="2">
        <f t="shared" si="5"/>
        <v>57585.266666666663</v>
      </c>
      <c r="T281" s="2">
        <f t="shared" si="5"/>
        <v>60847.42</v>
      </c>
      <c r="U281" s="2">
        <f t="shared" si="5"/>
        <v>59039.01999999999</v>
      </c>
      <c r="V281" s="2">
        <f t="shared" si="5"/>
        <v>55959.906666666677</v>
      </c>
      <c r="W281" s="2">
        <f t="shared" si="5"/>
        <v>56735.82</v>
      </c>
      <c r="X281" s="2">
        <f t="shared" si="5"/>
        <v>57663.067833333327</v>
      </c>
      <c r="Y281" s="2">
        <f t="shared" si="5"/>
        <v>57591.48</v>
      </c>
      <c r="Z281" s="2">
        <f t="shared" si="5"/>
        <v>57930.076666666668</v>
      </c>
      <c r="AA281" s="2">
        <f t="shared" si="5"/>
        <v>57275.002222222218</v>
      </c>
      <c r="AB281" s="2">
        <f t="shared" si="5"/>
        <v>56775.374444444446</v>
      </c>
      <c r="AC281" s="2">
        <f t="shared" si="5"/>
        <v>56198.727037037032</v>
      </c>
    </row>
    <row r="282" spans="1:29">
      <c r="A282" s="2" t="s">
        <v>30</v>
      </c>
      <c r="B282" s="2" t="s">
        <v>29</v>
      </c>
      <c r="C282" s="2" t="s">
        <v>31</v>
      </c>
      <c r="D282" s="2">
        <f t="shared" si="4"/>
        <v>34820.773351851858</v>
      </c>
      <c r="E282" s="2">
        <f t="shared" ref="E282:AC282" si="6">SUM(E3+E34+E65+E96+E127+E158+E189+E220+E251)</f>
        <v>33861.191999999995</v>
      </c>
      <c r="F282" s="2">
        <f t="shared" si="6"/>
        <v>33464.18</v>
      </c>
      <c r="G282" s="2">
        <f t="shared" si="6"/>
        <v>34080.844000000005</v>
      </c>
      <c r="H282" s="2">
        <f t="shared" si="6"/>
        <v>35464.495999999999</v>
      </c>
      <c r="I282" s="2">
        <f t="shared" si="6"/>
        <v>36604.383999999991</v>
      </c>
      <c r="J282" s="2">
        <f t="shared" si="6"/>
        <v>35827.339999999997</v>
      </c>
      <c r="K282" s="2">
        <f t="shared" si="6"/>
        <v>35080.751999999993</v>
      </c>
      <c r="L282" s="2">
        <f t="shared" si="6"/>
        <v>37325.050000000003</v>
      </c>
      <c r="M282" s="2">
        <f t="shared" si="6"/>
        <v>36549.390000000007</v>
      </c>
      <c r="N282" s="2">
        <f t="shared" si="6"/>
        <v>37474.130000000005</v>
      </c>
      <c r="O282" s="2">
        <f t="shared" si="6"/>
        <v>36449.35</v>
      </c>
      <c r="P282" s="2">
        <f t="shared" si="6"/>
        <v>37132.36</v>
      </c>
      <c r="Q282" s="2">
        <f t="shared" si="6"/>
        <v>36120.68</v>
      </c>
      <c r="R282" s="2">
        <f t="shared" si="6"/>
        <v>35004.869999999995</v>
      </c>
      <c r="S282" s="2">
        <f t="shared" si="6"/>
        <v>34943.170000000006</v>
      </c>
      <c r="T282" s="2">
        <f t="shared" si="6"/>
        <v>37497.14</v>
      </c>
      <c r="U282" s="2">
        <f t="shared" si="6"/>
        <v>35521.370000000003</v>
      </c>
      <c r="V282" s="2">
        <f t="shared" si="6"/>
        <v>34314.060000000005</v>
      </c>
      <c r="W282" s="2">
        <f t="shared" si="6"/>
        <v>34518.610000000008</v>
      </c>
      <c r="X282" s="2">
        <f t="shared" si="6"/>
        <v>34896.617833333337</v>
      </c>
      <c r="Y282" s="2">
        <f t="shared" si="6"/>
        <v>34905.1</v>
      </c>
      <c r="Z282" s="2">
        <f t="shared" si="6"/>
        <v>35179.556666666664</v>
      </c>
      <c r="AA282" s="2">
        <f t="shared" si="6"/>
        <v>34660.602222222224</v>
      </c>
      <c r="AB282" s="2">
        <f t="shared" si="6"/>
        <v>34347.934444444443</v>
      </c>
      <c r="AC282" s="2">
        <f t="shared" si="6"/>
        <v>34214.88925925926</v>
      </c>
    </row>
    <row r="283" spans="1:29">
      <c r="A283" s="2" t="s">
        <v>30</v>
      </c>
      <c r="B283" s="2" t="s">
        <v>29</v>
      </c>
      <c r="C283" s="2" t="s">
        <v>123</v>
      </c>
      <c r="D283" s="2">
        <f t="shared" si="4"/>
        <v>22683.766666666666</v>
      </c>
      <c r="E283" s="2">
        <f t="shared" ref="E283:AC283" si="7">SUM(E4+E35+E66+E97+E128+E159+E190+E221+E252)</f>
        <v>22651.296549999999</v>
      </c>
      <c r="F283" s="2">
        <f t="shared" si="7"/>
        <v>22565.192550000003</v>
      </c>
      <c r="G283" s="2">
        <f t="shared" si="7"/>
        <v>22059.160550000001</v>
      </c>
      <c r="H283" s="2">
        <f t="shared" si="7"/>
        <v>21434.32055</v>
      </c>
      <c r="I283" s="2">
        <f t="shared" si="7"/>
        <v>22895.827549999995</v>
      </c>
      <c r="J283" s="2">
        <f t="shared" si="7"/>
        <v>22397.634549999999</v>
      </c>
      <c r="K283" s="2">
        <f t="shared" si="7"/>
        <v>20788.081549999999</v>
      </c>
      <c r="L283" s="2">
        <f t="shared" si="7"/>
        <v>24166.277857142857</v>
      </c>
      <c r="M283" s="2">
        <f t="shared" si="7"/>
        <v>25150.47714285714</v>
      </c>
      <c r="N283" s="2">
        <f t="shared" si="7"/>
        <v>24125.27</v>
      </c>
      <c r="O283" s="2">
        <f t="shared" si="7"/>
        <v>22738.520000000004</v>
      </c>
      <c r="P283" s="2">
        <f t="shared" si="7"/>
        <v>24202.409999999996</v>
      </c>
      <c r="Q283" s="2">
        <f t="shared" si="7"/>
        <v>23660.269999999993</v>
      </c>
      <c r="R283" s="2">
        <f t="shared" si="7"/>
        <v>22613.220000000005</v>
      </c>
      <c r="S283" s="2">
        <f t="shared" si="7"/>
        <v>22642.096666666668</v>
      </c>
      <c r="T283" s="2">
        <f t="shared" si="7"/>
        <v>23350.280000000002</v>
      </c>
      <c r="U283" s="2">
        <f t="shared" si="7"/>
        <v>23517.649999999994</v>
      </c>
      <c r="V283" s="2">
        <f t="shared" si="7"/>
        <v>21645.846666666668</v>
      </c>
      <c r="W283" s="2">
        <f t="shared" si="7"/>
        <v>22217.21</v>
      </c>
      <c r="X283" s="2">
        <f t="shared" si="7"/>
        <v>22766.449999999997</v>
      </c>
      <c r="Y283" s="2">
        <f t="shared" si="7"/>
        <v>22686.38</v>
      </c>
      <c r="Z283" s="2">
        <f t="shared" si="7"/>
        <v>22750.519999999997</v>
      </c>
      <c r="AA283" s="2">
        <f t="shared" si="7"/>
        <v>22614.400000000001</v>
      </c>
      <c r="AB283" s="2">
        <f t="shared" si="7"/>
        <v>22427.439999999999</v>
      </c>
      <c r="AC283" s="2">
        <f t="shared" si="7"/>
        <v>21983.837777777779</v>
      </c>
    </row>
    <row r="284" spans="1:29">
      <c r="A284" s="2" t="s">
        <v>30</v>
      </c>
      <c r="B284" s="2" t="s">
        <v>29</v>
      </c>
      <c r="C284" s="2" t="s">
        <v>36</v>
      </c>
      <c r="D284" s="2">
        <f t="shared" si="4"/>
        <v>338.40000000000003</v>
      </c>
      <c r="E284" s="2">
        <f t="shared" ref="E284:AC284" si="8">SUM(E5+E36+E67+E98+E129+E160+E191+E222+E253)</f>
        <v>685.5</v>
      </c>
      <c r="F284" s="2">
        <f t="shared" si="8"/>
        <v>576.79999999999995</v>
      </c>
      <c r="G284" s="2">
        <f t="shared" si="8"/>
        <v>566.70000000000005</v>
      </c>
      <c r="H284" s="2">
        <f t="shared" si="8"/>
        <v>641</v>
      </c>
      <c r="I284" s="2">
        <f t="shared" si="8"/>
        <v>674.90000000000009</v>
      </c>
      <c r="J284" s="2">
        <f t="shared" si="8"/>
        <v>678.30000000000007</v>
      </c>
      <c r="K284" s="2">
        <f t="shared" si="8"/>
        <v>614.70000000000005</v>
      </c>
      <c r="L284" s="2">
        <f t="shared" si="8"/>
        <v>313.80000000000007</v>
      </c>
      <c r="M284" s="2">
        <f t="shared" si="8"/>
        <v>287.40000000000009</v>
      </c>
      <c r="N284" s="2">
        <f t="shared" si="8"/>
        <v>311.7</v>
      </c>
      <c r="O284" s="2">
        <f t="shared" si="8"/>
        <v>308.10000000000002</v>
      </c>
      <c r="P284" s="2">
        <f t="shared" si="8"/>
        <v>318.5</v>
      </c>
      <c r="Q284" s="2">
        <f t="shared" si="8"/>
        <v>322.5</v>
      </c>
      <c r="R284" s="2">
        <f t="shared" si="8"/>
        <v>329.20000000000005</v>
      </c>
      <c r="S284" s="2">
        <f t="shared" si="8"/>
        <v>330.3</v>
      </c>
      <c r="T284" s="2">
        <f t="shared" si="8"/>
        <v>363.40000000000003</v>
      </c>
      <c r="U284" s="2">
        <f t="shared" si="8"/>
        <v>344.9</v>
      </c>
      <c r="V284" s="2">
        <f t="shared" si="8"/>
        <v>337.03</v>
      </c>
      <c r="W284" s="2">
        <f t="shared" si="8"/>
        <v>327.70000000000005</v>
      </c>
      <c r="X284" s="2">
        <f t="shared" si="8"/>
        <v>341.79999999999995</v>
      </c>
      <c r="Y284" s="2">
        <f t="shared" si="8"/>
        <v>336.69000000000005</v>
      </c>
      <c r="Z284" s="2">
        <f t="shared" si="8"/>
        <v>333.57999999999993</v>
      </c>
      <c r="AA284" s="2">
        <f t="shared" si="8"/>
        <v>341.65000000000003</v>
      </c>
      <c r="AB284" s="2">
        <f t="shared" si="8"/>
        <v>336.86</v>
      </c>
      <c r="AC284" s="2">
        <f t="shared" si="8"/>
        <v>338.14000000000004</v>
      </c>
    </row>
    <row r="285" spans="1:29">
      <c r="A285" s="2" t="s">
        <v>30</v>
      </c>
      <c r="B285" s="2" t="s">
        <v>29</v>
      </c>
      <c r="C285" s="2" t="s">
        <v>37</v>
      </c>
      <c r="D285" s="2">
        <f t="shared" si="4"/>
        <v>1888.7133333333331</v>
      </c>
      <c r="E285" s="2">
        <f t="shared" ref="E285:AC285" si="9">SUM(E6+E37+E68+E99+E130+E161+E192+E223+E254)</f>
        <v>2260</v>
      </c>
      <c r="F285" s="2">
        <f t="shared" si="9"/>
        <v>2301.6</v>
      </c>
      <c r="G285" s="2">
        <f t="shared" si="9"/>
        <v>2205.5</v>
      </c>
      <c r="H285" s="2">
        <f t="shared" si="9"/>
        <v>1859.8000000000002</v>
      </c>
      <c r="I285" s="2">
        <f t="shared" si="9"/>
        <v>2120.6999999999998</v>
      </c>
      <c r="J285" s="2">
        <f t="shared" si="9"/>
        <v>2156.4</v>
      </c>
      <c r="K285" s="2">
        <f t="shared" si="9"/>
        <v>1924.5999999999997</v>
      </c>
      <c r="L285" s="2">
        <f t="shared" si="9"/>
        <v>1999.9999999999998</v>
      </c>
      <c r="M285" s="2">
        <f t="shared" si="9"/>
        <v>2083.7000000000003</v>
      </c>
      <c r="N285" s="2">
        <f t="shared" si="9"/>
        <v>2131.6</v>
      </c>
      <c r="O285" s="2">
        <f t="shared" si="9"/>
        <v>1602.8000000000002</v>
      </c>
      <c r="P285" s="2">
        <f t="shared" si="9"/>
        <v>1824.3</v>
      </c>
      <c r="Q285" s="2">
        <f t="shared" si="9"/>
        <v>1719.4999999999995</v>
      </c>
      <c r="R285" s="2">
        <f t="shared" si="9"/>
        <v>1543.9</v>
      </c>
      <c r="S285" s="2">
        <f t="shared" si="9"/>
        <v>1526.6000000000001</v>
      </c>
      <c r="T285" s="2">
        <f t="shared" si="9"/>
        <v>1705.8</v>
      </c>
      <c r="U285" s="2">
        <f t="shared" si="9"/>
        <v>1820.7</v>
      </c>
      <c r="V285" s="2">
        <f t="shared" si="9"/>
        <v>1758.3499999999997</v>
      </c>
      <c r="W285" s="2">
        <f t="shared" si="9"/>
        <v>1756.8999999999999</v>
      </c>
      <c r="X285" s="2">
        <f t="shared" si="9"/>
        <v>1893.0999999999997</v>
      </c>
      <c r="Y285" s="2">
        <f t="shared" si="9"/>
        <v>1996.76</v>
      </c>
      <c r="Z285" s="2">
        <f t="shared" si="9"/>
        <v>1949.6800000000005</v>
      </c>
      <c r="AA285" s="2">
        <f t="shared" si="9"/>
        <v>1823.3600000000001</v>
      </c>
      <c r="AB285" s="2">
        <f t="shared" si="9"/>
        <v>1805.8299999999997</v>
      </c>
      <c r="AC285" s="2">
        <f t="shared" si="9"/>
        <v>1695.6433333333332</v>
      </c>
    </row>
    <row r="286" spans="1:29">
      <c r="A286" s="2" t="s">
        <v>30</v>
      </c>
      <c r="B286" s="2" t="s">
        <v>29</v>
      </c>
      <c r="C286" s="2" t="s">
        <v>38</v>
      </c>
      <c r="D286" s="2">
        <f t="shared" si="4"/>
        <v>1404.1966666666665</v>
      </c>
      <c r="E286" s="2">
        <f t="shared" ref="E286:AC286" si="10">SUM(E7+E38+E69+E100+E131+E162+E193+E224+E255)</f>
        <v>2499</v>
      </c>
      <c r="F286" s="2">
        <f t="shared" si="10"/>
        <v>2607</v>
      </c>
      <c r="G286" s="2">
        <f t="shared" si="10"/>
        <v>2573</v>
      </c>
      <c r="H286" s="2">
        <f t="shared" si="10"/>
        <v>2682</v>
      </c>
      <c r="I286" s="2">
        <f t="shared" si="10"/>
        <v>2829.2999999999997</v>
      </c>
      <c r="J286" s="2">
        <f t="shared" si="10"/>
        <v>2779.9</v>
      </c>
      <c r="K286" s="2">
        <f t="shared" si="10"/>
        <v>2259.9</v>
      </c>
      <c r="L286" s="2">
        <f t="shared" si="10"/>
        <v>1650.1</v>
      </c>
      <c r="M286" s="2">
        <f t="shared" si="10"/>
        <v>1623.5000000000002</v>
      </c>
      <c r="N286" s="2">
        <f t="shared" si="10"/>
        <v>1562.0699999999997</v>
      </c>
      <c r="O286" s="2">
        <f t="shared" si="10"/>
        <v>1459.83</v>
      </c>
      <c r="P286" s="2">
        <f t="shared" si="10"/>
        <v>1609.42</v>
      </c>
      <c r="Q286" s="2">
        <f t="shared" si="10"/>
        <v>1611.5</v>
      </c>
      <c r="R286" s="2">
        <f t="shared" si="10"/>
        <v>1531.8999999999999</v>
      </c>
      <c r="S286" s="2">
        <f t="shared" si="10"/>
        <v>1576.5333333333333</v>
      </c>
      <c r="T286" s="2">
        <f t="shared" si="10"/>
        <v>1558.6</v>
      </c>
      <c r="U286" s="2">
        <f t="shared" si="10"/>
        <v>1541.7999999999997</v>
      </c>
      <c r="V286" s="2">
        <f t="shared" si="10"/>
        <v>1462.85</v>
      </c>
      <c r="W286" s="2">
        <f t="shared" si="10"/>
        <v>1479.5</v>
      </c>
      <c r="X286" s="2">
        <f t="shared" si="10"/>
        <v>1454.4299999999998</v>
      </c>
      <c r="Y286" s="2">
        <f t="shared" si="10"/>
        <v>1413.14</v>
      </c>
      <c r="Z286" s="2">
        <f t="shared" si="10"/>
        <v>1409.62</v>
      </c>
      <c r="AA286" s="2">
        <f t="shared" si="10"/>
        <v>1389.8300000000002</v>
      </c>
      <c r="AB286" s="2">
        <f t="shared" si="10"/>
        <v>1359.03</v>
      </c>
      <c r="AC286" s="2">
        <f t="shared" si="10"/>
        <v>1352.4499999999998</v>
      </c>
    </row>
    <row r="287" spans="1:29">
      <c r="A287" s="2" t="s">
        <v>30</v>
      </c>
      <c r="B287" s="2" t="s">
        <v>29</v>
      </c>
      <c r="C287" s="2" t="s">
        <v>39</v>
      </c>
      <c r="D287" s="2">
        <f t="shared" si="4"/>
        <v>1454.0666666666664</v>
      </c>
      <c r="E287" s="2">
        <f t="shared" ref="E287:AC287" si="11">SUM(E8+E39+E70+E101+E132+E163+E194+E225+E256)</f>
        <v>1359.8000000000002</v>
      </c>
      <c r="F287" s="2">
        <f t="shared" si="11"/>
        <v>1317.6</v>
      </c>
      <c r="G287" s="2">
        <f t="shared" si="11"/>
        <v>1358</v>
      </c>
      <c r="H287" s="2">
        <f t="shared" si="11"/>
        <v>1470.2</v>
      </c>
      <c r="I287" s="2">
        <f t="shared" si="11"/>
        <v>1451</v>
      </c>
      <c r="J287" s="2">
        <f t="shared" si="11"/>
        <v>1429</v>
      </c>
      <c r="K287" s="2">
        <f t="shared" si="11"/>
        <v>1446</v>
      </c>
      <c r="L287" s="2">
        <f t="shared" si="11"/>
        <v>1499.7000000000003</v>
      </c>
      <c r="M287" s="2">
        <f t="shared" si="11"/>
        <v>1537.8999999999999</v>
      </c>
      <c r="N287" s="2">
        <f t="shared" si="11"/>
        <v>1527.7</v>
      </c>
      <c r="O287" s="2">
        <f t="shared" si="11"/>
        <v>1484.6</v>
      </c>
      <c r="P287" s="2">
        <f t="shared" si="11"/>
        <v>1490.6</v>
      </c>
      <c r="Q287" s="2">
        <f t="shared" si="11"/>
        <v>1508.5</v>
      </c>
      <c r="R287" s="2">
        <f t="shared" si="11"/>
        <v>1493.9</v>
      </c>
      <c r="S287" s="2">
        <f t="shared" si="11"/>
        <v>1448.3</v>
      </c>
      <c r="T287" s="2">
        <f t="shared" si="11"/>
        <v>1503.2</v>
      </c>
      <c r="U287" s="2">
        <f t="shared" si="11"/>
        <v>1492.6999999999998</v>
      </c>
      <c r="V287" s="2">
        <f t="shared" si="11"/>
        <v>1484.4</v>
      </c>
      <c r="W287" s="2">
        <f t="shared" si="11"/>
        <v>1491.5</v>
      </c>
      <c r="X287" s="2">
        <f t="shared" si="11"/>
        <v>1495.5</v>
      </c>
      <c r="Y287" s="2">
        <f t="shared" si="11"/>
        <v>1433.5</v>
      </c>
      <c r="Z287" s="2">
        <f t="shared" si="11"/>
        <v>1442.8999999999999</v>
      </c>
      <c r="AA287" s="2">
        <f t="shared" si="11"/>
        <v>1454.4</v>
      </c>
      <c r="AB287" s="2">
        <f t="shared" si="11"/>
        <v>1464.8999999999999</v>
      </c>
      <c r="AC287" s="2">
        <f t="shared" si="11"/>
        <v>1416.1</v>
      </c>
    </row>
    <row r="288" spans="1:29">
      <c r="A288" s="2" t="s">
        <v>30</v>
      </c>
      <c r="B288" s="2" t="s">
        <v>29</v>
      </c>
      <c r="C288" s="2" t="s">
        <v>40</v>
      </c>
      <c r="D288" s="2">
        <f t="shared" si="4"/>
        <v>6507.2777777777774</v>
      </c>
      <c r="E288" s="2">
        <f t="shared" ref="E288:AC288" si="12">SUM(E9+E40+E71+E102+E133+E164+E195+E226+E257)</f>
        <v>5679.7000000000007</v>
      </c>
      <c r="F288" s="2">
        <f t="shared" si="12"/>
        <v>5634.4</v>
      </c>
      <c r="G288" s="2">
        <f t="shared" si="12"/>
        <v>5800.8</v>
      </c>
      <c r="H288" s="2">
        <f t="shared" si="12"/>
        <v>6039.9</v>
      </c>
      <c r="I288" s="2">
        <f t="shared" si="12"/>
        <v>6308.2000000000007</v>
      </c>
      <c r="J288" s="2">
        <f t="shared" si="12"/>
        <v>6244.5000000000009</v>
      </c>
      <c r="K288" s="2">
        <f t="shared" si="12"/>
        <v>5989.4000000000005</v>
      </c>
      <c r="L288" s="2">
        <f t="shared" si="12"/>
        <v>7015.6000000000013</v>
      </c>
      <c r="M288" s="2">
        <f t="shared" si="12"/>
        <v>7045.6</v>
      </c>
      <c r="N288" s="2">
        <f t="shared" si="12"/>
        <v>6940.9000000000005</v>
      </c>
      <c r="O288" s="2">
        <f t="shared" si="12"/>
        <v>6839.4</v>
      </c>
      <c r="P288" s="2">
        <f t="shared" si="12"/>
        <v>6946.9</v>
      </c>
      <c r="Q288" s="2">
        <f t="shared" si="12"/>
        <v>6839.0000000000009</v>
      </c>
      <c r="R288" s="2">
        <f t="shared" si="12"/>
        <v>6702.1</v>
      </c>
      <c r="S288" s="2">
        <f t="shared" si="12"/>
        <v>6571.7</v>
      </c>
      <c r="T288" s="2">
        <f t="shared" si="12"/>
        <v>7038.4000000000005</v>
      </c>
      <c r="U288" s="2">
        <f t="shared" si="12"/>
        <v>6908.5000000000009</v>
      </c>
      <c r="V288" s="2">
        <f t="shared" si="12"/>
        <v>6595.4800000000005</v>
      </c>
      <c r="W288" s="2">
        <f t="shared" si="12"/>
        <v>6500.4999999999991</v>
      </c>
      <c r="X288" s="2">
        <f t="shared" si="12"/>
        <v>6527.2999999999993</v>
      </c>
      <c r="Y288" s="2">
        <f t="shared" si="12"/>
        <v>6533.7000000000007</v>
      </c>
      <c r="Z288" s="2">
        <f t="shared" si="12"/>
        <v>6468.6</v>
      </c>
      <c r="AA288" s="2">
        <f t="shared" si="12"/>
        <v>6525.9333333333343</v>
      </c>
      <c r="AB288" s="2">
        <f t="shared" si="12"/>
        <v>6324.8777777777786</v>
      </c>
      <c r="AC288" s="2">
        <f t="shared" si="12"/>
        <v>6287.6703703703697</v>
      </c>
    </row>
    <row r="289" spans="1:29">
      <c r="A289" s="2" t="s">
        <v>30</v>
      </c>
      <c r="B289" s="2" t="s">
        <v>29</v>
      </c>
      <c r="C289" s="2" t="s">
        <v>41</v>
      </c>
      <c r="D289" s="2">
        <f t="shared" si="4"/>
        <v>331.4666666666667</v>
      </c>
      <c r="E289" s="2">
        <f t="shared" ref="E289:AC289" si="13">SUM(E10+E41+E72+E103+E134+E165+E196+E227+E258)</f>
        <v>548.90000000000009</v>
      </c>
      <c r="F289" s="2">
        <f t="shared" si="13"/>
        <v>533.6</v>
      </c>
      <c r="G289" s="2">
        <f t="shared" si="13"/>
        <v>523</v>
      </c>
      <c r="H289" s="2">
        <f t="shared" si="13"/>
        <v>498.09999999999997</v>
      </c>
      <c r="I289" s="2">
        <f t="shared" si="13"/>
        <v>544.1</v>
      </c>
      <c r="J289" s="2">
        <f t="shared" si="13"/>
        <v>567.19999999999993</v>
      </c>
      <c r="K289" s="2">
        <f t="shared" si="13"/>
        <v>541.6</v>
      </c>
      <c r="L289" s="2">
        <f t="shared" si="13"/>
        <v>332.8</v>
      </c>
      <c r="M289" s="2">
        <f t="shared" si="13"/>
        <v>274.10000000000002</v>
      </c>
      <c r="N289" s="2">
        <f t="shared" si="13"/>
        <v>259.2</v>
      </c>
      <c r="O289" s="2">
        <f t="shared" si="13"/>
        <v>263.2</v>
      </c>
      <c r="P289" s="2">
        <f t="shared" si="13"/>
        <v>260.8</v>
      </c>
      <c r="Q289" s="2">
        <f t="shared" si="13"/>
        <v>281.89999999999998</v>
      </c>
      <c r="R289" s="2">
        <f t="shared" si="13"/>
        <v>280.10000000000002</v>
      </c>
      <c r="S289" s="2">
        <f t="shared" si="13"/>
        <v>292.09999999999997</v>
      </c>
      <c r="T289" s="2">
        <f t="shared" si="13"/>
        <v>309.09999999999997</v>
      </c>
      <c r="U289" s="2">
        <f t="shared" si="13"/>
        <v>316.3</v>
      </c>
      <c r="V289" s="2">
        <f t="shared" si="13"/>
        <v>275.3</v>
      </c>
      <c r="W289" s="2">
        <f t="shared" si="13"/>
        <v>297</v>
      </c>
      <c r="X289" s="2">
        <f t="shared" si="13"/>
        <v>290.5</v>
      </c>
      <c r="Y289" s="2">
        <f t="shared" si="13"/>
        <v>311.09999999999997</v>
      </c>
      <c r="Z289" s="2">
        <f t="shared" si="13"/>
        <v>332.90000000000003</v>
      </c>
      <c r="AA289" s="2">
        <f t="shared" si="13"/>
        <v>350.4</v>
      </c>
      <c r="AB289" s="2">
        <f t="shared" si="13"/>
        <v>351.40000000000003</v>
      </c>
      <c r="AC289" s="2">
        <f t="shared" si="13"/>
        <v>334.36666666666656</v>
      </c>
    </row>
    <row r="290" spans="1:29">
      <c r="A290" s="2" t="s">
        <v>30</v>
      </c>
      <c r="B290" s="2" t="s">
        <v>29</v>
      </c>
      <c r="C290" s="2" t="s">
        <v>42</v>
      </c>
      <c r="D290" s="2">
        <f t="shared" si="4"/>
        <v>301.38666666666671</v>
      </c>
      <c r="E290" s="2">
        <f t="shared" ref="E290:AC290" si="14">SUM(E11+E42+E73+E104+E135+E166+E197+E228+E259)</f>
        <v>2761.7999999999997</v>
      </c>
      <c r="F290" s="2">
        <f t="shared" si="14"/>
        <v>2677</v>
      </c>
      <c r="G290" s="2">
        <f t="shared" si="14"/>
        <v>2680.7</v>
      </c>
      <c r="H290" s="2">
        <f t="shared" si="14"/>
        <v>2773.9</v>
      </c>
      <c r="I290" s="2">
        <f t="shared" si="14"/>
        <v>2865</v>
      </c>
      <c r="J290" s="2">
        <f t="shared" si="14"/>
        <v>2931.9</v>
      </c>
      <c r="K290" s="2">
        <f t="shared" si="14"/>
        <v>2872.7999999999997</v>
      </c>
      <c r="L290" s="2">
        <f t="shared" si="14"/>
        <v>277.10000000000002</v>
      </c>
      <c r="M290" s="2">
        <f t="shared" si="14"/>
        <v>283.7</v>
      </c>
      <c r="N290" s="2">
        <f t="shared" si="14"/>
        <v>297.5</v>
      </c>
      <c r="O290" s="2">
        <f t="shared" si="14"/>
        <v>299.86</v>
      </c>
      <c r="P290" s="2">
        <f t="shared" si="14"/>
        <v>306.34999999999997</v>
      </c>
      <c r="Q290" s="2">
        <f t="shared" si="14"/>
        <v>276.47000000000003</v>
      </c>
      <c r="R290" s="2">
        <f t="shared" si="14"/>
        <v>274.86</v>
      </c>
      <c r="S290" s="2">
        <f t="shared" si="14"/>
        <v>273.07</v>
      </c>
      <c r="T290" s="2">
        <f t="shared" si="14"/>
        <v>320.74</v>
      </c>
      <c r="U290" s="2">
        <f t="shared" si="14"/>
        <v>298.47000000000003</v>
      </c>
      <c r="V290" s="2">
        <f t="shared" si="14"/>
        <v>272.33</v>
      </c>
      <c r="W290" s="2">
        <f t="shared" si="14"/>
        <v>296.17999999999995</v>
      </c>
      <c r="X290" s="2">
        <f t="shared" si="14"/>
        <v>314.49</v>
      </c>
      <c r="Y290" s="2">
        <f t="shared" si="14"/>
        <v>306.71000000000004</v>
      </c>
      <c r="Z290" s="2">
        <f t="shared" si="14"/>
        <v>305.89999999999998</v>
      </c>
      <c r="AA290" s="2">
        <f t="shared" si="14"/>
        <v>291.55</v>
      </c>
      <c r="AB290" s="2">
        <f t="shared" si="14"/>
        <v>280.33999999999997</v>
      </c>
      <c r="AC290" s="2">
        <f t="shared" si="14"/>
        <v>278</v>
      </c>
    </row>
    <row r="291" spans="1:29">
      <c r="A291" s="2" t="s">
        <v>30</v>
      </c>
      <c r="B291" s="2" t="s">
        <v>29</v>
      </c>
      <c r="C291" s="2" t="s">
        <v>43</v>
      </c>
      <c r="D291" s="2">
        <f t="shared" si="4"/>
        <v>946.76666666666654</v>
      </c>
      <c r="E291" s="2">
        <f t="shared" ref="E291:AC291" si="15">SUM(E12+E43+E74+E105+E136+E167+E198+E229+E260)</f>
        <v>1559.5</v>
      </c>
      <c r="F291" s="2">
        <f t="shared" si="15"/>
        <v>1518.4</v>
      </c>
      <c r="G291" s="2">
        <f t="shared" si="15"/>
        <v>1428.2</v>
      </c>
      <c r="H291" s="2">
        <f t="shared" si="15"/>
        <v>1482.9</v>
      </c>
      <c r="I291" s="2">
        <f t="shared" si="15"/>
        <v>1510.2</v>
      </c>
      <c r="J291" s="2">
        <f t="shared" si="15"/>
        <v>1365.3999999999999</v>
      </c>
      <c r="K291" s="2">
        <f t="shared" si="15"/>
        <v>1393.6</v>
      </c>
      <c r="L291" s="2">
        <f t="shared" si="15"/>
        <v>1192.9299999999998</v>
      </c>
      <c r="M291" s="2">
        <f t="shared" si="15"/>
        <v>1354.0800000000002</v>
      </c>
      <c r="N291" s="2">
        <f t="shared" si="15"/>
        <v>1283.2099999999996</v>
      </c>
      <c r="O291" s="2">
        <f t="shared" si="15"/>
        <v>1260.2500000000002</v>
      </c>
      <c r="P291" s="2">
        <f t="shared" si="15"/>
        <v>1237.77</v>
      </c>
      <c r="Q291" s="2">
        <f t="shared" si="15"/>
        <v>1224.6099999999999</v>
      </c>
      <c r="R291" s="2">
        <f t="shared" si="15"/>
        <v>1049.3000000000002</v>
      </c>
      <c r="S291" s="2">
        <f t="shared" si="15"/>
        <v>1022.5000000000001</v>
      </c>
      <c r="T291" s="2">
        <f t="shared" si="15"/>
        <v>1108.8099999999997</v>
      </c>
      <c r="U291" s="2">
        <f t="shared" si="15"/>
        <v>1233.3299999999997</v>
      </c>
      <c r="V291" s="2">
        <f t="shared" si="15"/>
        <v>1013.24</v>
      </c>
      <c r="W291" s="2">
        <f t="shared" si="15"/>
        <v>931.49000000000012</v>
      </c>
      <c r="X291" s="2">
        <f t="shared" si="15"/>
        <v>952.71000000000015</v>
      </c>
      <c r="Y291" s="2">
        <f t="shared" si="15"/>
        <v>956.93</v>
      </c>
      <c r="Z291" s="2">
        <f t="shared" si="15"/>
        <v>1011.44</v>
      </c>
      <c r="AA291" s="2">
        <f t="shared" si="15"/>
        <v>927.96</v>
      </c>
      <c r="AB291" s="2">
        <f t="shared" si="15"/>
        <v>930.6600000000002</v>
      </c>
      <c r="AC291" s="2">
        <f t="shared" si="15"/>
        <v>900.66000000000008</v>
      </c>
    </row>
    <row r="292" spans="1:29">
      <c r="A292" s="2" t="s">
        <v>30</v>
      </c>
      <c r="B292" s="2" t="s">
        <v>29</v>
      </c>
      <c r="C292" s="2" t="s">
        <v>44</v>
      </c>
      <c r="D292" s="2">
        <f t="shared" si="4"/>
        <v>6120.5566666666673</v>
      </c>
      <c r="E292" s="2">
        <f t="shared" ref="E292:AC292" si="16">SUM(E13+E44+E75+E106+E137+E168+E199+E230+E261)</f>
        <v>8495.7000000000007</v>
      </c>
      <c r="F292" s="2">
        <f t="shared" si="16"/>
        <v>8691.9</v>
      </c>
      <c r="G292" s="2">
        <f t="shared" si="16"/>
        <v>8965.2999999999993</v>
      </c>
      <c r="H292" s="2">
        <f t="shared" si="16"/>
        <v>8287.3999999999978</v>
      </c>
      <c r="I292" s="2">
        <f t="shared" si="16"/>
        <v>9149.4000000000015</v>
      </c>
      <c r="J292" s="2">
        <f t="shared" si="16"/>
        <v>8422.4</v>
      </c>
      <c r="K292" s="2">
        <f t="shared" si="16"/>
        <v>8139.1</v>
      </c>
      <c r="L292" s="2">
        <f t="shared" si="16"/>
        <v>6689.4000000000015</v>
      </c>
      <c r="M292" s="2">
        <f t="shared" si="16"/>
        <v>6311.9</v>
      </c>
      <c r="N292" s="2">
        <f t="shared" si="16"/>
        <v>6615.6</v>
      </c>
      <c r="O292" s="2">
        <f t="shared" si="16"/>
        <v>6508.5000000000009</v>
      </c>
      <c r="P292" s="2">
        <f t="shared" si="16"/>
        <v>6480.2000000000007</v>
      </c>
      <c r="Q292" s="2">
        <f t="shared" si="16"/>
        <v>6479.1</v>
      </c>
      <c r="R292" s="2">
        <f t="shared" si="16"/>
        <v>6197.9999999999991</v>
      </c>
      <c r="S292" s="2">
        <f t="shared" si="16"/>
        <v>6142.6</v>
      </c>
      <c r="T292" s="2">
        <f t="shared" si="16"/>
        <v>6644.5</v>
      </c>
      <c r="U292" s="2">
        <f t="shared" si="16"/>
        <v>5954</v>
      </c>
      <c r="V292" s="2">
        <f t="shared" si="16"/>
        <v>5917.68</v>
      </c>
      <c r="W292" s="2">
        <f t="shared" si="16"/>
        <v>6207.18</v>
      </c>
      <c r="X292" s="2">
        <f t="shared" si="16"/>
        <v>6048.07</v>
      </c>
      <c r="Y292" s="2">
        <f t="shared" si="16"/>
        <v>6155.8800000000019</v>
      </c>
      <c r="Z292" s="2">
        <f t="shared" si="16"/>
        <v>6202.72</v>
      </c>
      <c r="AA292" s="2">
        <f t="shared" si="16"/>
        <v>6086.5800000000008</v>
      </c>
      <c r="AB292" s="2">
        <f t="shared" si="16"/>
        <v>6119.21</v>
      </c>
      <c r="AC292" s="2">
        <f t="shared" si="16"/>
        <v>6024.81</v>
      </c>
    </row>
    <row r="293" spans="1:29">
      <c r="A293" s="2" t="s">
        <v>30</v>
      </c>
      <c r="B293" s="2" t="s">
        <v>29</v>
      </c>
      <c r="C293" s="2" t="s">
        <v>10</v>
      </c>
      <c r="D293" s="2">
        <f t="shared" si="4"/>
        <v>9522.8266666666659</v>
      </c>
      <c r="E293" s="2">
        <f t="shared" ref="E293:AC293" si="17">SUM(E14+E45+E76+E107+E138+E169+E200+E231+E262)</f>
        <v>8469</v>
      </c>
      <c r="F293" s="2">
        <f t="shared" si="17"/>
        <v>8087.1999999999989</v>
      </c>
      <c r="G293" s="2">
        <f t="shared" si="17"/>
        <v>8213.3000000000011</v>
      </c>
      <c r="H293" s="2">
        <f t="shared" si="17"/>
        <v>8750</v>
      </c>
      <c r="I293" s="2">
        <f t="shared" si="17"/>
        <v>9110.4</v>
      </c>
      <c r="J293" s="2">
        <f t="shared" si="17"/>
        <v>9127.8000000000011</v>
      </c>
      <c r="K293" s="2">
        <f t="shared" si="17"/>
        <v>8819.0000000000018</v>
      </c>
      <c r="L293" s="2">
        <f t="shared" si="17"/>
        <v>9054.9000000000015</v>
      </c>
      <c r="M293" s="2">
        <f t="shared" si="17"/>
        <v>8917.2000000000007</v>
      </c>
      <c r="N293" s="2">
        <f t="shared" si="17"/>
        <v>9309.5000000000018</v>
      </c>
      <c r="O293" s="2">
        <f t="shared" si="17"/>
        <v>8932.6</v>
      </c>
      <c r="P293" s="2">
        <f t="shared" si="17"/>
        <v>9329</v>
      </c>
      <c r="Q293" s="2">
        <f t="shared" si="17"/>
        <v>9158.0000000000018</v>
      </c>
      <c r="R293" s="2">
        <f t="shared" si="17"/>
        <v>9030.9</v>
      </c>
      <c r="S293" s="2">
        <f t="shared" si="17"/>
        <v>9072.3000000000011</v>
      </c>
      <c r="T293" s="2">
        <f t="shared" si="17"/>
        <v>9645.9</v>
      </c>
      <c r="U293" s="2">
        <f t="shared" si="17"/>
        <v>9357</v>
      </c>
      <c r="V293" s="2">
        <f t="shared" si="17"/>
        <v>9218.56</v>
      </c>
      <c r="W293" s="2">
        <f t="shared" si="17"/>
        <v>9177.6999999999989</v>
      </c>
      <c r="X293" s="2">
        <f t="shared" si="17"/>
        <v>9371.0500000000011</v>
      </c>
      <c r="Y293" s="2">
        <f t="shared" si="17"/>
        <v>9452.7000000000007</v>
      </c>
      <c r="Z293" s="2">
        <f t="shared" si="17"/>
        <v>9575.0299999999988</v>
      </c>
      <c r="AA293" s="2">
        <f t="shared" si="17"/>
        <v>9559.36</v>
      </c>
      <c r="AB293" s="2">
        <f t="shared" si="17"/>
        <v>9556.42</v>
      </c>
      <c r="AC293" s="2">
        <f t="shared" si="17"/>
        <v>9495</v>
      </c>
    </row>
    <row r="294" spans="1:29">
      <c r="A294" s="2" t="s">
        <v>30</v>
      </c>
      <c r="B294" s="2" t="s">
        <v>29</v>
      </c>
      <c r="C294" s="2" t="s">
        <v>33</v>
      </c>
      <c r="D294" s="2">
        <f t="shared" si="4"/>
        <v>532.59</v>
      </c>
      <c r="E294" s="2">
        <f t="shared" ref="E294:AC294" si="18">SUM(E15+E46+E77+E108+E139+E170+E201+E232+E263)</f>
        <v>899.59654999999998</v>
      </c>
      <c r="F294" s="2">
        <f t="shared" si="18"/>
        <v>929.09254999999985</v>
      </c>
      <c r="G294" s="2">
        <f t="shared" si="18"/>
        <v>929.56054999999992</v>
      </c>
      <c r="H294" s="2">
        <f t="shared" si="18"/>
        <v>887.72055</v>
      </c>
      <c r="I294" s="2">
        <f t="shared" si="18"/>
        <v>907.52755000000002</v>
      </c>
      <c r="J294" s="2">
        <f t="shared" si="18"/>
        <v>976.43455000000006</v>
      </c>
      <c r="K294" s="2">
        <f t="shared" si="18"/>
        <v>814.28155000000015</v>
      </c>
      <c r="L294" s="2">
        <f t="shared" si="18"/>
        <v>562.4</v>
      </c>
      <c r="M294" s="2">
        <f t="shared" si="18"/>
        <v>584</v>
      </c>
      <c r="N294" s="2">
        <f t="shared" si="18"/>
        <v>578.69999999999993</v>
      </c>
      <c r="O294" s="2">
        <f t="shared" si="18"/>
        <v>558.8900000000001</v>
      </c>
      <c r="P294" s="2">
        <f t="shared" si="18"/>
        <v>566.96</v>
      </c>
      <c r="Q294" s="2">
        <f t="shared" si="18"/>
        <v>544.19000000000005</v>
      </c>
      <c r="R294" s="2">
        <f t="shared" si="18"/>
        <v>560.64</v>
      </c>
      <c r="S294" s="2">
        <f t="shared" si="18"/>
        <v>556.72</v>
      </c>
      <c r="T294" s="2">
        <f t="shared" si="18"/>
        <v>561.00000000000011</v>
      </c>
      <c r="U294" s="2">
        <f t="shared" si="18"/>
        <v>562.59999999999991</v>
      </c>
      <c r="V294" s="2">
        <f t="shared" si="18"/>
        <v>549.6099999999999</v>
      </c>
      <c r="W294" s="2">
        <f t="shared" si="18"/>
        <v>540.5</v>
      </c>
      <c r="X294" s="2">
        <f t="shared" si="18"/>
        <v>586.15000000000009</v>
      </c>
      <c r="Y294" s="2">
        <f t="shared" si="18"/>
        <v>584.14000000000021</v>
      </c>
      <c r="Z294" s="2">
        <f t="shared" si="18"/>
        <v>495.38</v>
      </c>
      <c r="AA294" s="2">
        <f t="shared" si="18"/>
        <v>489.6400000000001</v>
      </c>
      <c r="AB294" s="2">
        <f t="shared" si="18"/>
        <v>518.25</v>
      </c>
      <c r="AC294" s="2">
        <f t="shared" si="18"/>
        <v>446.34999999999997</v>
      </c>
    </row>
    <row r="295" spans="1:29">
      <c r="A295" s="2" t="s">
        <v>30</v>
      </c>
      <c r="B295" s="2" t="s">
        <v>29</v>
      </c>
      <c r="C295" s="2" t="s">
        <v>45</v>
      </c>
      <c r="D295" s="2">
        <f t="shared" si="4"/>
        <v>3200.3585185185184</v>
      </c>
      <c r="E295" s="2">
        <f t="shared" ref="E295:AC295" si="19">SUM(E16+E47+E78+E109+E140+E171+E202+E233+E264)</f>
        <v>3830.4919999999997</v>
      </c>
      <c r="F295" s="2">
        <f t="shared" si="19"/>
        <v>3827.4800000000005</v>
      </c>
      <c r="G295" s="2">
        <f t="shared" si="19"/>
        <v>3949.6439999999998</v>
      </c>
      <c r="H295" s="2">
        <f t="shared" si="19"/>
        <v>3964.1959999999995</v>
      </c>
      <c r="I295" s="2">
        <f t="shared" si="19"/>
        <v>3945.2839999999997</v>
      </c>
      <c r="J295" s="2">
        <f t="shared" si="19"/>
        <v>3851.8399999999997</v>
      </c>
      <c r="K295" s="2">
        <f t="shared" si="19"/>
        <v>3930.4519999999998</v>
      </c>
      <c r="L295" s="2">
        <f t="shared" si="19"/>
        <v>3913.1999999999994</v>
      </c>
      <c r="M295" s="2">
        <f t="shared" si="19"/>
        <v>3915.6</v>
      </c>
      <c r="N295" s="2">
        <f t="shared" si="19"/>
        <v>4065.9000000000005</v>
      </c>
      <c r="O295" s="2">
        <f t="shared" si="19"/>
        <v>3928.0999999999995</v>
      </c>
      <c r="P295" s="2">
        <f t="shared" si="19"/>
        <v>4048.9999999999995</v>
      </c>
      <c r="Q295" s="2">
        <f t="shared" si="19"/>
        <v>3778.2</v>
      </c>
      <c r="R295" s="2">
        <f t="shared" si="19"/>
        <v>3574.9999999999995</v>
      </c>
      <c r="S295" s="2">
        <f t="shared" si="19"/>
        <v>3700.6</v>
      </c>
      <c r="T295" s="2">
        <f t="shared" si="19"/>
        <v>3814.2</v>
      </c>
      <c r="U295" s="2">
        <f t="shared" si="19"/>
        <v>3215.3</v>
      </c>
      <c r="V295" s="2">
        <f t="shared" si="19"/>
        <v>3225.0200000000004</v>
      </c>
      <c r="W295" s="2">
        <f t="shared" si="19"/>
        <v>3172.59</v>
      </c>
      <c r="X295" s="2">
        <f t="shared" si="19"/>
        <v>3360.7333333333336</v>
      </c>
      <c r="Y295" s="2">
        <f t="shared" si="19"/>
        <v>3305.76</v>
      </c>
      <c r="Z295" s="2">
        <f t="shared" si="19"/>
        <v>3206.8466666666664</v>
      </c>
      <c r="AA295" s="2">
        <f t="shared" si="19"/>
        <v>3088.4688888888882</v>
      </c>
      <c r="AB295" s="2">
        <f t="shared" si="19"/>
        <v>2984.0600000000004</v>
      </c>
      <c r="AC295" s="2">
        <f t="shared" si="19"/>
        <v>3023.42</v>
      </c>
    </row>
    <row r="296" spans="1:29">
      <c r="A296" s="2" t="s">
        <v>30</v>
      </c>
      <c r="B296" s="2" t="s">
        <v>29</v>
      </c>
      <c r="C296" s="2" t="s">
        <v>46</v>
      </c>
      <c r="D296" s="2">
        <f t="shared" si="4"/>
        <v>29.64</v>
      </c>
      <c r="E296" s="2">
        <f t="shared" ref="E296:AC296" si="20">SUM(E17+E48+E79+E110+E141+E172+E203+E234+E265)</f>
        <v>373.1</v>
      </c>
      <c r="F296" s="2">
        <f t="shared" si="20"/>
        <v>315.3</v>
      </c>
      <c r="G296" s="2">
        <f t="shared" si="20"/>
        <v>322.29999999999995</v>
      </c>
      <c r="H296" s="2">
        <f t="shared" si="20"/>
        <v>394.40000000000003</v>
      </c>
      <c r="I296" s="2">
        <f t="shared" si="20"/>
        <v>387.3</v>
      </c>
      <c r="J296" s="2">
        <f t="shared" si="20"/>
        <v>457.1</v>
      </c>
      <c r="K296" s="2">
        <f t="shared" si="20"/>
        <v>334.3</v>
      </c>
      <c r="L296" s="2">
        <f t="shared" si="20"/>
        <v>51.5</v>
      </c>
      <c r="M296" s="2">
        <f t="shared" si="20"/>
        <v>56</v>
      </c>
      <c r="N296" s="2">
        <f t="shared" si="20"/>
        <v>57.599999999999994</v>
      </c>
      <c r="O296" s="2">
        <f t="shared" si="20"/>
        <v>72.750000000000014</v>
      </c>
      <c r="P296" s="2">
        <f t="shared" si="20"/>
        <v>66.400000000000006</v>
      </c>
      <c r="Q296" s="2">
        <f t="shared" si="20"/>
        <v>62.15</v>
      </c>
      <c r="R296" s="2">
        <f t="shared" si="20"/>
        <v>59.22</v>
      </c>
      <c r="S296" s="2">
        <f t="shared" si="20"/>
        <v>43.56</v>
      </c>
      <c r="T296" s="2">
        <f t="shared" si="20"/>
        <v>38.700000000000003</v>
      </c>
      <c r="U296" s="2">
        <f t="shared" si="20"/>
        <v>31.150000000000002</v>
      </c>
      <c r="V296" s="2">
        <f t="shared" si="20"/>
        <v>32.889999999999993</v>
      </c>
      <c r="W296" s="2">
        <f t="shared" si="20"/>
        <v>35.919999999999995</v>
      </c>
      <c r="X296" s="2">
        <f t="shared" si="20"/>
        <v>37.820000000000007</v>
      </c>
      <c r="Y296" s="2">
        <f t="shared" si="20"/>
        <v>30.76</v>
      </c>
      <c r="Z296" s="2">
        <f t="shared" si="20"/>
        <v>25.310000000000002</v>
      </c>
      <c r="AA296" s="2">
        <f t="shared" si="20"/>
        <v>32.85</v>
      </c>
      <c r="AB296" s="2">
        <f t="shared" si="20"/>
        <v>24.029999999999998</v>
      </c>
      <c r="AC296" s="2">
        <f t="shared" si="20"/>
        <v>25.87</v>
      </c>
    </row>
    <row r="297" spans="1:29">
      <c r="A297" s="2" t="s">
        <v>30</v>
      </c>
      <c r="B297" s="2" t="s">
        <v>29</v>
      </c>
      <c r="C297" s="2" t="s">
        <v>47</v>
      </c>
      <c r="D297" s="2">
        <f t="shared" si="4"/>
        <v>628.63333333333333</v>
      </c>
      <c r="E297" s="2">
        <f t="shared" ref="E297:AC297" si="21">SUM(E18+E49+E80+E111+E142+E173+E204+E235+E266)</f>
        <v>2263.8000000000002</v>
      </c>
      <c r="F297" s="2">
        <f t="shared" si="21"/>
        <v>2233.6</v>
      </c>
      <c r="G297" s="2">
        <f t="shared" si="21"/>
        <v>2225.6999999999998</v>
      </c>
      <c r="H297" s="2">
        <f t="shared" si="21"/>
        <v>2364.7999999999997</v>
      </c>
      <c r="I297" s="2">
        <f t="shared" si="21"/>
        <v>2455.3000000000002</v>
      </c>
      <c r="J297" s="2">
        <f t="shared" si="21"/>
        <v>2452.3000000000002</v>
      </c>
      <c r="K297" s="2">
        <f t="shared" si="21"/>
        <v>2214.4</v>
      </c>
      <c r="L297" s="2">
        <f t="shared" si="21"/>
        <v>419.99999999999994</v>
      </c>
      <c r="M297" s="2">
        <f t="shared" si="21"/>
        <v>443.70000000000005</v>
      </c>
      <c r="N297" s="2">
        <f t="shared" si="21"/>
        <v>415.00000000000006</v>
      </c>
      <c r="O297" s="2">
        <f t="shared" si="21"/>
        <v>428.5</v>
      </c>
      <c r="P297" s="2">
        <f t="shared" si="21"/>
        <v>436.70000000000005</v>
      </c>
      <c r="Q297" s="2">
        <f t="shared" si="21"/>
        <v>468.9</v>
      </c>
      <c r="R297" s="2">
        <f t="shared" si="21"/>
        <v>511.79999999999995</v>
      </c>
      <c r="S297" s="2">
        <f t="shared" si="21"/>
        <v>521.9</v>
      </c>
      <c r="T297" s="2">
        <f t="shared" si="21"/>
        <v>544.19999999999993</v>
      </c>
      <c r="U297" s="2">
        <f t="shared" si="21"/>
        <v>540.79999999999995</v>
      </c>
      <c r="V297" s="2">
        <f t="shared" si="21"/>
        <v>517.19999999999993</v>
      </c>
      <c r="W297" s="2">
        <f t="shared" si="21"/>
        <v>515.69999999999993</v>
      </c>
      <c r="X297" s="2">
        <f t="shared" si="21"/>
        <v>563.9</v>
      </c>
      <c r="Y297" s="2">
        <f t="shared" si="21"/>
        <v>577.6</v>
      </c>
      <c r="Z297" s="2">
        <f t="shared" si="21"/>
        <v>638.80000000000007</v>
      </c>
      <c r="AA297" s="2">
        <f t="shared" si="21"/>
        <v>669.49999999999989</v>
      </c>
      <c r="AB297" s="2">
        <f t="shared" si="21"/>
        <v>706.09999999999991</v>
      </c>
      <c r="AC297" s="2">
        <f t="shared" si="21"/>
        <v>706.5</v>
      </c>
    </row>
    <row r="298" spans="1:29">
      <c r="A298" s="2" t="s">
        <v>30</v>
      </c>
      <c r="B298" s="2" t="s">
        <v>29</v>
      </c>
      <c r="C298" s="2" t="s">
        <v>48</v>
      </c>
      <c r="D298" s="2">
        <f t="shared" si="4"/>
        <v>1272.6533333333334</v>
      </c>
      <c r="E298" s="2">
        <f t="shared" ref="E298:AC298" si="22">SUM(E19+E50+E81+E112+E143+E174+E205+E236+E267)</f>
        <v>1039.2</v>
      </c>
      <c r="F298" s="2">
        <f t="shared" si="22"/>
        <v>993</v>
      </c>
      <c r="G298" s="2">
        <f t="shared" si="22"/>
        <v>894</v>
      </c>
      <c r="H298" s="2">
        <f t="shared" si="22"/>
        <v>928.80000000000007</v>
      </c>
      <c r="I298" s="2">
        <f t="shared" si="22"/>
        <v>1005.1</v>
      </c>
      <c r="J298" s="2">
        <f t="shared" si="22"/>
        <v>935.2</v>
      </c>
      <c r="K298" s="2">
        <f t="shared" si="22"/>
        <v>879.9</v>
      </c>
      <c r="L298" s="2">
        <f t="shared" si="22"/>
        <v>980.81785714285706</v>
      </c>
      <c r="M298" s="2">
        <f t="shared" si="22"/>
        <v>937.00714285714287</v>
      </c>
      <c r="N298" s="2">
        <f t="shared" si="22"/>
        <v>918</v>
      </c>
      <c r="O298" s="2">
        <f t="shared" si="22"/>
        <v>864.60000000000014</v>
      </c>
      <c r="P298" s="2">
        <f t="shared" si="22"/>
        <v>878.49999999999989</v>
      </c>
      <c r="Q298" s="2">
        <f t="shared" si="22"/>
        <v>956.1</v>
      </c>
      <c r="R298" s="2">
        <f t="shared" si="22"/>
        <v>962.89999999999986</v>
      </c>
      <c r="S298" s="2">
        <f t="shared" si="22"/>
        <v>1003.3</v>
      </c>
      <c r="T298" s="2">
        <f t="shared" si="22"/>
        <v>1022</v>
      </c>
      <c r="U298" s="2">
        <f t="shared" si="22"/>
        <v>1103.5</v>
      </c>
      <c r="V298" s="2">
        <f t="shared" si="22"/>
        <v>1012.0000000000001</v>
      </c>
      <c r="W298" s="2">
        <f t="shared" si="22"/>
        <v>1064.7</v>
      </c>
      <c r="X298" s="2">
        <f t="shared" si="22"/>
        <v>1159.7</v>
      </c>
      <c r="Y298" s="2">
        <f t="shared" si="22"/>
        <v>1213.3999999999999</v>
      </c>
      <c r="Z298" s="2">
        <f t="shared" si="22"/>
        <v>1288.8</v>
      </c>
      <c r="AA298" s="2">
        <f t="shared" si="22"/>
        <v>1329.1200000000003</v>
      </c>
      <c r="AB298" s="2">
        <f t="shared" si="22"/>
        <v>1315.7599999999998</v>
      </c>
      <c r="AC298" s="2">
        <f t="shared" si="22"/>
        <v>1181.5666666666666</v>
      </c>
    </row>
    <row r="299" spans="1:29">
      <c r="A299" s="2" t="s">
        <v>30</v>
      </c>
      <c r="B299" s="2" t="s">
        <v>29</v>
      </c>
      <c r="C299" s="2" t="s">
        <v>49</v>
      </c>
      <c r="D299" s="2">
        <f t="shared" si="4"/>
        <v>28.45</v>
      </c>
      <c r="E299" s="2">
        <f t="shared" ref="E299:AC299" si="23">SUM(E20+E51+E82+E113+E144+E175+E206+E237+E268)</f>
        <v>29.1</v>
      </c>
      <c r="F299" s="2">
        <f t="shared" si="23"/>
        <v>29.2</v>
      </c>
      <c r="G299" s="2">
        <f t="shared" si="23"/>
        <v>28.4</v>
      </c>
      <c r="H299" s="2">
        <f t="shared" si="23"/>
        <v>29.3</v>
      </c>
      <c r="I299" s="2">
        <f t="shared" si="23"/>
        <v>28.799999999999997</v>
      </c>
      <c r="J299" s="2">
        <f t="shared" si="23"/>
        <v>28.7</v>
      </c>
      <c r="K299" s="2">
        <f t="shared" si="23"/>
        <v>27.000000000000004</v>
      </c>
      <c r="L299" s="2">
        <f t="shared" si="23"/>
        <v>28.7</v>
      </c>
      <c r="M299" s="2">
        <f t="shared" si="23"/>
        <v>28.000000000000004</v>
      </c>
      <c r="N299" s="2">
        <f t="shared" si="23"/>
        <v>29.4</v>
      </c>
      <c r="O299" s="2">
        <f t="shared" si="23"/>
        <v>28.899999999999995</v>
      </c>
      <c r="P299" s="2">
        <f t="shared" si="23"/>
        <v>27.9</v>
      </c>
      <c r="Q299" s="2">
        <f t="shared" si="23"/>
        <v>28.3</v>
      </c>
      <c r="R299" s="2">
        <f t="shared" si="23"/>
        <v>28.9</v>
      </c>
      <c r="S299" s="2">
        <f t="shared" si="23"/>
        <v>28.5</v>
      </c>
      <c r="T299" s="2">
        <f t="shared" si="23"/>
        <v>31.1</v>
      </c>
      <c r="U299" s="2">
        <f t="shared" si="23"/>
        <v>30.399999999999995</v>
      </c>
      <c r="V299" s="2">
        <f t="shared" si="23"/>
        <v>29.939999999999998</v>
      </c>
      <c r="W299" s="2">
        <f t="shared" si="23"/>
        <v>28.790000000000003</v>
      </c>
      <c r="X299" s="2">
        <f t="shared" si="23"/>
        <v>27.849999999999998</v>
      </c>
      <c r="Y299" s="2">
        <f t="shared" si="23"/>
        <v>29.069999999999993</v>
      </c>
      <c r="Z299" s="2">
        <f t="shared" si="23"/>
        <v>28.419999999999998</v>
      </c>
      <c r="AA299" s="2">
        <f t="shared" si="23"/>
        <v>29.28</v>
      </c>
      <c r="AB299" s="2">
        <f t="shared" si="23"/>
        <v>27.86</v>
      </c>
      <c r="AC299" s="2">
        <f t="shared" si="23"/>
        <v>28.793333333333333</v>
      </c>
    </row>
    <row r="300" spans="1:29">
      <c r="A300" s="2" t="s">
        <v>30</v>
      </c>
      <c r="B300" s="2" t="s">
        <v>29</v>
      </c>
      <c r="C300" s="2" t="s">
        <v>50</v>
      </c>
      <c r="D300" s="2">
        <f t="shared" si="4"/>
        <v>2759.7466666666674</v>
      </c>
      <c r="E300" s="2">
        <f t="shared" ref="E300:AC300" si="24">SUM(E21+E52+E83+E114+E145+E176+E207+E238+E269)</f>
        <v>2602</v>
      </c>
      <c r="F300" s="2">
        <f t="shared" si="24"/>
        <v>2767</v>
      </c>
      <c r="G300" s="2">
        <f t="shared" si="24"/>
        <v>2631</v>
      </c>
      <c r="H300" s="2">
        <f t="shared" si="24"/>
        <v>2709</v>
      </c>
      <c r="I300" s="2">
        <f t="shared" si="24"/>
        <v>2866</v>
      </c>
      <c r="J300" s="2">
        <f t="shared" si="24"/>
        <v>2770.6000000000004</v>
      </c>
      <c r="K300" s="2">
        <f t="shared" si="24"/>
        <v>2379</v>
      </c>
      <c r="L300" s="2">
        <f t="shared" si="24"/>
        <v>2760.3999999999996</v>
      </c>
      <c r="M300" s="2">
        <f t="shared" si="24"/>
        <v>3078.9999999999995</v>
      </c>
      <c r="N300" s="2">
        <f t="shared" si="24"/>
        <v>2952.2</v>
      </c>
      <c r="O300" s="2">
        <f t="shared" si="24"/>
        <v>2883.2999999999997</v>
      </c>
      <c r="P300" s="2">
        <f t="shared" si="24"/>
        <v>2998.9</v>
      </c>
      <c r="Q300" s="2">
        <f t="shared" si="24"/>
        <v>2930.8</v>
      </c>
      <c r="R300" s="2">
        <f t="shared" si="24"/>
        <v>2835.9000000000005</v>
      </c>
      <c r="S300" s="2">
        <f t="shared" si="24"/>
        <v>2762.6333333333332</v>
      </c>
      <c r="T300" s="2">
        <f t="shared" si="24"/>
        <v>2905.7</v>
      </c>
      <c r="U300" s="2">
        <f t="shared" si="24"/>
        <v>2879.3000000000006</v>
      </c>
      <c r="V300" s="2">
        <f t="shared" si="24"/>
        <v>2592.6266666666656</v>
      </c>
      <c r="W300" s="2">
        <f t="shared" si="24"/>
        <v>2674.81</v>
      </c>
      <c r="X300" s="2">
        <f t="shared" si="24"/>
        <v>2753.03</v>
      </c>
      <c r="Y300" s="2">
        <f t="shared" si="24"/>
        <v>2812.04</v>
      </c>
      <c r="Z300" s="2">
        <f t="shared" si="24"/>
        <v>2814.87</v>
      </c>
      <c r="AA300" s="2">
        <f t="shared" si="24"/>
        <v>2714.1700000000005</v>
      </c>
      <c r="AB300" s="2">
        <f t="shared" si="24"/>
        <v>2570.6899999999996</v>
      </c>
      <c r="AC300" s="2">
        <f t="shared" si="24"/>
        <v>2493.7900000000004</v>
      </c>
    </row>
    <row r="301" spans="1:29">
      <c r="A301" s="2" t="s">
        <v>30</v>
      </c>
      <c r="B301" s="2" t="s">
        <v>29</v>
      </c>
      <c r="C301" s="2" t="s">
        <v>51</v>
      </c>
      <c r="D301" s="2">
        <f t="shared" si="4"/>
        <v>0</v>
      </c>
      <c r="E301" s="2">
        <f t="shared" ref="E301:AC301" si="25">SUM(E22+E53+E84+E115+E146+E177+E208+E239+E270)</f>
        <v>0</v>
      </c>
      <c r="F301" s="2">
        <f t="shared" si="25"/>
        <v>0</v>
      </c>
      <c r="G301" s="2">
        <f t="shared" si="25"/>
        <v>0</v>
      </c>
      <c r="H301" s="2">
        <f t="shared" si="25"/>
        <v>0</v>
      </c>
      <c r="I301" s="2">
        <f t="shared" si="25"/>
        <v>0</v>
      </c>
      <c r="J301" s="2">
        <f t="shared" si="25"/>
        <v>0</v>
      </c>
      <c r="K301" s="2">
        <f t="shared" si="25"/>
        <v>0</v>
      </c>
      <c r="L301" s="2">
        <f t="shared" si="25"/>
        <v>0</v>
      </c>
      <c r="M301" s="2">
        <f t="shared" si="25"/>
        <v>0</v>
      </c>
      <c r="N301" s="2">
        <f t="shared" si="25"/>
        <v>0</v>
      </c>
      <c r="O301" s="2">
        <f t="shared" si="25"/>
        <v>0</v>
      </c>
      <c r="P301" s="2">
        <f t="shared" si="25"/>
        <v>0</v>
      </c>
      <c r="Q301" s="2">
        <f t="shared" si="25"/>
        <v>0</v>
      </c>
      <c r="R301" s="2">
        <f t="shared" si="25"/>
        <v>0</v>
      </c>
      <c r="S301" s="2">
        <f t="shared" si="25"/>
        <v>0</v>
      </c>
      <c r="T301" s="2">
        <f t="shared" si="25"/>
        <v>0</v>
      </c>
      <c r="U301" s="2">
        <f t="shared" si="25"/>
        <v>0</v>
      </c>
      <c r="V301" s="2">
        <f t="shared" si="25"/>
        <v>0</v>
      </c>
      <c r="W301" s="2">
        <f t="shared" si="25"/>
        <v>0</v>
      </c>
      <c r="X301" s="2">
        <f t="shared" si="25"/>
        <v>0</v>
      </c>
      <c r="Y301" s="2">
        <f t="shared" si="25"/>
        <v>0</v>
      </c>
      <c r="Z301" s="2">
        <f t="shared" si="25"/>
        <v>0</v>
      </c>
      <c r="AA301" s="2">
        <f t="shared" si="25"/>
        <v>0</v>
      </c>
      <c r="AB301" s="2">
        <f t="shared" si="25"/>
        <v>0</v>
      </c>
      <c r="AC301" s="2">
        <f t="shared" si="25"/>
        <v>0</v>
      </c>
    </row>
    <row r="302" spans="1:29">
      <c r="A302" s="2" t="s">
        <v>30</v>
      </c>
      <c r="B302" s="2" t="s">
        <v>29</v>
      </c>
      <c r="C302" s="2" t="s">
        <v>52</v>
      </c>
      <c r="D302" s="2">
        <f t="shared" si="4"/>
        <v>199.53333333333333</v>
      </c>
      <c r="E302" s="2">
        <f t="shared" ref="E302:AC302" si="26">SUM(E23+E54+E85+E116+E147+E178+E209+E240+E271)</f>
        <v>179.8</v>
      </c>
      <c r="F302" s="2">
        <f t="shared" si="26"/>
        <v>189.2</v>
      </c>
      <c r="G302" s="2">
        <f t="shared" si="26"/>
        <v>190.5</v>
      </c>
      <c r="H302" s="2">
        <f t="shared" si="26"/>
        <v>198.8</v>
      </c>
      <c r="I302" s="2">
        <f t="shared" si="26"/>
        <v>202.5</v>
      </c>
      <c r="J302" s="2">
        <f t="shared" si="26"/>
        <v>205</v>
      </c>
      <c r="K302" s="2">
        <f t="shared" si="26"/>
        <v>187.4</v>
      </c>
      <c r="L302" s="2">
        <f t="shared" si="26"/>
        <v>226.39999999999998</v>
      </c>
      <c r="M302" s="2">
        <f t="shared" si="26"/>
        <v>235.79999999999998</v>
      </c>
      <c r="N302" s="2">
        <f t="shared" si="26"/>
        <v>232.99999999999997</v>
      </c>
      <c r="O302" s="2">
        <f t="shared" si="26"/>
        <v>225.5</v>
      </c>
      <c r="P302" s="2">
        <f t="shared" si="26"/>
        <v>222.8</v>
      </c>
      <c r="Q302" s="2">
        <f t="shared" si="26"/>
        <v>221.69999999999996</v>
      </c>
      <c r="R302" s="2">
        <f t="shared" si="26"/>
        <v>219.20000000000002</v>
      </c>
      <c r="S302" s="2">
        <f t="shared" si="26"/>
        <v>222.20000000000002</v>
      </c>
      <c r="T302" s="2">
        <f t="shared" si="26"/>
        <v>243.2</v>
      </c>
      <c r="U302" s="2">
        <f t="shared" si="26"/>
        <v>228.4</v>
      </c>
      <c r="V302" s="2">
        <f t="shared" si="26"/>
        <v>217.79999999999995</v>
      </c>
      <c r="W302" s="2">
        <f t="shared" si="26"/>
        <v>213</v>
      </c>
      <c r="X302" s="2">
        <f t="shared" si="26"/>
        <v>209</v>
      </c>
      <c r="Y302" s="2">
        <f t="shared" si="26"/>
        <v>210</v>
      </c>
      <c r="Z302" s="2">
        <f t="shared" si="26"/>
        <v>194</v>
      </c>
      <c r="AA302" s="2">
        <f t="shared" si="26"/>
        <v>195.60000000000002</v>
      </c>
      <c r="AB302" s="2">
        <f t="shared" si="26"/>
        <v>177.78</v>
      </c>
      <c r="AC302" s="2">
        <f t="shared" si="26"/>
        <v>171.79999999999998</v>
      </c>
    </row>
    <row r="303" spans="1:29">
      <c r="A303" s="2" t="s">
        <v>30</v>
      </c>
      <c r="B303" s="2" t="s">
        <v>29</v>
      </c>
      <c r="C303" s="2" t="s">
        <v>53</v>
      </c>
      <c r="D303" s="2">
        <f t="shared" si="4"/>
        <v>792.48666666666657</v>
      </c>
      <c r="E303" s="2">
        <f t="shared" ref="E303:AC303" si="27">SUM(E24+E55+E86+E117+E148+E179+E210+E241+E272)</f>
        <v>776.30000000000007</v>
      </c>
      <c r="F303" s="2">
        <f t="shared" si="27"/>
        <v>769.4</v>
      </c>
      <c r="G303" s="2">
        <f t="shared" si="27"/>
        <v>755.89999999999986</v>
      </c>
      <c r="H303" s="2">
        <f t="shared" si="27"/>
        <v>781.80000000000007</v>
      </c>
      <c r="I303" s="2">
        <f t="shared" si="27"/>
        <v>790.2</v>
      </c>
      <c r="J303" s="2">
        <f t="shared" si="27"/>
        <v>780.3</v>
      </c>
      <c r="K303" s="2">
        <f t="shared" si="27"/>
        <v>753.80000000000007</v>
      </c>
      <c r="L303" s="2">
        <f t="shared" si="27"/>
        <v>830</v>
      </c>
      <c r="M303" s="2">
        <f t="shared" si="27"/>
        <v>824.19999999999993</v>
      </c>
      <c r="N303" s="2">
        <f t="shared" si="27"/>
        <v>814.00000000000011</v>
      </c>
      <c r="O303" s="2">
        <f t="shared" si="27"/>
        <v>809.90000000000009</v>
      </c>
      <c r="P303" s="2">
        <f t="shared" si="27"/>
        <v>815.80000000000007</v>
      </c>
      <c r="Q303" s="2">
        <f t="shared" si="27"/>
        <v>796.2</v>
      </c>
      <c r="R303" s="2">
        <f t="shared" si="27"/>
        <v>776.70000000000016</v>
      </c>
      <c r="S303" s="2">
        <f t="shared" si="27"/>
        <v>811.19999999999993</v>
      </c>
      <c r="T303" s="2">
        <f t="shared" si="27"/>
        <v>841.1</v>
      </c>
      <c r="U303" s="2">
        <f t="shared" si="27"/>
        <v>835.09999999999991</v>
      </c>
      <c r="V303" s="2">
        <f t="shared" si="27"/>
        <v>811.8</v>
      </c>
      <c r="W303" s="2">
        <f t="shared" si="27"/>
        <v>807.28</v>
      </c>
      <c r="X303" s="2">
        <f t="shared" si="27"/>
        <v>811.52</v>
      </c>
      <c r="Y303" s="2">
        <f t="shared" si="27"/>
        <v>784.02</v>
      </c>
      <c r="Z303" s="2">
        <f t="shared" si="27"/>
        <v>809.11999999999978</v>
      </c>
      <c r="AA303" s="2">
        <f t="shared" si="27"/>
        <v>780.70999999999992</v>
      </c>
      <c r="AB303" s="2">
        <f t="shared" si="27"/>
        <v>784.31999999999994</v>
      </c>
      <c r="AC303" s="2">
        <f t="shared" si="27"/>
        <v>775.34</v>
      </c>
    </row>
    <row r="304" spans="1:29">
      <c r="A304" s="2" t="s">
        <v>30</v>
      </c>
      <c r="B304" s="2" t="s">
        <v>29</v>
      </c>
      <c r="C304" s="2" t="s">
        <v>54</v>
      </c>
      <c r="D304" s="2">
        <f t="shared" si="4"/>
        <v>7492.1666666666652</v>
      </c>
      <c r="E304" s="2">
        <f t="shared" ref="E304:AC304" si="28">SUM(E25+E56+E87+E118+E149+E180+E211+E242+E273)</f>
        <v>8359.1999999999989</v>
      </c>
      <c r="F304" s="2">
        <f t="shared" si="28"/>
        <v>8091.2</v>
      </c>
      <c r="G304" s="2">
        <f t="shared" si="28"/>
        <v>8179.5999999999985</v>
      </c>
      <c r="H304" s="2">
        <f t="shared" si="28"/>
        <v>8366.1</v>
      </c>
      <c r="I304" s="2">
        <f t="shared" si="28"/>
        <v>8663.5000000000018</v>
      </c>
      <c r="J304" s="2">
        <f t="shared" si="28"/>
        <v>8615.9</v>
      </c>
      <c r="K304" s="2">
        <f t="shared" si="28"/>
        <v>8522.8000000000011</v>
      </c>
      <c r="L304" s="2">
        <f t="shared" si="28"/>
        <v>8813.6</v>
      </c>
      <c r="M304" s="2">
        <f t="shared" si="28"/>
        <v>8820.1</v>
      </c>
      <c r="N304" s="2">
        <f t="shared" si="28"/>
        <v>8293.7999999999993</v>
      </c>
      <c r="O304" s="2">
        <f t="shared" si="28"/>
        <v>8163.2</v>
      </c>
      <c r="P304" s="2">
        <f t="shared" si="28"/>
        <v>8377.0999999999985</v>
      </c>
      <c r="Q304" s="2">
        <f t="shared" si="28"/>
        <v>8328.7999999999993</v>
      </c>
      <c r="R304" s="2">
        <f t="shared" si="28"/>
        <v>8381.2000000000007</v>
      </c>
      <c r="S304" s="2">
        <f t="shared" si="28"/>
        <v>8353</v>
      </c>
      <c r="T304" s="2">
        <f t="shared" si="28"/>
        <v>8598.9000000000015</v>
      </c>
      <c r="U304" s="2">
        <f t="shared" si="28"/>
        <v>8582.7999999999993</v>
      </c>
      <c r="V304" s="2">
        <f t="shared" si="28"/>
        <v>7637.5999999999995</v>
      </c>
      <c r="W304" s="2">
        <f t="shared" si="28"/>
        <v>7803.1</v>
      </c>
      <c r="X304" s="2">
        <f t="shared" si="28"/>
        <v>7704.3</v>
      </c>
      <c r="Y304" s="2">
        <f t="shared" si="28"/>
        <v>7479.5</v>
      </c>
      <c r="Z304" s="2">
        <f t="shared" si="28"/>
        <v>7485.0000000000009</v>
      </c>
      <c r="AA304" s="2">
        <f t="shared" si="28"/>
        <v>7512</v>
      </c>
      <c r="AB304" s="2">
        <f t="shared" si="28"/>
        <v>7462.4299999999994</v>
      </c>
      <c r="AC304" s="2">
        <f t="shared" si="28"/>
        <v>7784.9400000000005</v>
      </c>
    </row>
    <row r="305" spans="1:29">
      <c r="A305" s="2" t="s">
        <v>30</v>
      </c>
      <c r="B305" s="2" t="s">
        <v>29</v>
      </c>
      <c r="C305" s="2" t="s">
        <v>22</v>
      </c>
      <c r="D305" s="2">
        <f t="shared" si="4"/>
        <v>257.62666666666672</v>
      </c>
      <c r="E305" s="2">
        <f t="shared" ref="E305:AC305" si="29">SUM(E26+E57+E88+E119+E150+E181+E212+E243+E274)</f>
        <v>626.40000000000009</v>
      </c>
      <c r="F305" s="2">
        <f t="shared" si="29"/>
        <v>591</v>
      </c>
      <c r="G305" s="2">
        <f t="shared" si="29"/>
        <v>605</v>
      </c>
      <c r="H305" s="2">
        <f t="shared" si="29"/>
        <v>581</v>
      </c>
      <c r="I305" s="2">
        <f t="shared" si="29"/>
        <v>615.70000000000005</v>
      </c>
      <c r="J305" s="2">
        <f t="shared" si="29"/>
        <v>439.4</v>
      </c>
      <c r="K305" s="2">
        <f t="shared" si="29"/>
        <v>520</v>
      </c>
      <c r="L305" s="2">
        <f t="shared" si="29"/>
        <v>560.92000000000007</v>
      </c>
      <c r="M305" s="2">
        <f t="shared" si="29"/>
        <v>473.81</v>
      </c>
      <c r="N305" s="2">
        <f t="shared" si="29"/>
        <v>494.91999999999996</v>
      </c>
      <c r="O305" s="2">
        <f t="shared" si="29"/>
        <v>429.53999999999996</v>
      </c>
      <c r="P305" s="2">
        <f t="shared" si="29"/>
        <v>440.54</v>
      </c>
      <c r="Q305" s="2">
        <f t="shared" si="29"/>
        <v>369.1</v>
      </c>
      <c r="R305" s="2">
        <f t="shared" si="29"/>
        <v>349.41000000000008</v>
      </c>
      <c r="S305" s="2">
        <f t="shared" si="29"/>
        <v>285.8</v>
      </c>
      <c r="T305" s="2">
        <f t="shared" si="29"/>
        <v>339.98999999999995</v>
      </c>
      <c r="U305" s="2">
        <f t="shared" si="29"/>
        <v>312.77000000000004</v>
      </c>
      <c r="V305" s="2">
        <f t="shared" si="29"/>
        <v>276.23</v>
      </c>
      <c r="W305" s="2">
        <f t="shared" si="29"/>
        <v>252.8</v>
      </c>
      <c r="X305" s="2">
        <f t="shared" si="29"/>
        <v>257.78999999999996</v>
      </c>
      <c r="Y305" s="2">
        <f t="shared" si="29"/>
        <v>284.92</v>
      </c>
      <c r="Z305" s="2">
        <f t="shared" si="29"/>
        <v>274.09000000000003</v>
      </c>
      <c r="AA305" s="2">
        <f t="shared" si="29"/>
        <v>241</v>
      </c>
      <c r="AB305" s="2">
        <f t="shared" si="29"/>
        <v>233.26666666666668</v>
      </c>
      <c r="AC305" s="2">
        <f t="shared" si="29"/>
        <v>217.93555555555557</v>
      </c>
    </row>
    <row r="306" spans="1:29">
      <c r="A306" s="2" t="s">
        <v>30</v>
      </c>
      <c r="B306" s="2" t="s">
        <v>29</v>
      </c>
      <c r="C306" s="2" t="s">
        <v>55</v>
      </c>
      <c r="D306" s="2">
        <f t="shared" si="4"/>
        <v>5438.86</v>
      </c>
      <c r="E306" s="2">
        <f t="shared" ref="E306:AC306" si="30">SUM(E27+E58+E89+E120+E151+E182+E213+E244+E275)</f>
        <v>7767.3</v>
      </c>
      <c r="F306" s="2">
        <f t="shared" si="30"/>
        <v>8051.5000000000009</v>
      </c>
      <c r="G306" s="2">
        <f t="shared" si="30"/>
        <v>8043.9000000000005</v>
      </c>
      <c r="H306" s="2">
        <f t="shared" si="30"/>
        <v>7435.8</v>
      </c>
      <c r="I306" s="2">
        <f t="shared" si="30"/>
        <v>7973.6</v>
      </c>
      <c r="J306" s="2">
        <f t="shared" si="30"/>
        <v>7534.7999999999993</v>
      </c>
      <c r="K306" s="2">
        <f t="shared" si="30"/>
        <v>7048.2</v>
      </c>
      <c r="L306" s="2">
        <f t="shared" si="30"/>
        <v>5653.76</v>
      </c>
      <c r="M306" s="2">
        <f t="shared" si="30"/>
        <v>6293.7599999999993</v>
      </c>
      <c r="N306" s="2">
        <f t="shared" si="30"/>
        <v>6037.6</v>
      </c>
      <c r="O306" s="2">
        <f t="shared" si="30"/>
        <v>5541.7200000000012</v>
      </c>
      <c r="P306" s="2">
        <f t="shared" si="30"/>
        <v>6264.1600000000008</v>
      </c>
      <c r="Q306" s="2">
        <f t="shared" si="30"/>
        <v>5861.8600000000006</v>
      </c>
      <c r="R306" s="2">
        <f t="shared" si="30"/>
        <v>5109.2199999999993</v>
      </c>
      <c r="S306" s="2">
        <f t="shared" si="30"/>
        <v>5121.4400000000005</v>
      </c>
      <c r="T306" s="2">
        <f t="shared" si="30"/>
        <v>5200.9799999999996</v>
      </c>
      <c r="U306" s="2">
        <f t="shared" si="30"/>
        <v>5269.72</v>
      </c>
      <c r="V306" s="2">
        <f t="shared" si="30"/>
        <v>5028.3200000000006</v>
      </c>
      <c r="W306" s="2">
        <f t="shared" si="30"/>
        <v>5212.1800000000012</v>
      </c>
      <c r="X306" s="2">
        <f t="shared" si="30"/>
        <v>5429.9699999999993</v>
      </c>
      <c r="Y306" s="2">
        <f t="shared" si="30"/>
        <v>5409.88</v>
      </c>
      <c r="Z306" s="2">
        <f t="shared" si="30"/>
        <v>5431.25</v>
      </c>
      <c r="AA306" s="2">
        <f t="shared" si="30"/>
        <v>5455.3600000000006</v>
      </c>
      <c r="AB306" s="2">
        <f t="shared" si="30"/>
        <v>5462.52</v>
      </c>
      <c r="AC306" s="2">
        <f t="shared" si="30"/>
        <v>5137.0500000000011</v>
      </c>
    </row>
    <row r="307" spans="1:29">
      <c r="A307" s="2" t="s">
        <v>30</v>
      </c>
      <c r="B307" s="2" t="s">
        <v>29</v>
      </c>
      <c r="C307" s="2" t="s">
        <v>56</v>
      </c>
      <c r="D307" s="2">
        <f t="shared" si="4"/>
        <v>99.23</v>
      </c>
      <c r="E307" s="2">
        <f t="shared" ref="E307:AC307" si="31">SUM(E28+E59+E90+E121+E152+E183+E214+E245+E276)</f>
        <v>2932.8919999999994</v>
      </c>
      <c r="F307" s="2">
        <f t="shared" si="31"/>
        <v>3062.18</v>
      </c>
      <c r="G307" s="2">
        <f t="shared" si="31"/>
        <v>3152.0439999999999</v>
      </c>
      <c r="H307" s="2">
        <f t="shared" si="31"/>
        <v>3194.5959999999995</v>
      </c>
      <c r="I307" s="2">
        <f t="shared" si="31"/>
        <v>3246.6840000000002</v>
      </c>
      <c r="J307" s="2">
        <f t="shared" si="31"/>
        <v>3232.84</v>
      </c>
      <c r="K307" s="2">
        <f t="shared" si="31"/>
        <v>3608.252</v>
      </c>
      <c r="L307" s="2">
        <f t="shared" si="31"/>
        <v>102.60000000000001</v>
      </c>
      <c r="M307" s="2">
        <f t="shared" si="31"/>
        <v>104.81000000000002</v>
      </c>
      <c r="N307" s="2">
        <f t="shared" si="31"/>
        <v>99.3</v>
      </c>
      <c r="O307" s="2">
        <f t="shared" si="31"/>
        <v>99.329999999999984</v>
      </c>
      <c r="P307" s="2">
        <f t="shared" si="31"/>
        <v>99.870000000000019</v>
      </c>
      <c r="Q307" s="2">
        <f t="shared" si="31"/>
        <v>94.669999999999987</v>
      </c>
      <c r="R307" s="2">
        <f t="shared" si="31"/>
        <v>96.440000000000012</v>
      </c>
      <c r="S307" s="2">
        <f t="shared" si="31"/>
        <v>99.81</v>
      </c>
      <c r="T307" s="2">
        <f t="shared" si="31"/>
        <v>105.99999999999999</v>
      </c>
      <c r="U307" s="2">
        <f t="shared" si="31"/>
        <v>100.98</v>
      </c>
      <c r="V307" s="2">
        <f t="shared" si="31"/>
        <v>94.77000000000001</v>
      </c>
      <c r="W307" s="2">
        <f t="shared" si="31"/>
        <v>95</v>
      </c>
      <c r="X307" s="2">
        <f t="shared" si="31"/>
        <v>99.74</v>
      </c>
      <c r="Y307" s="2">
        <f t="shared" si="31"/>
        <v>98.97</v>
      </c>
      <c r="Z307" s="2">
        <f t="shared" si="31"/>
        <v>99.86999999999999</v>
      </c>
      <c r="AA307" s="2">
        <f t="shared" si="31"/>
        <v>98.96</v>
      </c>
      <c r="AB307" s="2">
        <f t="shared" si="31"/>
        <v>98.98</v>
      </c>
      <c r="AC307" s="2">
        <f t="shared" si="31"/>
        <v>98.391111111111115</v>
      </c>
    </row>
    <row r="308" spans="1:29">
      <c r="A308" s="2" t="s">
        <v>30</v>
      </c>
      <c r="B308" s="2" t="s">
        <v>29</v>
      </c>
      <c r="C308" s="2" t="s">
        <v>57</v>
      </c>
      <c r="D308" s="2">
        <f t="shared" si="4"/>
        <v>763.51666666666677</v>
      </c>
      <c r="E308" s="2">
        <f t="shared" ref="E308:AC308" si="32">SUM(E29+E60+E91+E122+E153+E184+E215+E246+E277)</f>
        <v>3644.8919999999994</v>
      </c>
      <c r="F308" s="2">
        <f t="shared" si="32"/>
        <v>3797.1800000000003</v>
      </c>
      <c r="G308" s="2">
        <f t="shared" si="32"/>
        <v>3876.6439999999998</v>
      </c>
      <c r="H308" s="2">
        <f t="shared" si="32"/>
        <v>3900.2959999999998</v>
      </c>
      <c r="I308" s="2">
        <f t="shared" si="32"/>
        <v>3978.4839999999995</v>
      </c>
      <c r="J308" s="2">
        <f t="shared" si="32"/>
        <v>3974.4399999999996</v>
      </c>
      <c r="K308" s="2">
        <f t="shared" si="32"/>
        <v>4261.9520000000002</v>
      </c>
      <c r="L308" s="2">
        <f t="shared" si="32"/>
        <v>838.30000000000007</v>
      </c>
      <c r="M308" s="2">
        <f t="shared" si="32"/>
        <v>850.80000000000007</v>
      </c>
      <c r="N308" s="2">
        <f t="shared" si="32"/>
        <v>820.19999999999993</v>
      </c>
      <c r="O308" s="2">
        <f t="shared" si="32"/>
        <v>800.40000000000009</v>
      </c>
      <c r="P308" s="2">
        <f t="shared" si="32"/>
        <v>819.3</v>
      </c>
      <c r="Q308" s="2">
        <f t="shared" si="32"/>
        <v>799.90000000000009</v>
      </c>
      <c r="R308" s="2">
        <f t="shared" si="32"/>
        <v>740</v>
      </c>
      <c r="S308" s="2">
        <f t="shared" si="32"/>
        <v>784.49999999999989</v>
      </c>
      <c r="T308" s="2">
        <f t="shared" si="32"/>
        <v>799.3</v>
      </c>
      <c r="U308" s="2">
        <f t="shared" si="32"/>
        <v>768</v>
      </c>
      <c r="V308" s="2">
        <f t="shared" si="32"/>
        <v>684.33</v>
      </c>
      <c r="W308" s="2">
        <f t="shared" si="32"/>
        <v>741.9</v>
      </c>
      <c r="X308" s="2">
        <f t="shared" si="32"/>
        <v>793.81000000000006</v>
      </c>
      <c r="Y308" s="2">
        <f t="shared" si="32"/>
        <v>759.08999999999992</v>
      </c>
      <c r="Z308" s="2">
        <f t="shared" si="32"/>
        <v>779.04</v>
      </c>
      <c r="AA308" s="2">
        <f t="shared" si="32"/>
        <v>749.20999999999992</v>
      </c>
      <c r="AB308" s="2">
        <f t="shared" si="32"/>
        <v>752.42000000000007</v>
      </c>
      <c r="AC308" s="2">
        <f t="shared" si="32"/>
        <v>726.92</v>
      </c>
    </row>
    <row r="309" spans="1:29">
      <c r="A309" s="2" t="s">
        <v>30</v>
      </c>
      <c r="B309" s="2" t="s">
        <v>29</v>
      </c>
      <c r="C309" s="2" t="s">
        <v>58</v>
      </c>
      <c r="D309" s="2">
        <f t="shared" si="4"/>
        <v>1051.9666666666665</v>
      </c>
      <c r="E309" s="2">
        <f t="shared" ref="E309:AC309" si="33">SUM(E30+E61+E92+E123+E154+E185+E216+E247+E278)</f>
        <v>3687.7919999999999</v>
      </c>
      <c r="F309" s="2">
        <f t="shared" si="33"/>
        <v>3860.88</v>
      </c>
      <c r="G309" s="2">
        <f t="shared" si="33"/>
        <v>3973.6440000000002</v>
      </c>
      <c r="H309" s="2">
        <f t="shared" si="33"/>
        <v>4099.8960000000006</v>
      </c>
      <c r="I309" s="2">
        <f t="shared" si="33"/>
        <v>4204.2839999999997</v>
      </c>
      <c r="J309" s="2">
        <f t="shared" si="33"/>
        <v>4203.54</v>
      </c>
      <c r="K309" s="2">
        <f t="shared" si="33"/>
        <v>4595.0519999999997</v>
      </c>
      <c r="L309" s="2">
        <f t="shared" si="33"/>
        <v>1166.9000000000001</v>
      </c>
      <c r="M309" s="2">
        <f t="shared" si="33"/>
        <v>1156</v>
      </c>
      <c r="N309" s="2">
        <f t="shared" si="33"/>
        <v>1190.4000000000001</v>
      </c>
      <c r="O309" s="2">
        <f t="shared" si="33"/>
        <v>1191.9000000000001</v>
      </c>
      <c r="P309" s="2">
        <f t="shared" si="33"/>
        <v>1221.2</v>
      </c>
      <c r="Q309" s="2">
        <f t="shared" si="33"/>
        <v>1187.5</v>
      </c>
      <c r="R309" s="2">
        <f t="shared" si="33"/>
        <v>1152.5000000000002</v>
      </c>
      <c r="S309" s="2">
        <f t="shared" si="33"/>
        <v>1168.3</v>
      </c>
      <c r="T309" s="2">
        <f t="shared" si="33"/>
        <v>1251.3</v>
      </c>
      <c r="U309" s="2">
        <f t="shared" si="33"/>
        <v>1203</v>
      </c>
      <c r="V309" s="2">
        <f t="shared" si="33"/>
        <v>951.49999999999989</v>
      </c>
      <c r="W309" s="2">
        <f t="shared" si="33"/>
        <v>1042.4000000000001</v>
      </c>
      <c r="X309" s="2">
        <f t="shared" si="33"/>
        <v>1036.3</v>
      </c>
      <c r="Y309" s="2">
        <f t="shared" si="33"/>
        <v>1099.8</v>
      </c>
      <c r="Z309" s="2">
        <f t="shared" si="33"/>
        <v>1119</v>
      </c>
      <c r="AA309" s="2">
        <f t="shared" si="33"/>
        <v>1019.8</v>
      </c>
      <c r="AB309" s="2">
        <f t="shared" si="33"/>
        <v>995.99999999999989</v>
      </c>
      <c r="AC309" s="2">
        <f t="shared" si="33"/>
        <v>1075.2</v>
      </c>
    </row>
    <row r="310" spans="1:29">
      <c r="A310" s="2" t="s">
        <v>30</v>
      </c>
      <c r="B310" s="2" t="s">
        <v>29</v>
      </c>
      <c r="C310" s="2" t="s">
        <v>59</v>
      </c>
      <c r="D310" s="2">
        <f t="shared" si="4"/>
        <v>1005.1300000000002</v>
      </c>
      <c r="E310" s="2">
        <f t="shared" ref="E310:AC310" si="34">SUM(E31+E62+E93+E124+E155+E186+E217+E248+E279)</f>
        <v>1143.0999999999999</v>
      </c>
      <c r="F310" s="2">
        <f t="shared" si="34"/>
        <v>1168.7</v>
      </c>
      <c r="G310" s="2">
        <f t="shared" si="34"/>
        <v>1100.1999999999996</v>
      </c>
      <c r="H310" s="2">
        <f t="shared" si="34"/>
        <v>1219.5999999999999</v>
      </c>
      <c r="I310" s="2">
        <f t="shared" si="34"/>
        <v>1276</v>
      </c>
      <c r="J310" s="2">
        <f t="shared" si="34"/>
        <v>1288.1000000000001</v>
      </c>
      <c r="K310" s="2">
        <f t="shared" si="34"/>
        <v>1166.8999999999996</v>
      </c>
      <c r="L310" s="2">
        <f t="shared" si="34"/>
        <v>1207.7</v>
      </c>
      <c r="M310" s="2">
        <f t="shared" si="34"/>
        <v>1164.9000000000001</v>
      </c>
      <c r="N310" s="2">
        <f t="shared" si="34"/>
        <v>1115.8</v>
      </c>
      <c r="O310" s="2">
        <f t="shared" si="34"/>
        <v>1146.3000000000002</v>
      </c>
      <c r="P310" s="2">
        <f t="shared" si="34"/>
        <v>1116.3000000000002</v>
      </c>
      <c r="Q310" s="2">
        <f t="shared" si="34"/>
        <v>1013.2</v>
      </c>
      <c r="R310" s="2">
        <f t="shared" si="34"/>
        <v>961.80000000000007</v>
      </c>
      <c r="S310" s="2">
        <f t="shared" si="34"/>
        <v>981.9</v>
      </c>
      <c r="T310" s="2">
        <f t="shared" si="34"/>
        <v>1077.7</v>
      </c>
      <c r="U310" s="2">
        <f t="shared" si="34"/>
        <v>1032.5</v>
      </c>
      <c r="V310" s="2">
        <f t="shared" si="34"/>
        <v>950.05</v>
      </c>
      <c r="W310" s="2">
        <f t="shared" si="34"/>
        <v>987.50000000000011</v>
      </c>
      <c r="X310" s="2">
        <f t="shared" si="34"/>
        <v>992.7</v>
      </c>
      <c r="Y310" s="2">
        <f t="shared" si="34"/>
        <v>974.40999999999985</v>
      </c>
      <c r="Z310" s="2">
        <f t="shared" si="34"/>
        <v>1023.64</v>
      </c>
      <c r="AA310" s="2">
        <f t="shared" si="34"/>
        <v>1019.3100000000001</v>
      </c>
      <c r="AB310" s="2">
        <f t="shared" si="34"/>
        <v>1003.3800000000001</v>
      </c>
      <c r="AC310" s="2">
        <f t="shared" si="34"/>
        <v>1013.02</v>
      </c>
    </row>
    <row r="311" spans="1:29">
      <c r="A311" s="2" t="s">
        <v>30</v>
      </c>
      <c r="B311" s="2" t="s">
        <v>29</v>
      </c>
      <c r="C311" s="2" t="s">
        <v>60</v>
      </c>
      <c r="D311" s="2">
        <f t="shared" si="4"/>
        <v>3125.6015000000002</v>
      </c>
      <c r="E311" s="2">
        <f t="shared" ref="E311:AC311" si="35">SUM(E32+E63+E94+E125+E156+E187+E218+E249+E280)</f>
        <v>3027.5999999999995</v>
      </c>
      <c r="F311" s="2">
        <f t="shared" si="35"/>
        <v>3035.9</v>
      </c>
      <c r="G311" s="2">
        <f t="shared" si="35"/>
        <v>3173.2</v>
      </c>
      <c r="H311" s="2">
        <f t="shared" si="35"/>
        <v>3350.3999999999996</v>
      </c>
      <c r="I311" s="2">
        <f t="shared" si="35"/>
        <v>3505.4</v>
      </c>
      <c r="J311" s="2">
        <f t="shared" si="35"/>
        <v>3410.3999999999996</v>
      </c>
      <c r="K311" s="2">
        <f t="shared" si="35"/>
        <v>3132</v>
      </c>
      <c r="L311" s="2">
        <f t="shared" si="35"/>
        <v>3347.7999999999997</v>
      </c>
      <c r="M311" s="2">
        <f t="shared" si="35"/>
        <v>3013.3</v>
      </c>
      <c r="N311" s="2">
        <f t="shared" si="35"/>
        <v>3244.6000000000004</v>
      </c>
      <c r="O311" s="2">
        <f t="shared" si="35"/>
        <v>3055.9</v>
      </c>
      <c r="P311" s="2">
        <f t="shared" si="35"/>
        <v>3129.5</v>
      </c>
      <c r="Q311" s="2">
        <f t="shared" si="35"/>
        <v>2918.3</v>
      </c>
      <c r="R311" s="2">
        <f t="shared" si="35"/>
        <v>2863.1</v>
      </c>
      <c r="S311" s="2">
        <f t="shared" si="35"/>
        <v>2883.9</v>
      </c>
      <c r="T311" s="2">
        <f t="shared" si="35"/>
        <v>3273.6</v>
      </c>
      <c r="U311" s="2">
        <f t="shared" si="35"/>
        <v>3075</v>
      </c>
      <c r="V311" s="2">
        <f t="shared" si="35"/>
        <v>3013</v>
      </c>
      <c r="W311" s="2">
        <f t="shared" si="35"/>
        <v>3082</v>
      </c>
      <c r="X311" s="2">
        <f t="shared" si="35"/>
        <v>3149.8045000000002</v>
      </c>
      <c r="Y311" s="2">
        <f t="shared" si="35"/>
        <v>3041.0099999999998</v>
      </c>
      <c r="Z311" s="2">
        <f t="shared" si="35"/>
        <v>3184.27</v>
      </c>
      <c r="AA311" s="2">
        <f t="shared" si="35"/>
        <v>3099</v>
      </c>
      <c r="AB311" s="2">
        <f t="shared" si="35"/>
        <v>3128</v>
      </c>
      <c r="AC311" s="2">
        <f t="shared" si="35"/>
        <v>3169</v>
      </c>
    </row>
    <row r="312" spans="1:29">
      <c r="A312" s="2" t="s">
        <v>124</v>
      </c>
      <c r="B312" s="2" t="s">
        <v>101</v>
      </c>
      <c r="C312" s="2" t="s">
        <v>35</v>
      </c>
      <c r="D312" s="2">
        <f t="shared" ref="D312:D373" si="36">(SUM(X312:AB312)-MAX(X312:AB312)-MIN(X312:AB312))/3</f>
        <v>140320.17333333334</v>
      </c>
      <c r="E312" s="2">
        <v>104112.730976215</v>
      </c>
      <c r="F312" s="2">
        <v>107213.92363076699</v>
      </c>
      <c r="G312" s="2">
        <v>112500.162908624</v>
      </c>
      <c r="H312" s="2">
        <v>115841.58385928799</v>
      </c>
      <c r="I312" s="2">
        <v>119591.58799999997</v>
      </c>
      <c r="J312" s="2">
        <v>125901.523743104</v>
      </c>
      <c r="K312" s="2">
        <v>115619.54017440001</v>
      </c>
      <c r="L312" s="2">
        <v>123647.49999999999</v>
      </c>
      <c r="M312" s="2">
        <v>118222.45</v>
      </c>
      <c r="N312" s="2">
        <v>124216.39000000001</v>
      </c>
      <c r="O312" s="2">
        <v>103182.63</v>
      </c>
      <c r="P312" s="2">
        <v>137464</v>
      </c>
      <c r="Q312" s="2">
        <v>126597.46999999999</v>
      </c>
      <c r="R312" s="2">
        <v>118222.09000000001</v>
      </c>
      <c r="S312" s="2">
        <v>112582.94</v>
      </c>
      <c r="T312" s="2">
        <v>141334.24999999997</v>
      </c>
      <c r="U312" s="2">
        <v>130395.37999999998</v>
      </c>
      <c r="V312" s="2">
        <v>127847.3</v>
      </c>
      <c r="W312" s="2">
        <v>131142.1</v>
      </c>
      <c r="X312" s="2">
        <v>125950.89000000003</v>
      </c>
      <c r="Y312" s="2">
        <v>136207.45000000001</v>
      </c>
      <c r="Z312" s="2">
        <v>149675.26000000004</v>
      </c>
      <c r="AA312" s="2">
        <v>152515.07999999999</v>
      </c>
      <c r="AB312" s="2">
        <v>135077.81</v>
      </c>
      <c r="AC312" s="2">
        <v>140460.08500000002</v>
      </c>
    </row>
    <row r="313" spans="1:29">
      <c r="A313" s="2" t="s">
        <v>124</v>
      </c>
      <c r="B313" s="2" t="s">
        <v>101</v>
      </c>
      <c r="C313" s="2" t="s">
        <v>31</v>
      </c>
      <c r="D313" s="2">
        <f t="shared" si="36"/>
        <v>98631.67</v>
      </c>
      <c r="E313" s="2">
        <v>76971.000000000015</v>
      </c>
      <c r="F313" s="2">
        <v>77452.2</v>
      </c>
      <c r="G313" s="2">
        <v>80599.499999999985</v>
      </c>
      <c r="H313" s="2">
        <v>90921.299999999974</v>
      </c>
      <c r="I313" s="2">
        <v>87522.7</v>
      </c>
      <c r="J313" s="2">
        <v>94453.099999999991</v>
      </c>
      <c r="K313" s="2">
        <v>89173.099999999991</v>
      </c>
      <c r="L313" s="2">
        <v>95532.72</v>
      </c>
      <c r="M313" s="2">
        <v>83155.47</v>
      </c>
      <c r="N313" s="2">
        <v>94274.47</v>
      </c>
      <c r="O313" s="2">
        <v>81967.87</v>
      </c>
      <c r="P313" s="2">
        <v>100079.19999999998</v>
      </c>
      <c r="Q313" s="2">
        <v>93253.03</v>
      </c>
      <c r="R313" s="2">
        <v>90662.390000000014</v>
      </c>
      <c r="S313" s="2">
        <v>86093.87999999999</v>
      </c>
      <c r="T313" s="2">
        <v>104198.71999999997</v>
      </c>
      <c r="U313" s="2">
        <v>96848.839999999982</v>
      </c>
      <c r="V313" s="2">
        <v>95826.310000000012</v>
      </c>
      <c r="W313" s="2">
        <v>95739.510000000009</v>
      </c>
      <c r="X313" s="2">
        <v>92726.700000000012</v>
      </c>
      <c r="Y313" s="2">
        <v>96798.35</v>
      </c>
      <c r="Z313" s="2">
        <v>106369.96</v>
      </c>
      <c r="AA313" s="2">
        <v>107789.43999999999</v>
      </c>
      <c r="AB313" s="2">
        <v>89776.150000000009</v>
      </c>
      <c r="AC313" s="2">
        <v>97214.194333333347</v>
      </c>
    </row>
    <row r="314" spans="1:29">
      <c r="A314" s="2" t="s">
        <v>124</v>
      </c>
      <c r="B314" s="2" t="s">
        <v>101</v>
      </c>
      <c r="C314" s="2" t="s">
        <v>123</v>
      </c>
      <c r="D314" s="2">
        <f t="shared" si="36"/>
        <v>42480.013333333343</v>
      </c>
      <c r="E314" s="2">
        <v>27141.730976214982</v>
      </c>
      <c r="F314" s="2">
        <v>29761.723630766995</v>
      </c>
      <c r="G314" s="2">
        <v>31900.662908624014</v>
      </c>
      <c r="H314" s="2">
        <v>24920.283859288014</v>
      </c>
      <c r="I314" s="2">
        <v>32068.887999999977</v>
      </c>
      <c r="J314" s="2">
        <v>31448.423743104009</v>
      </c>
      <c r="K314" s="2">
        <v>26446.440174400021</v>
      </c>
      <c r="L314" s="2">
        <v>28114.779999999984</v>
      </c>
      <c r="M314" s="2">
        <v>35066.979999999996</v>
      </c>
      <c r="N314" s="2">
        <v>29941.920000000013</v>
      </c>
      <c r="O314" s="2">
        <v>21214.760000000009</v>
      </c>
      <c r="P314" s="2">
        <v>37384.800000000017</v>
      </c>
      <c r="Q314" s="2">
        <v>33344.439999999988</v>
      </c>
      <c r="R314" s="2">
        <v>27559.699999999997</v>
      </c>
      <c r="S314" s="2">
        <v>26489.060000000012</v>
      </c>
      <c r="T314" s="2">
        <v>37135.53</v>
      </c>
      <c r="U314" s="2">
        <v>33546.539999999994</v>
      </c>
      <c r="V314" s="2">
        <v>32020.989999999991</v>
      </c>
      <c r="W314" s="2">
        <v>35402.589999999997</v>
      </c>
      <c r="X314" s="2">
        <v>33224.190000000017</v>
      </c>
      <c r="Y314" s="2">
        <v>39409.100000000006</v>
      </c>
      <c r="Z314" s="2">
        <v>43305.300000000032</v>
      </c>
      <c r="AA314" s="2">
        <v>44725.64</v>
      </c>
      <c r="AB314" s="2">
        <v>45301.659999999989</v>
      </c>
      <c r="AC314" s="2">
        <v>43245.890666666673</v>
      </c>
    </row>
    <row r="315" spans="1:29">
      <c r="A315" s="2" t="s">
        <v>124</v>
      </c>
      <c r="B315" s="2" t="s">
        <v>101</v>
      </c>
      <c r="C315" s="2" t="s">
        <v>36</v>
      </c>
      <c r="D315" s="2">
        <f t="shared" si="36"/>
        <v>1865.7266666666667</v>
      </c>
      <c r="E315" s="2">
        <v>1463.1</v>
      </c>
      <c r="F315" s="2">
        <v>1424.7</v>
      </c>
      <c r="G315" s="2">
        <v>1522.9</v>
      </c>
      <c r="H315" s="2">
        <v>1844.1</v>
      </c>
      <c r="I315" s="2">
        <v>1661</v>
      </c>
      <c r="J315" s="2">
        <v>1771.8</v>
      </c>
      <c r="K315" s="2">
        <v>1528.5</v>
      </c>
      <c r="L315" s="2">
        <v>1687.6</v>
      </c>
      <c r="M315" s="2">
        <v>1457.4</v>
      </c>
      <c r="N315" s="2">
        <v>1675.1</v>
      </c>
      <c r="O315" s="2">
        <v>1692.9</v>
      </c>
      <c r="P315" s="2">
        <v>1913.1</v>
      </c>
      <c r="Q315" s="2">
        <v>1799.4</v>
      </c>
      <c r="R315" s="2">
        <v>1719.5</v>
      </c>
      <c r="S315" s="2">
        <v>1645.3</v>
      </c>
      <c r="T315" s="2">
        <v>1944.3</v>
      </c>
      <c r="U315" s="2">
        <v>1978.1</v>
      </c>
      <c r="V315" s="2">
        <v>1912.8</v>
      </c>
      <c r="W315" s="2">
        <v>1687.73</v>
      </c>
      <c r="X315" s="2">
        <v>1834.6</v>
      </c>
      <c r="Y315" s="2">
        <v>1843.6</v>
      </c>
      <c r="Z315" s="2">
        <v>1918.98</v>
      </c>
      <c r="AA315" s="2">
        <v>2076.2600000000002</v>
      </c>
      <c r="AB315" s="2">
        <v>1445.83</v>
      </c>
      <c r="AC315" s="2">
        <v>1793.1556000000005</v>
      </c>
    </row>
    <row r="316" spans="1:29">
      <c r="A316" s="2" t="s">
        <v>124</v>
      </c>
      <c r="B316" s="2" t="s">
        <v>101</v>
      </c>
      <c r="C316" s="2" t="s">
        <v>37</v>
      </c>
      <c r="D316" s="2">
        <f t="shared" si="36"/>
        <v>5255.7733333333335</v>
      </c>
      <c r="E316" s="2">
        <v>3618.2</v>
      </c>
      <c r="F316" s="2">
        <v>3754.3</v>
      </c>
      <c r="G316" s="2">
        <v>3435.3</v>
      </c>
      <c r="H316" s="2">
        <v>1802.1</v>
      </c>
      <c r="I316" s="2">
        <v>3574.8</v>
      </c>
      <c r="J316" s="2">
        <v>3751.3</v>
      </c>
      <c r="K316" s="2">
        <v>3117.8</v>
      </c>
      <c r="L316" s="2">
        <v>3365.9</v>
      </c>
      <c r="M316" s="2">
        <v>4015</v>
      </c>
      <c r="N316" s="2">
        <v>4066.1</v>
      </c>
      <c r="O316" s="2">
        <v>1959.5</v>
      </c>
      <c r="P316" s="2">
        <v>3891.1</v>
      </c>
      <c r="Q316" s="2">
        <v>3399.9</v>
      </c>
      <c r="R316" s="2">
        <v>3248</v>
      </c>
      <c r="S316" s="2">
        <v>2376.6</v>
      </c>
      <c r="T316" s="2">
        <v>4610.1000000000004</v>
      </c>
      <c r="U316" s="2">
        <v>3792.3</v>
      </c>
      <c r="V316" s="2">
        <v>3999.29</v>
      </c>
      <c r="W316" s="2">
        <v>4305.18</v>
      </c>
      <c r="X316" s="2">
        <v>4404.8999999999996</v>
      </c>
      <c r="Y316" s="2">
        <v>5464.06</v>
      </c>
      <c r="Z316" s="2">
        <v>5323.68</v>
      </c>
      <c r="AA316" s="2">
        <v>4979.58</v>
      </c>
      <c r="AB316" s="2">
        <v>5605.42</v>
      </c>
      <c r="AC316" s="2">
        <v>5796.9999999999991</v>
      </c>
    </row>
    <row r="317" spans="1:29">
      <c r="A317" s="2" t="s">
        <v>124</v>
      </c>
      <c r="B317" s="2" t="s">
        <v>101</v>
      </c>
      <c r="C317" s="2" t="s">
        <v>38</v>
      </c>
      <c r="D317" s="2">
        <f t="shared" si="36"/>
        <v>5139.1066666666675</v>
      </c>
      <c r="E317" s="2">
        <v>3304.3</v>
      </c>
      <c r="F317" s="2">
        <v>3713.5</v>
      </c>
      <c r="G317" s="2">
        <v>3822.8</v>
      </c>
      <c r="H317" s="2">
        <v>3727.2</v>
      </c>
      <c r="I317" s="2">
        <v>3640.3</v>
      </c>
      <c r="J317" s="2">
        <v>3844.7</v>
      </c>
      <c r="K317" s="2">
        <v>4028.3</v>
      </c>
      <c r="L317" s="2">
        <v>4084.1</v>
      </c>
      <c r="M317" s="2">
        <v>4476.1000000000004</v>
      </c>
      <c r="N317" s="2">
        <v>3866.5</v>
      </c>
      <c r="O317" s="2">
        <v>2637.9</v>
      </c>
      <c r="P317" s="2">
        <v>5042.5</v>
      </c>
      <c r="Q317" s="2">
        <v>4145</v>
      </c>
      <c r="R317" s="2">
        <v>3506.3</v>
      </c>
      <c r="S317" s="2">
        <v>3938.9</v>
      </c>
      <c r="T317" s="2">
        <v>4631.5</v>
      </c>
      <c r="U317" s="2">
        <v>4358.1000000000004</v>
      </c>
      <c r="V317" s="2">
        <v>4161.55</v>
      </c>
      <c r="W317" s="2">
        <v>4913.05</v>
      </c>
      <c r="X317" s="2">
        <v>3518.9</v>
      </c>
      <c r="Y317" s="2">
        <v>4700.7</v>
      </c>
      <c r="Z317" s="2">
        <v>5442.35</v>
      </c>
      <c r="AA317" s="2">
        <v>5274.27</v>
      </c>
      <c r="AB317" s="2">
        <v>5454.66</v>
      </c>
      <c r="AC317" s="2">
        <v>4601.2918</v>
      </c>
    </row>
    <row r="318" spans="1:29">
      <c r="A318" s="2" t="s">
        <v>124</v>
      </c>
      <c r="B318" s="2" t="s">
        <v>101</v>
      </c>
      <c r="C318" s="2" t="s">
        <v>39</v>
      </c>
      <c r="D318" s="2">
        <f t="shared" si="36"/>
        <v>4585.5333333333328</v>
      </c>
      <c r="E318" s="2">
        <v>4334.3999999999996</v>
      </c>
      <c r="F318" s="2">
        <v>3725.2</v>
      </c>
      <c r="G318" s="2">
        <v>4598.5</v>
      </c>
      <c r="H318" s="2">
        <v>4757</v>
      </c>
      <c r="I318" s="2">
        <v>4965</v>
      </c>
      <c r="J318" s="2">
        <v>4928</v>
      </c>
      <c r="K318" s="2">
        <v>4471</v>
      </c>
      <c r="L318" s="2">
        <v>4693.3999999999996</v>
      </c>
      <c r="M318" s="2">
        <v>4663.8999999999996</v>
      </c>
      <c r="N318" s="2">
        <v>4056.2</v>
      </c>
      <c r="O318" s="2">
        <v>4701.3999999999996</v>
      </c>
      <c r="P318" s="2">
        <v>4758.5</v>
      </c>
      <c r="Q318" s="2">
        <v>4887.2</v>
      </c>
      <c r="R318" s="2">
        <v>4801.6000000000004</v>
      </c>
      <c r="S318" s="2">
        <v>4519.2</v>
      </c>
      <c r="T318" s="2">
        <v>5018.7</v>
      </c>
      <c r="U318" s="2">
        <v>5940.4</v>
      </c>
      <c r="V318" s="2">
        <v>5059.8999999999996</v>
      </c>
      <c r="W318" s="2">
        <v>4831.3999999999996</v>
      </c>
      <c r="X318" s="2">
        <v>4525.1000000000004</v>
      </c>
      <c r="Y318" s="2">
        <v>4145.2</v>
      </c>
      <c r="Z318" s="2">
        <v>5153.3</v>
      </c>
      <c r="AA318" s="2">
        <v>5030</v>
      </c>
      <c r="AB318" s="2">
        <v>4201.5</v>
      </c>
      <c r="AC318" s="2">
        <v>4209.38</v>
      </c>
    </row>
    <row r="319" spans="1:29">
      <c r="A319" s="2" t="s">
        <v>124</v>
      </c>
      <c r="B319" s="2" t="s">
        <v>101</v>
      </c>
      <c r="C319" s="2" t="s">
        <v>40</v>
      </c>
      <c r="D319" s="2">
        <f t="shared" si="36"/>
        <v>25252.633333333331</v>
      </c>
      <c r="E319" s="2">
        <v>15720.3</v>
      </c>
      <c r="F319" s="2">
        <v>16422.400000000001</v>
      </c>
      <c r="G319" s="2">
        <v>17725.5</v>
      </c>
      <c r="H319" s="2">
        <v>18875</v>
      </c>
      <c r="I319" s="2">
        <v>19793.2</v>
      </c>
      <c r="J319" s="2">
        <v>20127.5</v>
      </c>
      <c r="K319" s="2">
        <v>19550.7</v>
      </c>
      <c r="L319" s="2">
        <v>21578.1</v>
      </c>
      <c r="M319" s="2">
        <v>22814</v>
      </c>
      <c r="N319" s="2">
        <v>20792</v>
      </c>
      <c r="O319" s="2">
        <v>19225.099999999999</v>
      </c>
      <c r="P319" s="2">
        <v>25377.1</v>
      </c>
      <c r="Q319" s="2">
        <v>23641.9</v>
      </c>
      <c r="R319" s="2">
        <v>22365.9</v>
      </c>
      <c r="S319" s="2">
        <v>20790.099999999999</v>
      </c>
      <c r="T319" s="2">
        <v>25949.8</v>
      </c>
      <c r="U319" s="2">
        <v>25125.4</v>
      </c>
      <c r="V319" s="2">
        <v>23671.21</v>
      </c>
      <c r="W319" s="2">
        <v>22710.2</v>
      </c>
      <c r="X319" s="2">
        <v>22351.8</v>
      </c>
      <c r="Y319" s="2">
        <v>24966.400000000001</v>
      </c>
      <c r="Z319" s="2">
        <v>27711.200000000001</v>
      </c>
      <c r="AA319" s="2">
        <v>26462.3</v>
      </c>
      <c r="AB319" s="2">
        <v>24329.200000000001</v>
      </c>
      <c r="AC319" s="2">
        <v>24627.68</v>
      </c>
    </row>
    <row r="320" spans="1:29">
      <c r="A320" s="2" t="s">
        <v>124</v>
      </c>
      <c r="B320" s="2" t="s">
        <v>101</v>
      </c>
      <c r="C320" s="2" t="s">
        <v>41</v>
      </c>
      <c r="D320" s="2">
        <f t="shared" si="36"/>
        <v>518.56666666666672</v>
      </c>
      <c r="E320" s="2">
        <v>105.6</v>
      </c>
      <c r="F320" s="2">
        <v>57.1</v>
      </c>
      <c r="G320" s="2">
        <v>77.099999999999994</v>
      </c>
      <c r="H320" s="2">
        <v>101.3</v>
      </c>
      <c r="I320" s="2">
        <v>111.2</v>
      </c>
      <c r="J320" s="2">
        <v>118</v>
      </c>
      <c r="K320" s="2">
        <v>88.4</v>
      </c>
      <c r="L320" s="2">
        <v>146.80000000000001</v>
      </c>
      <c r="M320" s="2">
        <v>132.9</v>
      </c>
      <c r="N320" s="2">
        <v>148.4</v>
      </c>
      <c r="O320" s="2">
        <v>144.9</v>
      </c>
      <c r="P320" s="2">
        <v>196.6</v>
      </c>
      <c r="Q320" s="2">
        <v>263.39999999999998</v>
      </c>
      <c r="R320" s="2">
        <v>219.6</v>
      </c>
      <c r="S320" s="2">
        <v>345.7</v>
      </c>
      <c r="T320" s="2">
        <v>342.5</v>
      </c>
      <c r="U320" s="2">
        <v>342.5</v>
      </c>
      <c r="V320" s="2">
        <v>327.60000000000002</v>
      </c>
      <c r="W320" s="2">
        <v>360.2</v>
      </c>
      <c r="X320" s="2">
        <v>484.7</v>
      </c>
      <c r="Y320" s="2">
        <v>406.8</v>
      </c>
      <c r="Z320" s="2">
        <v>615.5</v>
      </c>
      <c r="AA320" s="2">
        <v>812.6</v>
      </c>
      <c r="AB320" s="2">
        <v>455.5</v>
      </c>
      <c r="AC320" s="2">
        <v>533.04533333333325</v>
      </c>
    </row>
    <row r="321" spans="1:29">
      <c r="A321" s="2" t="s">
        <v>124</v>
      </c>
      <c r="B321" s="2" t="s">
        <v>101</v>
      </c>
      <c r="C321" s="2" t="s">
        <v>42</v>
      </c>
      <c r="D321" s="2">
        <f t="shared" si="36"/>
        <v>684.08333333333337</v>
      </c>
      <c r="E321" s="2">
        <v>538.70000000000005</v>
      </c>
      <c r="F321" s="2">
        <v>571.79999999999995</v>
      </c>
      <c r="G321" s="2">
        <v>583</v>
      </c>
      <c r="H321" s="2">
        <v>771.2</v>
      </c>
      <c r="I321" s="2">
        <v>724.5</v>
      </c>
      <c r="J321" s="2">
        <v>673</v>
      </c>
      <c r="K321" s="2">
        <v>597.4</v>
      </c>
      <c r="L321" s="2">
        <v>737.4</v>
      </c>
      <c r="M321" s="2">
        <v>769.2</v>
      </c>
      <c r="N321" s="2">
        <v>867.2</v>
      </c>
      <c r="O321" s="2">
        <v>794.1</v>
      </c>
      <c r="P321" s="2">
        <v>1019.2</v>
      </c>
      <c r="Q321" s="2">
        <v>802.7</v>
      </c>
      <c r="R321" s="2">
        <v>800.98</v>
      </c>
      <c r="S321" s="2">
        <v>713.41</v>
      </c>
      <c r="T321" s="2">
        <v>992.85</v>
      </c>
      <c r="U321" s="2">
        <v>690.09</v>
      </c>
      <c r="V321" s="2">
        <v>669.16</v>
      </c>
      <c r="W321" s="2">
        <v>929.23</v>
      </c>
      <c r="X321" s="2">
        <v>707.9</v>
      </c>
      <c r="Y321" s="2">
        <v>545.33000000000004</v>
      </c>
      <c r="Z321" s="2">
        <v>716.95</v>
      </c>
      <c r="AA321" s="2">
        <v>696.6</v>
      </c>
      <c r="AB321" s="2">
        <v>647.75</v>
      </c>
      <c r="AC321" s="2">
        <v>682.31</v>
      </c>
    </row>
    <row r="322" spans="1:29">
      <c r="A322" s="2" t="s">
        <v>124</v>
      </c>
      <c r="B322" s="2" t="s">
        <v>101</v>
      </c>
      <c r="C322" s="2" t="s">
        <v>43</v>
      </c>
      <c r="D322" s="2">
        <f t="shared" si="36"/>
        <v>467.87666666666684</v>
      </c>
      <c r="E322" s="2">
        <v>862</v>
      </c>
      <c r="F322" s="2">
        <v>998</v>
      </c>
      <c r="G322" s="2">
        <v>717</v>
      </c>
      <c r="H322" s="2">
        <v>676</v>
      </c>
      <c r="I322" s="2">
        <v>620</v>
      </c>
      <c r="J322" s="2">
        <v>595</v>
      </c>
      <c r="K322" s="2">
        <v>621</v>
      </c>
      <c r="L322" s="2">
        <v>408.52</v>
      </c>
      <c r="M322" s="2">
        <v>399.26</v>
      </c>
      <c r="N322" s="2">
        <v>380.53</v>
      </c>
      <c r="O322" s="2">
        <v>321.72000000000003</v>
      </c>
      <c r="P322" s="2">
        <v>273.70999999999998</v>
      </c>
      <c r="Q322" s="2">
        <v>270.07</v>
      </c>
      <c r="R322" s="2">
        <v>430.83</v>
      </c>
      <c r="S322" s="2">
        <v>465.91</v>
      </c>
      <c r="T322" s="2">
        <v>525.23</v>
      </c>
      <c r="U322" s="2">
        <v>489.68</v>
      </c>
      <c r="V322" s="2">
        <v>427.57</v>
      </c>
      <c r="W322" s="2">
        <v>443.93</v>
      </c>
      <c r="X322" s="2">
        <v>476.82</v>
      </c>
      <c r="Y322" s="2">
        <v>568.84</v>
      </c>
      <c r="Z322" s="2">
        <v>621.66</v>
      </c>
      <c r="AA322" s="2">
        <v>352.98</v>
      </c>
      <c r="AB322" s="2">
        <v>357.97</v>
      </c>
      <c r="AC322" s="2">
        <v>488.5052</v>
      </c>
    </row>
    <row r="323" spans="1:29">
      <c r="A323" s="2" t="s">
        <v>124</v>
      </c>
      <c r="B323" s="2" t="s">
        <v>101</v>
      </c>
      <c r="C323" s="2" t="s">
        <v>44</v>
      </c>
      <c r="D323" s="2">
        <f t="shared" si="36"/>
        <v>5965.1099999999979</v>
      </c>
      <c r="E323" s="2">
        <v>4183.2</v>
      </c>
      <c r="F323" s="2">
        <v>3301</v>
      </c>
      <c r="G323" s="2">
        <v>2715.7</v>
      </c>
      <c r="H323" s="2">
        <v>4343.1000000000004</v>
      </c>
      <c r="I323" s="2">
        <v>3523.4</v>
      </c>
      <c r="J323" s="2">
        <v>4071.5</v>
      </c>
      <c r="K323" s="2">
        <v>4555</v>
      </c>
      <c r="L323" s="2">
        <v>5354.4</v>
      </c>
      <c r="M323" s="2">
        <v>3108.2</v>
      </c>
      <c r="N323" s="2">
        <v>4669</v>
      </c>
      <c r="O323" s="2">
        <v>4029.8</v>
      </c>
      <c r="P323" s="2">
        <v>4388.8999999999996</v>
      </c>
      <c r="Q323" s="2">
        <v>3092.2</v>
      </c>
      <c r="R323" s="2">
        <v>3878.4</v>
      </c>
      <c r="S323" s="2">
        <v>5209.2</v>
      </c>
      <c r="T323" s="2">
        <v>5646.6</v>
      </c>
      <c r="U323" s="2">
        <v>3404.6</v>
      </c>
      <c r="V323" s="2">
        <v>4941.33</v>
      </c>
      <c r="W323" s="2">
        <v>6876.65</v>
      </c>
      <c r="X323" s="2">
        <v>4690.33</v>
      </c>
      <c r="Y323" s="2">
        <v>6811.65</v>
      </c>
      <c r="Z323" s="2">
        <v>5645.94</v>
      </c>
      <c r="AA323" s="2">
        <v>5437.74</v>
      </c>
      <c r="AB323" s="2">
        <v>6913.06</v>
      </c>
      <c r="AC323" s="2">
        <v>4551.5259999999998</v>
      </c>
    </row>
    <row r="324" spans="1:29">
      <c r="A324" s="2" t="s">
        <v>124</v>
      </c>
      <c r="B324" s="2" t="s">
        <v>101</v>
      </c>
      <c r="C324" s="2" t="s">
        <v>10</v>
      </c>
      <c r="D324" s="2">
        <f t="shared" si="36"/>
        <v>36636.273333333331</v>
      </c>
      <c r="E324" s="2">
        <v>28311.9</v>
      </c>
      <c r="F324" s="2">
        <v>29458.1</v>
      </c>
      <c r="G324" s="2">
        <v>29831.4</v>
      </c>
      <c r="H324" s="2">
        <v>34675.5</v>
      </c>
      <c r="I324" s="2">
        <v>32983</v>
      </c>
      <c r="J324" s="2">
        <v>38245.1</v>
      </c>
      <c r="K324" s="2">
        <v>35394.6</v>
      </c>
      <c r="L324" s="2">
        <v>35668.400000000001</v>
      </c>
      <c r="M324" s="2">
        <v>30188.7</v>
      </c>
      <c r="N324" s="2">
        <v>37319.699999999997</v>
      </c>
      <c r="O324" s="2">
        <v>29053.7</v>
      </c>
      <c r="P324" s="2">
        <v>37607.300000000003</v>
      </c>
      <c r="Q324" s="2">
        <v>34843.300000000003</v>
      </c>
      <c r="R324" s="2">
        <v>33263.800000000003</v>
      </c>
      <c r="S324" s="2">
        <v>30779</v>
      </c>
      <c r="T324" s="2">
        <v>36900.199999999997</v>
      </c>
      <c r="U324" s="2">
        <v>36233.4</v>
      </c>
      <c r="V324" s="2">
        <v>35486.639999999999</v>
      </c>
      <c r="W324" s="2">
        <v>33970.21</v>
      </c>
      <c r="X324" s="2">
        <v>35540.83</v>
      </c>
      <c r="Y324" s="2">
        <v>36866.58</v>
      </c>
      <c r="Z324" s="2">
        <v>37501.410000000003</v>
      </c>
      <c r="AA324" s="2">
        <v>40910.300000000003</v>
      </c>
      <c r="AB324" s="2">
        <v>27840.99</v>
      </c>
      <c r="AC324" s="2">
        <v>36793.9</v>
      </c>
    </row>
    <row r="325" spans="1:29">
      <c r="A325" s="2" t="s">
        <v>124</v>
      </c>
      <c r="B325" s="2" t="s">
        <v>101</v>
      </c>
      <c r="C325" s="2" t="s">
        <v>33</v>
      </c>
      <c r="D325" s="2">
        <f t="shared" si="36"/>
        <v>884.20666666666682</v>
      </c>
      <c r="E325" s="2">
        <v>665.53097621500012</v>
      </c>
      <c r="F325" s="2">
        <v>550.32363076700005</v>
      </c>
      <c r="G325" s="2">
        <v>672.36290862400017</v>
      </c>
      <c r="H325" s="2">
        <v>546.08385928799999</v>
      </c>
      <c r="I325" s="2">
        <v>621.98800000000006</v>
      </c>
      <c r="J325" s="2">
        <v>797.22374310400005</v>
      </c>
      <c r="K325" s="2">
        <v>383.84017440000002</v>
      </c>
      <c r="L325" s="2">
        <v>865.3</v>
      </c>
      <c r="M325" s="2">
        <v>811.7</v>
      </c>
      <c r="N325" s="2">
        <v>822.7</v>
      </c>
      <c r="O325" s="2">
        <v>506.21</v>
      </c>
      <c r="P325" s="2">
        <v>801.42</v>
      </c>
      <c r="Q325" s="2">
        <v>601.75</v>
      </c>
      <c r="R325" s="2">
        <v>804.6</v>
      </c>
      <c r="S325" s="2">
        <v>812.35</v>
      </c>
      <c r="T325" s="2">
        <v>849.5</v>
      </c>
      <c r="U325" s="2">
        <v>930.8</v>
      </c>
      <c r="V325" s="2">
        <v>674.69</v>
      </c>
      <c r="W325" s="2">
        <v>770.22</v>
      </c>
      <c r="X325" s="2">
        <v>993.64</v>
      </c>
      <c r="Y325" s="2">
        <v>994.15</v>
      </c>
      <c r="Z325" s="2">
        <v>643.34</v>
      </c>
      <c r="AA325" s="2">
        <v>752.98</v>
      </c>
      <c r="AB325" s="2">
        <v>906</v>
      </c>
      <c r="AC325" s="2">
        <v>533.87</v>
      </c>
    </row>
    <row r="326" spans="1:29">
      <c r="A326" s="2" t="s">
        <v>124</v>
      </c>
      <c r="B326" s="2" t="s">
        <v>101</v>
      </c>
      <c r="C326" s="2" t="s">
        <v>45</v>
      </c>
      <c r="D326" s="2">
        <f t="shared" si="36"/>
        <v>3147.936666666667</v>
      </c>
      <c r="E326" s="2">
        <v>4095.3</v>
      </c>
      <c r="F326" s="2">
        <v>3895.4</v>
      </c>
      <c r="G326" s="2">
        <v>3853.2</v>
      </c>
      <c r="H326" s="2">
        <v>3500</v>
      </c>
      <c r="I326" s="2">
        <v>3000.9</v>
      </c>
      <c r="J326" s="2">
        <v>3447.7</v>
      </c>
      <c r="K326" s="2">
        <v>3228.3</v>
      </c>
      <c r="L326" s="2">
        <v>3117.3</v>
      </c>
      <c r="M326" s="2">
        <v>2789.3</v>
      </c>
      <c r="N326" s="2">
        <v>3279.9</v>
      </c>
      <c r="O326" s="2">
        <v>2512</v>
      </c>
      <c r="P326" s="2">
        <v>3093</v>
      </c>
      <c r="Q326" s="2">
        <v>3286.1</v>
      </c>
      <c r="R326" s="2">
        <v>3193</v>
      </c>
      <c r="S326" s="2">
        <v>3247.5</v>
      </c>
      <c r="T326" s="2">
        <v>3746.2</v>
      </c>
      <c r="U326" s="2">
        <v>2692.9</v>
      </c>
      <c r="V326" s="2">
        <v>2952.8</v>
      </c>
      <c r="W326" s="2">
        <v>2828.88</v>
      </c>
      <c r="X326" s="2">
        <v>3494.18</v>
      </c>
      <c r="Y326" s="2">
        <v>3341.78</v>
      </c>
      <c r="Z326" s="2">
        <v>3105.86</v>
      </c>
      <c r="AA326" s="2">
        <v>2996.17</v>
      </c>
      <c r="AB326" s="2">
        <v>2988.55</v>
      </c>
      <c r="AC326" s="2">
        <v>2844.9977999999996</v>
      </c>
    </row>
    <row r="327" spans="1:29">
      <c r="A327" s="2" t="s">
        <v>124</v>
      </c>
      <c r="B327" s="2" t="s">
        <v>101</v>
      </c>
      <c r="C327" s="2" t="s">
        <v>46</v>
      </c>
      <c r="D327" s="2">
        <f t="shared" si="36"/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1:29">
      <c r="A328" s="2" t="s">
        <v>124</v>
      </c>
      <c r="B328" s="2" t="s">
        <v>101</v>
      </c>
      <c r="C328" s="2" t="s">
        <v>47</v>
      </c>
      <c r="D328" s="2">
        <f t="shared" si="36"/>
        <v>1689.8666666666668</v>
      </c>
      <c r="E328" s="2">
        <v>338.3</v>
      </c>
      <c r="F328" s="2">
        <v>199.4</v>
      </c>
      <c r="G328" s="2">
        <v>243.7</v>
      </c>
      <c r="H328" s="2">
        <v>357.5</v>
      </c>
      <c r="I328" s="2">
        <v>394.6</v>
      </c>
      <c r="J328" s="2">
        <v>385.3</v>
      </c>
      <c r="K328" s="2">
        <v>351.9</v>
      </c>
      <c r="L328" s="2">
        <v>427.4</v>
      </c>
      <c r="M328" s="2">
        <v>451.7</v>
      </c>
      <c r="N328" s="2">
        <v>519.5</v>
      </c>
      <c r="O328" s="2">
        <v>468.4</v>
      </c>
      <c r="P328" s="2">
        <v>499.9</v>
      </c>
      <c r="Q328" s="2">
        <v>676.5</v>
      </c>
      <c r="R328" s="2">
        <v>598.29999999999995</v>
      </c>
      <c r="S328" s="2">
        <v>807.3</v>
      </c>
      <c r="T328" s="2">
        <v>989.6</v>
      </c>
      <c r="U328" s="2">
        <v>1036.4000000000001</v>
      </c>
      <c r="V328" s="2">
        <v>989.4</v>
      </c>
      <c r="W328" s="2">
        <v>939.5</v>
      </c>
      <c r="X328" s="2">
        <v>1539.8</v>
      </c>
      <c r="Y328" s="2">
        <v>1435</v>
      </c>
      <c r="Z328" s="2">
        <v>1467.5</v>
      </c>
      <c r="AA328" s="2">
        <v>2250.1</v>
      </c>
      <c r="AB328" s="2">
        <v>2062.3000000000002</v>
      </c>
      <c r="AC328" s="2">
        <v>1985.7600000000002</v>
      </c>
    </row>
    <row r="329" spans="1:29">
      <c r="A329" s="2" t="s">
        <v>124</v>
      </c>
      <c r="B329" s="2" t="s">
        <v>101</v>
      </c>
      <c r="C329" s="2" t="s">
        <v>48</v>
      </c>
      <c r="D329" s="2">
        <f t="shared" si="36"/>
        <v>3342.6433333333334</v>
      </c>
      <c r="E329" s="2">
        <v>890.6</v>
      </c>
      <c r="F329" s="2">
        <v>549.4</v>
      </c>
      <c r="G329" s="2">
        <v>637.29999999999995</v>
      </c>
      <c r="H329" s="2">
        <v>936.2</v>
      </c>
      <c r="I329" s="2">
        <v>1127.4000000000001</v>
      </c>
      <c r="J329" s="2">
        <v>1031</v>
      </c>
      <c r="K329" s="2">
        <v>870.9</v>
      </c>
      <c r="L329" s="2">
        <v>1237.5999999999999</v>
      </c>
      <c r="M329" s="2">
        <v>1076.3</v>
      </c>
      <c r="N329" s="2">
        <v>1217.5999999999999</v>
      </c>
      <c r="O329" s="2">
        <v>1204.0999999999999</v>
      </c>
      <c r="P329" s="2">
        <v>1430.2</v>
      </c>
      <c r="Q329" s="2">
        <v>1379.4</v>
      </c>
      <c r="R329" s="2">
        <v>809.8</v>
      </c>
      <c r="S329" s="2">
        <v>1390.7</v>
      </c>
      <c r="T329" s="2">
        <v>1722.5</v>
      </c>
      <c r="U329" s="2">
        <v>2100.1999999999998</v>
      </c>
      <c r="V329" s="2">
        <v>1710.4</v>
      </c>
      <c r="W329" s="2">
        <v>1869.3</v>
      </c>
      <c r="X329" s="2">
        <v>2998.9</v>
      </c>
      <c r="Y329" s="2">
        <v>2871.3</v>
      </c>
      <c r="Z329" s="2">
        <v>3230.6</v>
      </c>
      <c r="AA329" s="2">
        <v>4380.33</v>
      </c>
      <c r="AB329" s="2">
        <v>3798.43</v>
      </c>
      <c r="AC329" s="2">
        <v>3610.9999999999995</v>
      </c>
    </row>
    <row r="330" spans="1:29">
      <c r="A330" s="2" t="s">
        <v>124</v>
      </c>
      <c r="B330" s="2" t="s">
        <v>101</v>
      </c>
      <c r="C330" s="2" t="s">
        <v>49</v>
      </c>
      <c r="D330" s="2">
        <f t="shared" si="36"/>
        <v>82.733333333333334</v>
      </c>
      <c r="E330" s="2">
        <v>48.5</v>
      </c>
      <c r="F330" s="2">
        <v>45.2</v>
      </c>
      <c r="G330" s="2">
        <v>52.7</v>
      </c>
      <c r="H330" s="2">
        <v>64.400000000000006</v>
      </c>
      <c r="I330" s="2">
        <v>57.4</v>
      </c>
      <c r="J330" s="2">
        <v>60.1</v>
      </c>
      <c r="K330" s="2">
        <v>46.4</v>
      </c>
      <c r="L330" s="2">
        <v>61.2</v>
      </c>
      <c r="M330" s="2">
        <v>54</v>
      </c>
      <c r="N330" s="2">
        <v>71.7</v>
      </c>
      <c r="O330" s="2">
        <v>68.599999999999994</v>
      </c>
      <c r="P330" s="2">
        <v>80</v>
      </c>
      <c r="Q330" s="2">
        <v>71.7</v>
      </c>
      <c r="R330" s="2">
        <v>75.599999999999994</v>
      </c>
      <c r="S330" s="2">
        <v>70.5</v>
      </c>
      <c r="T330" s="2">
        <v>97.2</v>
      </c>
      <c r="U330" s="2">
        <v>90.9</v>
      </c>
      <c r="V330" s="2">
        <v>83.47</v>
      </c>
      <c r="W330" s="2">
        <v>76.84</v>
      </c>
      <c r="X330" s="2">
        <v>79.2</v>
      </c>
      <c r="Y330" s="2">
        <v>91.06</v>
      </c>
      <c r="Z330" s="2">
        <v>77.94</v>
      </c>
      <c r="AA330" s="2">
        <v>91.06</v>
      </c>
      <c r="AB330" s="2">
        <v>70.069999999999993</v>
      </c>
      <c r="AC330" s="2">
        <v>78.269333333333336</v>
      </c>
    </row>
    <row r="331" spans="1:29">
      <c r="A331" s="2" t="s">
        <v>124</v>
      </c>
      <c r="B331" s="2" t="s">
        <v>101</v>
      </c>
      <c r="C331" s="2" t="s">
        <v>50</v>
      </c>
      <c r="D331" s="2">
        <f t="shared" si="36"/>
        <v>5141.8933333333334</v>
      </c>
      <c r="E331" s="2">
        <v>2991</v>
      </c>
      <c r="F331" s="2">
        <v>4844</v>
      </c>
      <c r="G331" s="2">
        <v>4584</v>
      </c>
      <c r="H331" s="2">
        <v>3880</v>
      </c>
      <c r="I331" s="2">
        <v>5228</v>
      </c>
      <c r="J331" s="2">
        <v>4862.3999999999996</v>
      </c>
      <c r="K331" s="2">
        <v>2604.1</v>
      </c>
      <c r="L331" s="2">
        <v>3647.95</v>
      </c>
      <c r="M331" s="2">
        <v>5147.68</v>
      </c>
      <c r="N331" s="2">
        <v>3867.6</v>
      </c>
      <c r="O331" s="2">
        <v>2917.5</v>
      </c>
      <c r="P331" s="2">
        <v>5952.9</v>
      </c>
      <c r="Q331" s="2">
        <v>5049.2</v>
      </c>
      <c r="R331" s="2">
        <v>4336.3999999999996</v>
      </c>
      <c r="S331" s="2">
        <v>3957.5</v>
      </c>
      <c r="T331" s="2">
        <v>5594.2</v>
      </c>
      <c r="U331" s="2">
        <v>4371.3999999999996</v>
      </c>
      <c r="V331" s="2">
        <v>3701.03</v>
      </c>
      <c r="W331" s="2">
        <v>4056.73</v>
      </c>
      <c r="X331" s="2">
        <v>3965.36</v>
      </c>
      <c r="Y331" s="2">
        <v>4993.45</v>
      </c>
      <c r="Z331" s="2">
        <v>5194.66</v>
      </c>
      <c r="AA331" s="2">
        <v>5237.57</v>
      </c>
      <c r="AB331" s="2">
        <v>5441.54</v>
      </c>
      <c r="AC331" s="2">
        <v>5147.4130000000005</v>
      </c>
    </row>
    <row r="332" spans="1:29">
      <c r="A332" s="2" t="s">
        <v>124</v>
      </c>
      <c r="B332" s="2" t="s">
        <v>101</v>
      </c>
      <c r="C332" s="2" t="s">
        <v>51</v>
      </c>
      <c r="D332" s="2">
        <f t="shared" si="36"/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1:29">
      <c r="A333" s="2" t="s">
        <v>124</v>
      </c>
      <c r="B333" s="2" t="s">
        <v>101</v>
      </c>
      <c r="C333" s="2" t="s">
        <v>52</v>
      </c>
      <c r="D333" s="2">
        <f t="shared" si="36"/>
        <v>1297.9266666666665</v>
      </c>
      <c r="E333" s="2">
        <v>1034.9000000000001</v>
      </c>
      <c r="F333" s="2">
        <v>981</v>
      </c>
      <c r="G333" s="2">
        <v>1166.7</v>
      </c>
      <c r="H333" s="2">
        <v>1268.9000000000001</v>
      </c>
      <c r="I333" s="2">
        <v>1062.5999999999999</v>
      </c>
      <c r="J333" s="2">
        <v>1072</v>
      </c>
      <c r="K333" s="2">
        <v>851.4</v>
      </c>
      <c r="L333" s="2">
        <v>1142.7</v>
      </c>
      <c r="M333" s="2">
        <v>990.7</v>
      </c>
      <c r="N333" s="2">
        <v>1056.5999999999999</v>
      </c>
      <c r="O333" s="2">
        <v>1130.0999999999999</v>
      </c>
      <c r="P333" s="2">
        <v>1223.9000000000001</v>
      </c>
      <c r="Q333" s="2">
        <v>1174.7</v>
      </c>
      <c r="R333" s="2">
        <v>1184.5</v>
      </c>
      <c r="S333" s="2">
        <v>1018.4</v>
      </c>
      <c r="T333" s="2">
        <v>1366.2</v>
      </c>
      <c r="U333" s="2">
        <v>1402</v>
      </c>
      <c r="V333" s="2">
        <v>1370</v>
      </c>
      <c r="W333" s="2">
        <v>1175</v>
      </c>
      <c r="X333" s="2">
        <v>1302</v>
      </c>
      <c r="Y333" s="2">
        <v>1335</v>
      </c>
      <c r="Z333" s="2">
        <v>1304</v>
      </c>
      <c r="AA333" s="2">
        <v>1287.78</v>
      </c>
      <c r="AB333" s="2">
        <v>1018.53</v>
      </c>
      <c r="AC333" s="2">
        <v>1115.8920000000001</v>
      </c>
    </row>
    <row r="334" spans="1:29">
      <c r="A334" s="2" t="s">
        <v>124</v>
      </c>
      <c r="B334" s="2" t="s">
        <v>101</v>
      </c>
      <c r="C334" s="2" t="s">
        <v>53</v>
      </c>
      <c r="D334" s="2">
        <f t="shared" si="36"/>
        <v>1636.3300000000002</v>
      </c>
      <c r="E334" s="2">
        <v>984.9</v>
      </c>
      <c r="F334" s="2">
        <v>1217.0999999999999</v>
      </c>
      <c r="G334" s="2">
        <v>1264.5999999999999</v>
      </c>
      <c r="H334" s="2">
        <v>1197.9000000000001</v>
      </c>
      <c r="I334" s="2">
        <v>1301.9000000000001</v>
      </c>
      <c r="J334" s="2">
        <v>1275.7</v>
      </c>
      <c r="K334" s="2">
        <v>1317.8</v>
      </c>
      <c r="L334" s="2">
        <v>1269.3</v>
      </c>
      <c r="M334" s="2">
        <v>1462.2</v>
      </c>
      <c r="N334" s="2">
        <v>1384.8</v>
      </c>
      <c r="O334" s="2">
        <v>1127.5999999999999</v>
      </c>
      <c r="P334" s="2">
        <v>1630.2</v>
      </c>
      <c r="Q334" s="2">
        <v>1390.4</v>
      </c>
      <c r="R334" s="2">
        <v>1319.7</v>
      </c>
      <c r="S334" s="2">
        <v>1346.1</v>
      </c>
      <c r="T334" s="2">
        <v>1598.4</v>
      </c>
      <c r="U334" s="2">
        <v>1456.7</v>
      </c>
      <c r="V334" s="2">
        <v>1439.07</v>
      </c>
      <c r="W334" s="2">
        <v>1703.84</v>
      </c>
      <c r="X334" s="2">
        <v>1231.82</v>
      </c>
      <c r="Y334" s="2">
        <v>1534.57</v>
      </c>
      <c r="Z334" s="2">
        <v>1737.16</v>
      </c>
      <c r="AA334" s="2">
        <v>1637.26</v>
      </c>
      <c r="AB334" s="2">
        <v>1853.05</v>
      </c>
      <c r="AC334" s="2">
        <v>1491.5392000000002</v>
      </c>
    </row>
    <row r="335" spans="1:29">
      <c r="A335" s="2" t="s">
        <v>124</v>
      </c>
      <c r="B335" s="2" t="s">
        <v>101</v>
      </c>
      <c r="C335" s="2" t="s">
        <v>54</v>
      </c>
      <c r="D335" s="2">
        <f t="shared" si="36"/>
        <v>10423.633333333333</v>
      </c>
      <c r="E335" s="2">
        <v>8242.7000000000007</v>
      </c>
      <c r="F335" s="2">
        <v>7658.5</v>
      </c>
      <c r="G335" s="2">
        <v>8668</v>
      </c>
      <c r="H335" s="2">
        <v>8575.9</v>
      </c>
      <c r="I335" s="2">
        <v>8192.7000000000007</v>
      </c>
      <c r="J335" s="2">
        <v>9536.6</v>
      </c>
      <c r="K335" s="2">
        <v>9051.2999999999993</v>
      </c>
      <c r="L335" s="2">
        <v>8502.9</v>
      </c>
      <c r="M335" s="2">
        <v>9283</v>
      </c>
      <c r="N335" s="2">
        <v>9304</v>
      </c>
      <c r="O335" s="2">
        <v>7858.2</v>
      </c>
      <c r="P335" s="2">
        <v>9892.5</v>
      </c>
      <c r="Q335" s="2">
        <v>8771.4</v>
      </c>
      <c r="R335" s="2">
        <v>7059.7</v>
      </c>
      <c r="S335" s="2">
        <v>8317.2999999999993</v>
      </c>
      <c r="T335" s="2">
        <v>9274.9</v>
      </c>
      <c r="U335" s="2">
        <v>9789.9</v>
      </c>
      <c r="V335" s="2">
        <v>9408.1</v>
      </c>
      <c r="W335" s="2">
        <v>9339.2000000000007</v>
      </c>
      <c r="X335" s="2">
        <v>8607.6</v>
      </c>
      <c r="Y335" s="2">
        <v>9485.2000000000007</v>
      </c>
      <c r="Z335" s="2">
        <v>11628.7</v>
      </c>
      <c r="AA335" s="2">
        <v>10957.8</v>
      </c>
      <c r="AB335" s="2">
        <v>10827.9</v>
      </c>
      <c r="AC335" s="2">
        <v>11286.823</v>
      </c>
    </row>
    <row r="336" spans="1:29">
      <c r="A336" s="2" t="s">
        <v>124</v>
      </c>
      <c r="B336" s="2" t="s">
        <v>101</v>
      </c>
      <c r="C336" s="2" t="s">
        <v>22</v>
      </c>
      <c r="D336" s="2">
        <f t="shared" si="36"/>
        <v>81.826666666666668</v>
      </c>
      <c r="E336" s="2">
        <v>403</v>
      </c>
      <c r="F336" s="2">
        <v>420</v>
      </c>
      <c r="G336" s="2">
        <v>329</v>
      </c>
      <c r="H336" s="2">
        <v>362</v>
      </c>
      <c r="I336" s="2">
        <v>297.5</v>
      </c>
      <c r="J336" s="2">
        <v>123.1</v>
      </c>
      <c r="K336" s="2">
        <v>238</v>
      </c>
      <c r="L336" s="2">
        <v>182.2</v>
      </c>
      <c r="M336" s="2">
        <v>50.91</v>
      </c>
      <c r="N336" s="2">
        <v>85.84</v>
      </c>
      <c r="O336" s="2">
        <v>36.15</v>
      </c>
      <c r="P336" s="2">
        <v>58.29</v>
      </c>
      <c r="Q336" s="2">
        <v>80.36</v>
      </c>
      <c r="R336" s="2">
        <v>242.08</v>
      </c>
      <c r="S336" s="2">
        <v>99.76</v>
      </c>
      <c r="T336" s="2">
        <v>196.34</v>
      </c>
      <c r="U336" s="2">
        <v>103.77</v>
      </c>
      <c r="V336" s="2">
        <v>66.959999999999994</v>
      </c>
      <c r="W336" s="2">
        <v>47.1</v>
      </c>
      <c r="X336" s="2">
        <v>54.72</v>
      </c>
      <c r="Y336" s="2">
        <v>89.34</v>
      </c>
      <c r="Z336" s="2">
        <v>94.96</v>
      </c>
      <c r="AA336" s="2">
        <v>74.489999999999995</v>
      </c>
      <c r="AB336" s="2">
        <v>81.650000000000006</v>
      </c>
      <c r="AC336" s="2">
        <v>64.542400000000001</v>
      </c>
    </row>
    <row r="337" spans="1:29">
      <c r="A337" s="2" t="s">
        <v>124</v>
      </c>
      <c r="B337" s="2" t="s">
        <v>101</v>
      </c>
      <c r="C337" s="2" t="s">
        <v>55</v>
      </c>
      <c r="D337" s="2">
        <f t="shared" si="36"/>
        <v>7601.1799999999994</v>
      </c>
      <c r="E337" s="2">
        <v>5314.1</v>
      </c>
      <c r="F337" s="2">
        <v>6135.3</v>
      </c>
      <c r="G337" s="2">
        <v>7666.6</v>
      </c>
      <c r="H337" s="2">
        <v>3143.8</v>
      </c>
      <c r="I337" s="2">
        <v>7153</v>
      </c>
      <c r="J337" s="2">
        <v>5176.6000000000004</v>
      </c>
      <c r="K337" s="2">
        <v>4659.1000000000004</v>
      </c>
      <c r="L337" s="2">
        <v>4430.67</v>
      </c>
      <c r="M337" s="2">
        <v>7725.42</v>
      </c>
      <c r="N337" s="2">
        <v>4412.55</v>
      </c>
      <c r="O337" s="2">
        <v>2477.4299999999998</v>
      </c>
      <c r="P337" s="2">
        <v>7798.05</v>
      </c>
      <c r="Q337" s="2">
        <v>7330.5</v>
      </c>
      <c r="R337" s="2">
        <v>5517.75</v>
      </c>
      <c r="S337" s="2">
        <v>3043.17</v>
      </c>
      <c r="T337" s="2">
        <v>7176.03</v>
      </c>
      <c r="U337" s="2">
        <v>5186.74</v>
      </c>
      <c r="V337" s="2">
        <v>5783.57</v>
      </c>
      <c r="W337" s="2">
        <v>7116.93</v>
      </c>
      <c r="X337" s="2">
        <v>5275.63</v>
      </c>
      <c r="Y337" s="2">
        <v>7283.62</v>
      </c>
      <c r="Z337" s="2">
        <v>7565.41</v>
      </c>
      <c r="AA337" s="2">
        <v>7954.51</v>
      </c>
      <c r="AB337" s="2">
        <v>8363.99</v>
      </c>
      <c r="AC337" s="2">
        <v>7924.2</v>
      </c>
    </row>
    <row r="338" spans="1:29">
      <c r="A338" s="2" t="s">
        <v>124</v>
      </c>
      <c r="B338" s="2" t="s">
        <v>101</v>
      </c>
      <c r="C338" s="2" t="s">
        <v>56</v>
      </c>
      <c r="D338" s="2">
        <f t="shared" si="36"/>
        <v>164.49</v>
      </c>
      <c r="E338" s="2">
        <v>142.9</v>
      </c>
      <c r="F338" s="2">
        <v>155.30000000000001</v>
      </c>
      <c r="G338" s="2">
        <v>155.6</v>
      </c>
      <c r="H338" s="2">
        <v>137.1</v>
      </c>
      <c r="I338" s="2">
        <v>138.9</v>
      </c>
      <c r="J338" s="2">
        <v>169.1</v>
      </c>
      <c r="K338" s="2">
        <v>117.3</v>
      </c>
      <c r="L338" s="2">
        <v>162.56</v>
      </c>
      <c r="M338" s="2">
        <v>181.08</v>
      </c>
      <c r="N338" s="2">
        <v>174.87</v>
      </c>
      <c r="O338" s="2">
        <v>122.92</v>
      </c>
      <c r="P338" s="2">
        <v>146.83000000000001</v>
      </c>
      <c r="Q338" s="2">
        <v>141.29</v>
      </c>
      <c r="R338" s="2">
        <v>134.44999999999999</v>
      </c>
      <c r="S338" s="2">
        <v>133.34</v>
      </c>
      <c r="T338" s="2">
        <v>160.30000000000001</v>
      </c>
      <c r="U338" s="2">
        <v>136.9</v>
      </c>
      <c r="V338" s="2">
        <v>153.47999999999999</v>
      </c>
      <c r="W338" s="2">
        <v>153.58000000000001</v>
      </c>
      <c r="X338" s="2">
        <v>188.07</v>
      </c>
      <c r="Y338" s="2">
        <v>138.24</v>
      </c>
      <c r="Z338" s="2">
        <v>173.24</v>
      </c>
      <c r="AA338" s="2">
        <v>157.06</v>
      </c>
      <c r="AB338" s="2">
        <v>163.16999999999999</v>
      </c>
      <c r="AC338" s="2">
        <v>168.40833333333333</v>
      </c>
    </row>
    <row r="339" spans="1:29">
      <c r="A339" s="2" t="s">
        <v>124</v>
      </c>
      <c r="B339" s="2" t="s">
        <v>101</v>
      </c>
      <c r="C339" s="2" t="s">
        <v>57</v>
      </c>
      <c r="D339" s="2">
        <f t="shared" si="36"/>
        <v>1875.2466666666667</v>
      </c>
      <c r="E339" s="2">
        <v>1528.5</v>
      </c>
      <c r="F339" s="2">
        <v>2144.6</v>
      </c>
      <c r="G339" s="2">
        <v>1937.9</v>
      </c>
      <c r="H339" s="2">
        <v>1713.1</v>
      </c>
      <c r="I339" s="2">
        <v>1886</v>
      </c>
      <c r="J339" s="2">
        <v>1776.2</v>
      </c>
      <c r="K339" s="2">
        <v>1173.5</v>
      </c>
      <c r="L339" s="2">
        <v>1243.5999999999999</v>
      </c>
      <c r="M339" s="2">
        <v>1766.1</v>
      </c>
      <c r="N339" s="2">
        <v>1542.1</v>
      </c>
      <c r="O339" s="2">
        <v>917.7</v>
      </c>
      <c r="P339" s="2">
        <v>1732.8</v>
      </c>
      <c r="Q339" s="2">
        <v>1586.1</v>
      </c>
      <c r="R339" s="2">
        <v>1324.8</v>
      </c>
      <c r="S339" s="2">
        <v>1366.2</v>
      </c>
      <c r="T339" s="2">
        <v>1784.4</v>
      </c>
      <c r="U339" s="2">
        <v>1501.3</v>
      </c>
      <c r="V339" s="2">
        <v>1111.8800000000001</v>
      </c>
      <c r="W339" s="2">
        <v>1578.7</v>
      </c>
      <c r="X339" s="2">
        <v>1246.69</v>
      </c>
      <c r="Y339" s="2">
        <v>1636.58</v>
      </c>
      <c r="Z339" s="2">
        <v>2020.32</v>
      </c>
      <c r="AA339" s="2">
        <v>1968.84</v>
      </c>
      <c r="AB339" s="2">
        <v>2222.75</v>
      </c>
      <c r="AC339" s="2">
        <v>1657.0792000000004</v>
      </c>
    </row>
    <row r="340" spans="1:29">
      <c r="A340" s="2" t="s">
        <v>124</v>
      </c>
      <c r="B340" s="2" t="s">
        <v>101</v>
      </c>
      <c r="C340" s="2" t="s">
        <v>58</v>
      </c>
      <c r="D340" s="2">
        <f t="shared" si="36"/>
        <v>916.19999999999982</v>
      </c>
      <c r="E340" s="2">
        <v>358.5</v>
      </c>
      <c r="F340" s="2">
        <v>337.4</v>
      </c>
      <c r="G340" s="2">
        <v>379.5</v>
      </c>
      <c r="H340" s="2">
        <v>459.3</v>
      </c>
      <c r="I340" s="2">
        <v>464.1</v>
      </c>
      <c r="J340" s="2">
        <v>396.9</v>
      </c>
      <c r="K340" s="2">
        <v>254.1</v>
      </c>
      <c r="L340" s="2">
        <v>538.29999999999995</v>
      </c>
      <c r="M340" s="2">
        <v>488.9</v>
      </c>
      <c r="N340" s="2">
        <v>569</v>
      </c>
      <c r="O340" s="2">
        <v>679</v>
      </c>
      <c r="P340" s="2">
        <v>782.3</v>
      </c>
      <c r="Q340" s="2">
        <v>801.2</v>
      </c>
      <c r="R340" s="2">
        <v>684.1</v>
      </c>
      <c r="S340" s="2">
        <v>796.8</v>
      </c>
      <c r="T340" s="2">
        <v>787.5</v>
      </c>
      <c r="U340" s="2">
        <v>887</v>
      </c>
      <c r="V340" s="2">
        <v>724.4</v>
      </c>
      <c r="W340" s="2">
        <v>974.8</v>
      </c>
      <c r="X340" s="2">
        <v>887.1</v>
      </c>
      <c r="Y340" s="2">
        <v>869.4</v>
      </c>
      <c r="Z340" s="2">
        <v>1088.2</v>
      </c>
      <c r="AA340" s="2">
        <v>992.1</v>
      </c>
      <c r="AB340" s="2">
        <v>810.5</v>
      </c>
      <c r="AC340" s="2">
        <v>844.60200000000009</v>
      </c>
    </row>
    <row r="341" spans="1:29">
      <c r="A341" s="2" t="s">
        <v>124</v>
      </c>
      <c r="B341" s="2" t="s">
        <v>101</v>
      </c>
      <c r="C341" s="2" t="s">
        <v>59</v>
      </c>
      <c r="D341" s="2">
        <f t="shared" si="36"/>
        <v>2736.7333333333331</v>
      </c>
      <c r="E341" s="2">
        <v>1746.3</v>
      </c>
      <c r="F341" s="2">
        <v>1344.9</v>
      </c>
      <c r="G341" s="2">
        <v>1553.8</v>
      </c>
      <c r="H341" s="2">
        <v>2029.9</v>
      </c>
      <c r="I341" s="2">
        <v>2056.1999999999998</v>
      </c>
      <c r="J341" s="2">
        <v>2248.6999999999998</v>
      </c>
      <c r="K341" s="2">
        <v>1658.9</v>
      </c>
      <c r="L341" s="2">
        <v>2399.9</v>
      </c>
      <c r="M341" s="2">
        <v>2344.8000000000002</v>
      </c>
      <c r="N341" s="2">
        <v>2112.6</v>
      </c>
      <c r="O341" s="2">
        <v>2282.6999999999998</v>
      </c>
      <c r="P341" s="2">
        <v>2412.3000000000002</v>
      </c>
      <c r="Q341" s="2">
        <v>2246.8000000000002</v>
      </c>
      <c r="R341" s="2">
        <v>1967.4</v>
      </c>
      <c r="S341" s="2">
        <v>2255.6999999999998</v>
      </c>
      <c r="T341" s="2">
        <v>2202.1999999999998</v>
      </c>
      <c r="U341" s="2">
        <v>2277.9</v>
      </c>
      <c r="V341" s="2">
        <v>2143</v>
      </c>
      <c r="W341" s="2">
        <v>2226.6999999999998</v>
      </c>
      <c r="X341" s="2">
        <v>2289.3000000000002</v>
      </c>
      <c r="Y341" s="2">
        <v>1868.6</v>
      </c>
      <c r="Z341" s="2">
        <v>3086.4</v>
      </c>
      <c r="AA341" s="2">
        <v>3300.4</v>
      </c>
      <c r="AB341" s="2">
        <v>2834.5</v>
      </c>
      <c r="AC341" s="2">
        <v>3109.9648000000002</v>
      </c>
    </row>
    <row r="342" spans="1:29">
      <c r="A342" s="2" t="s">
        <v>124</v>
      </c>
      <c r="B342" s="2" t="s">
        <v>101</v>
      </c>
      <c r="C342" s="2" t="s">
        <v>60</v>
      </c>
      <c r="D342" s="2">
        <f t="shared" si="36"/>
        <v>14696</v>
      </c>
      <c r="E342" s="2">
        <v>12886</v>
      </c>
      <c r="F342" s="2">
        <v>13310</v>
      </c>
      <c r="G342" s="2">
        <v>14306</v>
      </c>
      <c r="H342" s="2">
        <v>16097</v>
      </c>
      <c r="I342" s="2">
        <v>15012</v>
      </c>
      <c r="J342" s="2">
        <v>15417</v>
      </c>
      <c r="K342" s="2">
        <v>14860</v>
      </c>
      <c r="L342" s="2">
        <v>16694</v>
      </c>
      <c r="M342" s="2">
        <v>11574</v>
      </c>
      <c r="N342" s="2">
        <v>15954.3</v>
      </c>
      <c r="O342" s="2">
        <v>14313</v>
      </c>
      <c r="P342" s="2">
        <v>15461.4</v>
      </c>
      <c r="Q342" s="2">
        <v>14865</v>
      </c>
      <c r="R342" s="2">
        <v>14735</v>
      </c>
      <c r="S342" s="2">
        <v>13137</v>
      </c>
      <c r="T342" s="2">
        <v>17227</v>
      </c>
      <c r="U342" s="2">
        <v>14076</v>
      </c>
      <c r="V342" s="2">
        <v>14878</v>
      </c>
      <c r="W342" s="2">
        <v>15257</v>
      </c>
      <c r="X342" s="2">
        <v>13261</v>
      </c>
      <c r="Y342" s="2">
        <v>11921</v>
      </c>
      <c r="Z342" s="2">
        <v>16606</v>
      </c>
      <c r="AA342" s="2">
        <v>16444</v>
      </c>
      <c r="AB342" s="2">
        <v>14383</v>
      </c>
      <c r="AC342" s="2">
        <v>14517.93</v>
      </c>
    </row>
    <row r="343" spans="1:29">
      <c r="A343" s="2" t="s">
        <v>124</v>
      </c>
      <c r="B343" s="2" t="s">
        <v>102</v>
      </c>
      <c r="C343" s="2" t="s">
        <v>35</v>
      </c>
      <c r="D343" s="2">
        <f t="shared" si="36"/>
        <v>8298.8033333333351</v>
      </c>
      <c r="E343" s="2">
        <v>6740.2320000000009</v>
      </c>
      <c r="F343" s="2">
        <v>7990.3279999999995</v>
      </c>
      <c r="G343" s="2">
        <v>6856.9679999999998</v>
      </c>
      <c r="H343" s="2">
        <v>8505.1039999999994</v>
      </c>
      <c r="I343" s="2">
        <v>7170.6999999999989</v>
      </c>
      <c r="J343" s="2">
        <v>9155.5520000000015</v>
      </c>
      <c r="K343" s="2">
        <v>8223.8399999999983</v>
      </c>
      <c r="L343" s="2">
        <v>9764.5898565599691</v>
      </c>
      <c r="M343" s="2">
        <v>8652.3959500602614</v>
      </c>
      <c r="N343" s="2">
        <v>9995.4346182251975</v>
      </c>
      <c r="O343" s="2">
        <v>8769.3798846432182</v>
      </c>
      <c r="P343" s="2">
        <v>12409.27015797461</v>
      </c>
      <c r="Q343" s="2">
        <v>9176.3485371307033</v>
      </c>
      <c r="R343" s="2">
        <v>9199.6965310925316</v>
      </c>
      <c r="S343" s="2">
        <v>8225.7948224090578</v>
      </c>
      <c r="T343" s="2">
        <v>10060.68</v>
      </c>
      <c r="U343" s="2">
        <v>9214.6400000000012</v>
      </c>
      <c r="V343" s="2">
        <v>9405.6899999999987</v>
      </c>
      <c r="W343" s="2">
        <v>8583</v>
      </c>
      <c r="X343" s="2">
        <v>8411.1500000000015</v>
      </c>
      <c r="Y343" s="2">
        <v>8096.56</v>
      </c>
      <c r="Z343" s="2">
        <v>7703.7099999999991</v>
      </c>
      <c r="AA343" s="2">
        <v>8388.6999999999989</v>
      </c>
      <c r="AB343" s="2">
        <v>9260.2000000000007</v>
      </c>
      <c r="AC343" s="2">
        <v>9128.6874073146828</v>
      </c>
    </row>
    <row r="344" spans="1:29">
      <c r="A344" s="2" t="s">
        <v>124</v>
      </c>
      <c r="B344" s="2" t="s">
        <v>102</v>
      </c>
      <c r="C344" s="2" t="s">
        <v>31</v>
      </c>
      <c r="D344" s="2">
        <f t="shared" si="36"/>
        <v>8080.7633333333333</v>
      </c>
      <c r="E344" s="2">
        <v>6641.5320000000011</v>
      </c>
      <c r="F344" s="2">
        <v>7895.3279999999995</v>
      </c>
      <c r="G344" s="2">
        <v>6758.9679999999998</v>
      </c>
      <c r="H344" s="2">
        <v>8405.1039999999994</v>
      </c>
      <c r="I344" s="2">
        <v>7072.4999999999991</v>
      </c>
      <c r="J344" s="2">
        <v>9044.152</v>
      </c>
      <c r="K344" s="2">
        <v>8122.04</v>
      </c>
      <c r="L344" s="2">
        <v>9650.4500000000025</v>
      </c>
      <c r="M344" s="2">
        <v>8481.93</v>
      </c>
      <c r="N344" s="2">
        <v>9857.7800000000025</v>
      </c>
      <c r="O344" s="2">
        <v>8667.9699999999993</v>
      </c>
      <c r="P344" s="2">
        <v>12224.140000000001</v>
      </c>
      <c r="Q344" s="2">
        <v>9013.36</v>
      </c>
      <c r="R344" s="2">
        <v>9021.8700000000008</v>
      </c>
      <c r="S344" s="2">
        <v>8152.1399999999994</v>
      </c>
      <c r="T344" s="2">
        <v>9950.56</v>
      </c>
      <c r="U344" s="2">
        <v>8910.17</v>
      </c>
      <c r="V344" s="2">
        <v>9139.3700000000008</v>
      </c>
      <c r="W344" s="2">
        <v>8276.7000000000007</v>
      </c>
      <c r="X344" s="2">
        <v>8235.6299999999992</v>
      </c>
      <c r="Y344" s="2">
        <v>7910.4100000000008</v>
      </c>
      <c r="Z344" s="2">
        <v>7529.6799999999994</v>
      </c>
      <c r="AA344" s="2">
        <v>8096.2499999999991</v>
      </c>
      <c r="AB344" s="2">
        <v>8779.85</v>
      </c>
      <c r="AC344" s="2">
        <v>8739.6380220505125</v>
      </c>
    </row>
    <row r="345" spans="1:29">
      <c r="A345" s="2" t="s">
        <v>124</v>
      </c>
      <c r="B345" s="2" t="s">
        <v>102</v>
      </c>
      <c r="C345" s="2" t="s">
        <v>123</v>
      </c>
      <c r="D345" s="2">
        <f t="shared" si="36"/>
        <v>218.04000000000056</v>
      </c>
      <c r="E345" s="2">
        <v>98.699999999999818</v>
      </c>
      <c r="F345" s="2">
        <v>95</v>
      </c>
      <c r="G345" s="2">
        <v>98</v>
      </c>
      <c r="H345" s="2">
        <v>100</v>
      </c>
      <c r="I345" s="2">
        <v>98.199999999999818</v>
      </c>
      <c r="J345" s="2">
        <v>111.40000000000146</v>
      </c>
      <c r="K345" s="2">
        <v>101.79999999999836</v>
      </c>
      <c r="L345" s="2">
        <v>114.13985655996657</v>
      </c>
      <c r="M345" s="2">
        <v>170.46595006026109</v>
      </c>
      <c r="N345" s="2">
        <v>137.65461822519501</v>
      </c>
      <c r="O345" s="2">
        <v>101.4098846432189</v>
      </c>
      <c r="P345" s="2">
        <v>185.13015797460866</v>
      </c>
      <c r="Q345" s="2">
        <v>162.98853713070275</v>
      </c>
      <c r="R345" s="2">
        <v>177.82653109253079</v>
      </c>
      <c r="S345" s="2">
        <v>73.654822409058397</v>
      </c>
      <c r="T345" s="2">
        <v>110.1200000000008</v>
      </c>
      <c r="U345" s="2">
        <v>304.47000000000116</v>
      </c>
      <c r="V345" s="2">
        <v>266.31999999999789</v>
      </c>
      <c r="W345" s="2">
        <v>306.29999999999927</v>
      </c>
      <c r="X345" s="2">
        <v>175.52000000000226</v>
      </c>
      <c r="Y345" s="2">
        <v>186.14999999999964</v>
      </c>
      <c r="Z345" s="2">
        <v>174.02999999999975</v>
      </c>
      <c r="AA345" s="2">
        <v>292.44999999999982</v>
      </c>
      <c r="AB345" s="2">
        <v>480.35000000000036</v>
      </c>
      <c r="AC345" s="2">
        <v>389.04938526417027</v>
      </c>
    </row>
    <row r="346" spans="1:29">
      <c r="A346" s="2" t="s">
        <v>124</v>
      </c>
      <c r="B346" s="2" t="s">
        <v>102</v>
      </c>
      <c r="C346" s="2" t="s">
        <v>36</v>
      </c>
      <c r="D346" s="2">
        <f t="shared" si="36"/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1:29">
      <c r="A347" s="2" t="s">
        <v>124</v>
      </c>
      <c r="B347" s="2" t="s">
        <v>102</v>
      </c>
      <c r="C347" s="2" t="s">
        <v>37</v>
      </c>
      <c r="D347" s="2">
        <f t="shared" si="36"/>
        <v>41.036666666666669</v>
      </c>
      <c r="E347" s="2">
        <v>40</v>
      </c>
      <c r="F347" s="2">
        <v>40</v>
      </c>
      <c r="G347" s="2">
        <v>40</v>
      </c>
      <c r="H347" s="2">
        <v>40</v>
      </c>
      <c r="I347" s="2">
        <v>40</v>
      </c>
      <c r="J347" s="2">
        <v>48.7</v>
      </c>
      <c r="K347" s="2">
        <v>37.5</v>
      </c>
      <c r="L347" s="2">
        <v>40.4</v>
      </c>
      <c r="M347" s="2">
        <v>62.5</v>
      </c>
      <c r="N347" s="2">
        <v>56.7</v>
      </c>
      <c r="O347" s="2">
        <v>44.5</v>
      </c>
      <c r="P347" s="2">
        <v>70.099999999999994</v>
      </c>
      <c r="Q347" s="2">
        <v>78.099999999999994</v>
      </c>
      <c r="R347" s="2">
        <v>99.44</v>
      </c>
      <c r="S347" s="2">
        <v>14</v>
      </c>
      <c r="T347" s="2">
        <v>22.1</v>
      </c>
      <c r="U347" s="2">
        <v>184.5</v>
      </c>
      <c r="V347" s="2">
        <v>95.3</v>
      </c>
      <c r="W347" s="2">
        <v>153.31</v>
      </c>
      <c r="X347" s="2">
        <v>50.2</v>
      </c>
      <c r="Y347" s="2">
        <v>40.89</v>
      </c>
      <c r="Z347" s="2">
        <v>23.4</v>
      </c>
      <c r="AA347" s="2">
        <v>32.020000000000003</v>
      </c>
      <c r="AB347" s="2">
        <v>54.38</v>
      </c>
      <c r="AC347" s="2">
        <v>47.080000000000005</v>
      </c>
    </row>
    <row r="348" spans="1:29">
      <c r="A348" s="2" t="s">
        <v>124</v>
      </c>
      <c r="B348" s="2" t="s">
        <v>102</v>
      </c>
      <c r="C348" s="2" t="s">
        <v>38</v>
      </c>
      <c r="D348" s="2">
        <f t="shared" si="36"/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1:29">
      <c r="A349" s="2" t="s">
        <v>124</v>
      </c>
      <c r="B349" s="2" t="s">
        <v>102</v>
      </c>
      <c r="C349" s="2" t="s">
        <v>39</v>
      </c>
      <c r="D349" s="2">
        <f t="shared" si="36"/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1:29">
      <c r="A350" s="2" t="s">
        <v>124</v>
      </c>
      <c r="B350" s="2" t="s">
        <v>102</v>
      </c>
      <c r="C350" s="2" t="s">
        <v>40</v>
      </c>
      <c r="D350" s="2">
        <f t="shared" si="36"/>
        <v>72.766666666666666</v>
      </c>
      <c r="E350" s="2">
        <v>46.2</v>
      </c>
      <c r="F350" s="2">
        <v>58.1</v>
      </c>
      <c r="G350" s="2">
        <v>37.799999999999997</v>
      </c>
      <c r="H350" s="2">
        <v>46.7</v>
      </c>
      <c r="I350" s="2">
        <v>33.5</v>
      </c>
      <c r="J350" s="2">
        <v>60</v>
      </c>
      <c r="K350" s="2">
        <v>64.599999999999994</v>
      </c>
      <c r="L350" s="2">
        <v>43.4</v>
      </c>
      <c r="M350" s="2">
        <v>23.8</v>
      </c>
      <c r="N350" s="2">
        <v>25.8</v>
      </c>
      <c r="O350" s="2">
        <v>34.700000000000003</v>
      </c>
      <c r="P350" s="2">
        <v>50.1</v>
      </c>
      <c r="Q350" s="2">
        <v>50.8</v>
      </c>
      <c r="R350" s="2">
        <v>62</v>
      </c>
      <c r="S350" s="2">
        <v>38</v>
      </c>
      <c r="T350" s="2">
        <v>38.700000000000003</v>
      </c>
      <c r="U350" s="2">
        <v>64.900000000000006</v>
      </c>
      <c r="V350" s="2">
        <v>111.75</v>
      </c>
      <c r="W350" s="2">
        <v>72.599999999999994</v>
      </c>
      <c r="X350" s="2">
        <v>57.4</v>
      </c>
      <c r="Y350" s="2">
        <v>52.7</v>
      </c>
      <c r="Z350" s="2">
        <v>73.599999999999994</v>
      </c>
      <c r="AA350" s="2">
        <v>87.3</v>
      </c>
      <c r="AB350" s="2">
        <v>134.6</v>
      </c>
      <c r="AC350" s="2">
        <v>72.314000000000021</v>
      </c>
    </row>
    <row r="351" spans="1:29">
      <c r="A351" s="2" t="s">
        <v>124</v>
      </c>
      <c r="B351" s="2" t="s">
        <v>102</v>
      </c>
      <c r="C351" s="2" t="s">
        <v>41</v>
      </c>
      <c r="D351" s="2">
        <f t="shared" si="36"/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1:29">
      <c r="A352" s="2" t="s">
        <v>124</v>
      </c>
      <c r="B352" s="2" t="s">
        <v>102</v>
      </c>
      <c r="C352" s="2" t="s">
        <v>42</v>
      </c>
      <c r="D352" s="2">
        <f t="shared" si="36"/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1:29">
      <c r="A353" s="2" t="s">
        <v>124</v>
      </c>
      <c r="B353" s="2" t="s">
        <v>102</v>
      </c>
      <c r="C353" s="2" t="s">
        <v>43</v>
      </c>
      <c r="D353" s="2">
        <f t="shared" si="36"/>
        <v>971.68</v>
      </c>
      <c r="E353" s="2">
        <v>1108</v>
      </c>
      <c r="F353" s="2">
        <v>1700</v>
      </c>
      <c r="G353" s="2">
        <v>1422</v>
      </c>
      <c r="H353" s="2">
        <v>1410</v>
      </c>
      <c r="I353" s="2">
        <v>1462</v>
      </c>
      <c r="J353" s="2">
        <v>1468</v>
      </c>
      <c r="K353" s="2">
        <v>1400</v>
      </c>
      <c r="L353" s="2">
        <v>1450.34</v>
      </c>
      <c r="M353" s="2">
        <v>1428.24</v>
      </c>
      <c r="N353" s="2">
        <v>1401.88</v>
      </c>
      <c r="O353" s="2">
        <v>1308.05</v>
      </c>
      <c r="P353" s="2">
        <v>1500.16</v>
      </c>
      <c r="Q353" s="2">
        <v>1490.99</v>
      </c>
      <c r="R353" s="2">
        <v>1144.07</v>
      </c>
      <c r="S353" s="2">
        <v>917.74</v>
      </c>
      <c r="T353" s="2">
        <v>1414.12</v>
      </c>
      <c r="U353" s="2">
        <v>1650.79</v>
      </c>
      <c r="V353" s="2">
        <v>1560.09</v>
      </c>
      <c r="W353" s="2">
        <v>1406.13</v>
      </c>
      <c r="X353" s="2">
        <v>1090.75</v>
      </c>
      <c r="Y353" s="2">
        <v>1117.58</v>
      </c>
      <c r="Z353" s="2">
        <v>1033.6400000000001</v>
      </c>
      <c r="AA353" s="2">
        <v>785.66</v>
      </c>
      <c r="AB353" s="2">
        <v>790.65</v>
      </c>
      <c r="AC353" s="2">
        <v>879.40599999999984</v>
      </c>
    </row>
    <row r="354" spans="1:29">
      <c r="A354" s="2" t="s">
        <v>124</v>
      </c>
      <c r="B354" s="2" t="s">
        <v>102</v>
      </c>
      <c r="C354" s="2" t="s">
        <v>44</v>
      </c>
      <c r="D354" s="2">
        <f t="shared" si="36"/>
        <v>894.52666666666664</v>
      </c>
      <c r="E354" s="2">
        <v>789.8</v>
      </c>
      <c r="F354" s="2">
        <v>1002</v>
      </c>
      <c r="G354" s="2">
        <v>423</v>
      </c>
      <c r="H354" s="2">
        <v>1697.3</v>
      </c>
      <c r="I354" s="2">
        <v>1152.9000000000001</v>
      </c>
      <c r="J354" s="2">
        <v>1364.8</v>
      </c>
      <c r="K354" s="2">
        <v>726</v>
      </c>
      <c r="L354" s="2">
        <v>1939.2</v>
      </c>
      <c r="M354" s="2">
        <v>1899.5</v>
      </c>
      <c r="N354" s="2">
        <v>2153.1999999999998</v>
      </c>
      <c r="O354" s="2">
        <v>1989.2</v>
      </c>
      <c r="P354" s="2">
        <v>2707.8</v>
      </c>
      <c r="Q354" s="2">
        <v>934.5</v>
      </c>
      <c r="R354" s="2">
        <v>1643.2</v>
      </c>
      <c r="S354" s="2">
        <v>1227.0999999999999</v>
      </c>
      <c r="T354" s="2">
        <v>1184.8</v>
      </c>
      <c r="U354" s="2">
        <v>1368.1</v>
      </c>
      <c r="V354" s="2">
        <v>999.86</v>
      </c>
      <c r="W354" s="2">
        <v>900.35</v>
      </c>
      <c r="X354" s="2">
        <v>499.49</v>
      </c>
      <c r="Y354" s="2">
        <v>933.16</v>
      </c>
      <c r="Z354" s="2">
        <v>825.46</v>
      </c>
      <c r="AA354" s="2">
        <v>924.96</v>
      </c>
      <c r="AB354" s="2">
        <v>1029.8900000000001</v>
      </c>
      <c r="AC354" s="2">
        <v>970.38900000000001</v>
      </c>
    </row>
    <row r="355" spans="1:29">
      <c r="A355" s="2" t="s">
        <v>124</v>
      </c>
      <c r="B355" s="2" t="s">
        <v>102</v>
      </c>
      <c r="C355" s="2" t="s">
        <v>10</v>
      </c>
      <c r="D355" s="2">
        <f t="shared" si="36"/>
        <v>1738.1866666666667</v>
      </c>
      <c r="E355" s="2">
        <v>890.8</v>
      </c>
      <c r="F355" s="2">
        <v>1040.8</v>
      </c>
      <c r="G355" s="2">
        <v>1036.9000000000001</v>
      </c>
      <c r="H355" s="2">
        <v>1259.7</v>
      </c>
      <c r="I355" s="2">
        <v>878.8</v>
      </c>
      <c r="J355" s="2">
        <v>1551.9</v>
      </c>
      <c r="K355" s="2">
        <v>1558.7</v>
      </c>
      <c r="L355" s="2">
        <v>1685</v>
      </c>
      <c r="M355" s="2">
        <v>1351.6</v>
      </c>
      <c r="N355" s="2">
        <v>1613.7</v>
      </c>
      <c r="O355" s="2">
        <v>1427.3</v>
      </c>
      <c r="P355" s="2">
        <v>2085.6</v>
      </c>
      <c r="Q355" s="2">
        <v>2042.2</v>
      </c>
      <c r="R355" s="2">
        <v>2099.8000000000002</v>
      </c>
      <c r="S355" s="2">
        <v>1990.9</v>
      </c>
      <c r="T355" s="2">
        <v>2101.5</v>
      </c>
      <c r="U355" s="2">
        <v>2091.1999999999998</v>
      </c>
      <c r="V355" s="2">
        <v>2548.86</v>
      </c>
      <c r="W355" s="2">
        <v>2022.58</v>
      </c>
      <c r="X355" s="2">
        <v>2379.9699999999998</v>
      </c>
      <c r="Y355" s="2">
        <v>1770.91</v>
      </c>
      <c r="Z355" s="2">
        <v>1490.22</v>
      </c>
      <c r="AA355" s="2">
        <v>1805.62</v>
      </c>
      <c r="AB355" s="2">
        <v>1638.03</v>
      </c>
      <c r="AC355" s="2">
        <v>2050.39</v>
      </c>
    </row>
    <row r="356" spans="1:29">
      <c r="A356" s="2" t="s">
        <v>124</v>
      </c>
      <c r="B356" s="2" t="s">
        <v>102</v>
      </c>
      <c r="C356" s="2" t="s">
        <v>33</v>
      </c>
      <c r="D356" s="2">
        <f t="shared" si="36"/>
        <v>6.3700000000000019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4.7498565599656404</v>
      </c>
      <c r="M356" s="2">
        <v>4.7659500602623286</v>
      </c>
      <c r="N356" s="2">
        <v>4.6146182251959029</v>
      </c>
      <c r="O356" s="2">
        <v>4.6098846432177867</v>
      </c>
      <c r="P356" s="2">
        <v>4.7201579746101761</v>
      </c>
      <c r="Q356" s="2">
        <v>4.6785371307037158</v>
      </c>
      <c r="R356" s="2">
        <v>4.7265310925304211</v>
      </c>
      <c r="S356" s="2">
        <v>4.954822409057031</v>
      </c>
      <c r="T356" s="2">
        <v>8.9</v>
      </c>
      <c r="U356" s="2">
        <v>5.2</v>
      </c>
      <c r="V356" s="2">
        <v>6.32</v>
      </c>
      <c r="W356" s="2">
        <v>12.28</v>
      </c>
      <c r="X356" s="2">
        <v>6.05</v>
      </c>
      <c r="Y356" s="2">
        <v>4.79</v>
      </c>
      <c r="Z356" s="2">
        <v>7.46</v>
      </c>
      <c r="AA356" s="2">
        <v>10.01</v>
      </c>
      <c r="AB356" s="2">
        <v>5.6</v>
      </c>
      <c r="AC356" s="2">
        <v>13.124403848558837</v>
      </c>
    </row>
    <row r="357" spans="1:29">
      <c r="A357" s="2" t="s">
        <v>124</v>
      </c>
      <c r="B357" s="2" t="s">
        <v>102</v>
      </c>
      <c r="C357" s="2" t="s">
        <v>45</v>
      </c>
      <c r="D357" s="2">
        <f t="shared" si="36"/>
        <v>4198.1533333333327</v>
      </c>
      <c r="E357" s="2">
        <v>3748.6320000000001</v>
      </c>
      <c r="F357" s="2">
        <v>4007.4279999999999</v>
      </c>
      <c r="G357" s="2">
        <v>3765.4680000000003</v>
      </c>
      <c r="H357" s="2">
        <v>3899.6039999999994</v>
      </c>
      <c r="I357" s="2">
        <v>3456.8999999999996</v>
      </c>
      <c r="J357" s="2">
        <v>4499.3519999999999</v>
      </c>
      <c r="K357" s="2">
        <v>4153.34</v>
      </c>
      <c r="L357" s="2">
        <v>4310.3</v>
      </c>
      <c r="M357" s="2">
        <v>3624</v>
      </c>
      <c r="N357" s="2">
        <v>4267.8</v>
      </c>
      <c r="O357" s="2">
        <v>3717.5</v>
      </c>
      <c r="P357" s="2">
        <v>5545.7</v>
      </c>
      <c r="Q357" s="2">
        <v>4431</v>
      </c>
      <c r="R357" s="2">
        <v>3988.7</v>
      </c>
      <c r="S357" s="2">
        <v>3922.7</v>
      </c>
      <c r="T357" s="2">
        <v>5113.2</v>
      </c>
      <c r="U357" s="2">
        <v>3648.1</v>
      </c>
      <c r="V357" s="2">
        <v>3824.46</v>
      </c>
      <c r="W357" s="2">
        <v>3793.13</v>
      </c>
      <c r="X357" s="2">
        <v>4160.07</v>
      </c>
      <c r="Y357" s="2">
        <v>3970.24</v>
      </c>
      <c r="Z357" s="2">
        <v>4036.06</v>
      </c>
      <c r="AA357" s="2">
        <v>4398.33</v>
      </c>
      <c r="AB357" s="2">
        <v>5049.32</v>
      </c>
      <c r="AC357" s="2">
        <v>4663.0016000000005</v>
      </c>
    </row>
    <row r="358" spans="1:29">
      <c r="A358" s="2" t="s">
        <v>124</v>
      </c>
      <c r="B358" s="2" t="s">
        <v>102</v>
      </c>
      <c r="C358" s="2" t="s">
        <v>46</v>
      </c>
      <c r="D358" s="2">
        <f t="shared" si="36"/>
        <v>19.013333333333335</v>
      </c>
      <c r="E358" s="2">
        <v>11.7</v>
      </c>
      <c r="F358" s="2">
        <v>8</v>
      </c>
      <c r="G358" s="2">
        <v>11</v>
      </c>
      <c r="H358" s="2">
        <v>13</v>
      </c>
      <c r="I358" s="2">
        <v>11.5</v>
      </c>
      <c r="J358" s="2">
        <v>11.6</v>
      </c>
      <c r="K358" s="2">
        <v>14</v>
      </c>
      <c r="L358" s="2">
        <v>10</v>
      </c>
      <c r="M358" s="2">
        <v>10.5</v>
      </c>
      <c r="N358" s="2">
        <v>12.9</v>
      </c>
      <c r="O358" s="2">
        <v>14.28</v>
      </c>
      <c r="P358" s="2">
        <v>9.93</v>
      </c>
      <c r="Q358" s="2">
        <v>9.25</v>
      </c>
      <c r="R358" s="2">
        <v>7.52</v>
      </c>
      <c r="S358" s="2">
        <v>10.71</v>
      </c>
      <c r="T358" s="2">
        <v>2.4700000000000002</v>
      </c>
      <c r="U358" s="2">
        <v>14.69</v>
      </c>
      <c r="V358" s="2">
        <v>18.89</v>
      </c>
      <c r="W358" s="2">
        <v>23.74</v>
      </c>
      <c r="X358" s="2">
        <v>22.92</v>
      </c>
      <c r="Y358" s="2">
        <v>15.18</v>
      </c>
      <c r="Z358" s="2">
        <v>4.4400000000000004</v>
      </c>
      <c r="AA358" s="2">
        <v>35.36</v>
      </c>
      <c r="AB358" s="2">
        <v>18.940000000000001</v>
      </c>
      <c r="AC358" s="2">
        <v>21.414400000000004</v>
      </c>
    </row>
    <row r="359" spans="1:29">
      <c r="A359" s="2" t="s">
        <v>124</v>
      </c>
      <c r="B359" s="2" t="s">
        <v>102</v>
      </c>
      <c r="C359" s="2" t="s">
        <v>47</v>
      </c>
      <c r="D359" s="2">
        <f t="shared" si="36"/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1:29">
      <c r="A360" s="2" t="s">
        <v>124</v>
      </c>
      <c r="B360" s="2" t="s">
        <v>102</v>
      </c>
      <c r="C360" s="2" t="s">
        <v>48</v>
      </c>
      <c r="D360" s="2">
        <f t="shared" si="36"/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1:29">
      <c r="A361" s="2" t="s">
        <v>124</v>
      </c>
      <c r="B361" s="2" t="s">
        <v>102</v>
      </c>
      <c r="C361" s="2" t="s">
        <v>49</v>
      </c>
      <c r="D361" s="2">
        <f t="shared" si="36"/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1:29">
      <c r="A362" s="2" t="s">
        <v>124</v>
      </c>
      <c r="B362" s="2" t="s">
        <v>102</v>
      </c>
      <c r="C362" s="2" t="s">
        <v>50</v>
      </c>
      <c r="D362" s="2">
        <f t="shared" si="36"/>
        <v>75.313333333333318</v>
      </c>
      <c r="E362" s="2">
        <v>30</v>
      </c>
      <c r="F362" s="2">
        <v>30</v>
      </c>
      <c r="G362" s="2">
        <v>30</v>
      </c>
      <c r="H362" s="2">
        <v>30</v>
      </c>
      <c r="I362" s="2">
        <v>30</v>
      </c>
      <c r="J362" s="2">
        <v>32.799999999999997</v>
      </c>
      <c r="K362" s="2">
        <v>34.200000000000003</v>
      </c>
      <c r="L362" s="2">
        <v>44.52</v>
      </c>
      <c r="M362" s="2">
        <v>49.08</v>
      </c>
      <c r="N362" s="2">
        <v>42.6</v>
      </c>
      <c r="O362" s="2">
        <v>23.8</v>
      </c>
      <c r="P362" s="2">
        <v>54</v>
      </c>
      <c r="Q362" s="2">
        <v>39</v>
      </c>
      <c r="R362" s="2">
        <v>39.799999999999997</v>
      </c>
      <c r="S362" s="2">
        <v>29.2</v>
      </c>
      <c r="T362" s="2">
        <v>36.6</v>
      </c>
      <c r="U362" s="2">
        <v>47.7</v>
      </c>
      <c r="V362" s="2">
        <v>44.16</v>
      </c>
      <c r="W362" s="2">
        <v>49.9</v>
      </c>
      <c r="X362" s="2">
        <v>45.63</v>
      </c>
      <c r="Y362" s="2">
        <v>64.849999999999994</v>
      </c>
      <c r="Z362" s="2">
        <v>67.23</v>
      </c>
      <c r="AA362" s="2">
        <v>93.86</v>
      </c>
      <c r="AB362" s="2">
        <v>150.59</v>
      </c>
      <c r="AC362" s="2">
        <v>91.697000000000017</v>
      </c>
    </row>
    <row r="363" spans="1:29">
      <c r="A363" s="2" t="s">
        <v>124</v>
      </c>
      <c r="B363" s="2" t="s">
        <v>102</v>
      </c>
      <c r="C363" s="2" t="s">
        <v>51</v>
      </c>
      <c r="D363" s="2">
        <f t="shared" si="36"/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1:29">
      <c r="A364" s="2" t="s">
        <v>124</v>
      </c>
      <c r="B364" s="2" t="s">
        <v>102</v>
      </c>
      <c r="C364" s="2" t="s">
        <v>52</v>
      </c>
      <c r="D364" s="2">
        <f t="shared" si="36"/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</row>
    <row r="365" spans="1:29">
      <c r="A365" s="2" t="s">
        <v>124</v>
      </c>
      <c r="B365" s="2" t="s">
        <v>102</v>
      </c>
      <c r="C365" s="2" t="s">
        <v>53</v>
      </c>
      <c r="D365" s="2">
        <f t="shared" si="36"/>
        <v>72.826666666666668</v>
      </c>
      <c r="E365" s="2">
        <v>33.1</v>
      </c>
      <c r="F365" s="2">
        <v>38</v>
      </c>
      <c r="G365" s="2">
        <v>36.799999999999997</v>
      </c>
      <c r="H365" s="2">
        <v>41.8</v>
      </c>
      <c r="I365" s="2">
        <v>50.4</v>
      </c>
      <c r="J365" s="2">
        <v>66.099999999999994</v>
      </c>
      <c r="K365" s="2">
        <v>98.4</v>
      </c>
      <c r="L365" s="2">
        <v>43.7</v>
      </c>
      <c r="M365" s="2">
        <v>46.1</v>
      </c>
      <c r="N365" s="2">
        <v>49.5</v>
      </c>
      <c r="O365" s="2">
        <v>63.8</v>
      </c>
      <c r="P365" s="2">
        <v>88.6</v>
      </c>
      <c r="Q365" s="2">
        <v>62.7</v>
      </c>
      <c r="R365" s="2">
        <v>76.599999999999994</v>
      </c>
      <c r="S365" s="2">
        <v>53.2</v>
      </c>
      <c r="T365" s="2">
        <v>91.3</v>
      </c>
      <c r="U365" s="2">
        <v>66.7</v>
      </c>
      <c r="V365" s="2">
        <v>78.73</v>
      </c>
      <c r="W365" s="2">
        <v>78</v>
      </c>
      <c r="X365" s="2">
        <v>43.68</v>
      </c>
      <c r="Y365" s="2">
        <v>63.14</v>
      </c>
      <c r="Z365" s="2">
        <v>66.86</v>
      </c>
      <c r="AA365" s="2">
        <v>88.48</v>
      </c>
      <c r="AB365" s="2">
        <v>123.99</v>
      </c>
      <c r="AC365" s="2">
        <v>94.723199999999991</v>
      </c>
    </row>
    <row r="366" spans="1:29">
      <c r="A366" s="2" t="s">
        <v>124</v>
      </c>
      <c r="B366" s="2" t="s">
        <v>102</v>
      </c>
      <c r="C366" s="2" t="s">
        <v>54</v>
      </c>
      <c r="D366" s="2">
        <f t="shared" si="36"/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</row>
    <row r="367" spans="1:29">
      <c r="A367" s="2" t="s">
        <v>124</v>
      </c>
      <c r="B367" s="2" t="s">
        <v>102</v>
      </c>
      <c r="C367" s="2" t="s">
        <v>22</v>
      </c>
      <c r="D367" s="2">
        <f t="shared" si="36"/>
        <v>4.669999999999999</v>
      </c>
      <c r="E367" s="2">
        <v>19</v>
      </c>
      <c r="F367" s="2">
        <v>43</v>
      </c>
      <c r="G367" s="2">
        <v>31</v>
      </c>
      <c r="H367" s="2">
        <v>44</v>
      </c>
      <c r="I367" s="2">
        <v>32</v>
      </c>
      <c r="J367" s="2">
        <v>28</v>
      </c>
      <c r="K367" s="2">
        <v>115</v>
      </c>
      <c r="L367" s="2">
        <v>172.51</v>
      </c>
      <c r="M367" s="2">
        <v>102.69</v>
      </c>
      <c r="N367" s="2">
        <v>327.2</v>
      </c>
      <c r="O367" s="2">
        <v>113.42</v>
      </c>
      <c r="P367" s="2">
        <v>234.58</v>
      </c>
      <c r="Q367" s="2">
        <v>1.17</v>
      </c>
      <c r="R367" s="2">
        <v>7.5</v>
      </c>
      <c r="S367" s="2">
        <v>2.5</v>
      </c>
      <c r="T367" s="2">
        <v>6.94</v>
      </c>
      <c r="U367" s="2">
        <v>20.38</v>
      </c>
      <c r="V367" s="2">
        <v>15.62</v>
      </c>
      <c r="W367" s="2">
        <v>3.91</v>
      </c>
      <c r="X367" s="2">
        <v>4.2699999999999996</v>
      </c>
      <c r="Y367" s="2">
        <v>2.68</v>
      </c>
      <c r="Z367" s="2">
        <v>3.84</v>
      </c>
      <c r="AA367" s="2">
        <v>5.9</v>
      </c>
      <c r="AB367" s="2">
        <v>13.37</v>
      </c>
      <c r="AC367" s="2">
        <v>9.4142220505132332</v>
      </c>
    </row>
    <row r="368" spans="1:29">
      <c r="A368" s="2" t="s">
        <v>124</v>
      </c>
      <c r="B368" s="2" t="s">
        <v>102</v>
      </c>
      <c r="C368" s="2" t="s">
        <v>55</v>
      </c>
      <c r="D368" s="2">
        <f t="shared" si="36"/>
        <v>16.906666666666666</v>
      </c>
      <c r="E368" s="2">
        <v>4</v>
      </c>
      <c r="F368" s="2">
        <v>4</v>
      </c>
      <c r="G368" s="2">
        <v>4</v>
      </c>
      <c r="H368" s="2">
        <v>4</v>
      </c>
      <c r="I368" s="2">
        <v>3.7</v>
      </c>
      <c r="J368" s="2">
        <v>5.2</v>
      </c>
      <c r="K368" s="2">
        <v>2.2999999999999998</v>
      </c>
      <c r="L368" s="2">
        <v>3.77</v>
      </c>
      <c r="M368" s="2">
        <v>9.7200000000000006</v>
      </c>
      <c r="N368" s="2">
        <v>8.44</v>
      </c>
      <c r="O368" s="2">
        <v>1.62</v>
      </c>
      <c r="P368" s="2">
        <v>14.38</v>
      </c>
      <c r="Q368" s="2">
        <v>10.16</v>
      </c>
      <c r="R368" s="2">
        <v>8.44</v>
      </c>
      <c r="S368" s="2">
        <v>1.29</v>
      </c>
      <c r="T368" s="2">
        <v>4.95</v>
      </c>
      <c r="U368" s="2">
        <v>15.78</v>
      </c>
      <c r="V368" s="2">
        <v>28.24</v>
      </c>
      <c r="W368" s="2">
        <v>14.67</v>
      </c>
      <c r="X368" s="2">
        <v>22.11</v>
      </c>
      <c r="Y368" s="2">
        <v>12.75</v>
      </c>
      <c r="Z368" s="2">
        <v>19.41</v>
      </c>
      <c r="AA368" s="2">
        <v>7.91</v>
      </c>
      <c r="AB368" s="2">
        <v>18.559999999999999</v>
      </c>
      <c r="AC368" s="2">
        <v>17.605581415609478</v>
      </c>
    </row>
    <row r="369" spans="1:29">
      <c r="A369" s="2" t="s">
        <v>124</v>
      </c>
      <c r="B369" s="2" t="s">
        <v>102</v>
      </c>
      <c r="C369" s="2" t="s">
        <v>56</v>
      </c>
      <c r="D369" s="2">
        <f t="shared" si="36"/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1:29">
      <c r="A370" s="2" t="s">
        <v>124</v>
      </c>
      <c r="B370" s="2" t="s">
        <v>102</v>
      </c>
      <c r="C370" s="2" t="s">
        <v>57</v>
      </c>
      <c r="D370" s="2">
        <f t="shared" si="36"/>
        <v>71.023333333333355</v>
      </c>
      <c r="E370" s="2">
        <v>13</v>
      </c>
      <c r="F370" s="2">
        <v>13</v>
      </c>
      <c r="G370" s="2">
        <v>13</v>
      </c>
      <c r="H370" s="2">
        <v>13</v>
      </c>
      <c r="I370" s="2">
        <v>13</v>
      </c>
      <c r="J370" s="2">
        <v>13.1</v>
      </c>
      <c r="K370" s="2">
        <v>13.8</v>
      </c>
      <c r="L370" s="2">
        <v>10.7</v>
      </c>
      <c r="M370" s="2">
        <v>33.9</v>
      </c>
      <c r="N370" s="2">
        <v>12.4</v>
      </c>
      <c r="O370" s="2">
        <v>12.6</v>
      </c>
      <c r="P370" s="2">
        <v>32</v>
      </c>
      <c r="Q370" s="2">
        <v>21.8</v>
      </c>
      <c r="R370" s="2">
        <v>17.899999999999999</v>
      </c>
      <c r="S370" s="2">
        <v>13.5</v>
      </c>
      <c r="T370" s="2">
        <v>35.1</v>
      </c>
      <c r="U370" s="2">
        <v>36.6</v>
      </c>
      <c r="V370" s="2">
        <v>73.41</v>
      </c>
      <c r="W370" s="2">
        <v>52.4</v>
      </c>
      <c r="X370" s="2">
        <v>28.61</v>
      </c>
      <c r="Y370" s="2">
        <v>47.69</v>
      </c>
      <c r="Z370" s="2">
        <v>52.09</v>
      </c>
      <c r="AA370" s="2">
        <v>113.29</v>
      </c>
      <c r="AB370" s="2">
        <v>232.28</v>
      </c>
      <c r="AC370" s="2">
        <v>198.12799999999999</v>
      </c>
    </row>
    <row r="371" spans="1:29">
      <c r="A371" s="2" t="s">
        <v>124</v>
      </c>
      <c r="B371" s="2" t="s">
        <v>102</v>
      </c>
      <c r="C371" s="2" t="s">
        <v>58</v>
      </c>
      <c r="D371" s="2">
        <f t="shared" si="36"/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1:29">
      <c r="A372" s="2" t="s">
        <v>124</v>
      </c>
      <c r="B372" s="2" t="s">
        <v>102</v>
      </c>
      <c r="C372" s="2" t="s">
        <v>59</v>
      </c>
      <c r="D372" s="2">
        <f t="shared" si="36"/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1:29">
      <c r="A373" s="2" t="s">
        <v>124</v>
      </c>
      <c r="B373" s="2" t="s">
        <v>102</v>
      </c>
      <c r="C373" s="2" t="s">
        <v>60</v>
      </c>
      <c r="D373" s="2">
        <f t="shared" si="36"/>
        <v>0</v>
      </c>
      <c r="E373" s="2">
        <v>6</v>
      </c>
      <c r="F373" s="2">
        <v>6</v>
      </c>
      <c r="G373" s="2">
        <v>6</v>
      </c>
      <c r="H373" s="2">
        <v>6</v>
      </c>
      <c r="I373" s="2">
        <v>6</v>
      </c>
      <c r="J373" s="2">
        <v>6</v>
      </c>
      <c r="K373" s="2">
        <v>6</v>
      </c>
      <c r="L373" s="2">
        <v>6</v>
      </c>
      <c r="M373" s="2">
        <v>6</v>
      </c>
      <c r="N373" s="2">
        <v>18.7</v>
      </c>
      <c r="O373" s="2">
        <v>14</v>
      </c>
      <c r="P373" s="2">
        <v>11.6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1:29">
      <c r="A374" s="2" t="s">
        <v>124</v>
      </c>
      <c r="B374" s="2" t="s">
        <v>104</v>
      </c>
      <c r="C374" s="2" t="s">
        <v>35</v>
      </c>
      <c r="D374" s="2">
        <f t="shared" ref="D374:D435" si="37">(SUM(X374:AB374)-MAX(X374:AB374)-MIN(X374:AB374))/3</f>
        <v>8525.7982220270023</v>
      </c>
      <c r="E374" s="2">
        <v>11043.573</v>
      </c>
      <c r="F374" s="2">
        <v>11386.346000000001</v>
      </c>
      <c r="G374" s="2">
        <v>13380.051000000001</v>
      </c>
      <c r="H374" s="2">
        <v>12193.816999999999</v>
      </c>
      <c r="I374" s="2">
        <v>12397.008999999998</v>
      </c>
      <c r="J374" s="2">
        <v>13049.23</v>
      </c>
      <c r="K374" s="2">
        <v>11463.346</v>
      </c>
      <c r="L374" s="2">
        <v>10261.490000000002</v>
      </c>
      <c r="M374" s="2">
        <v>11959.53</v>
      </c>
      <c r="N374" s="2">
        <v>9213.35</v>
      </c>
      <c r="O374" s="2">
        <v>6926.3000000000011</v>
      </c>
      <c r="P374" s="2">
        <v>10014.27</v>
      </c>
      <c r="Q374" s="2">
        <v>7691.8700000000008</v>
      </c>
      <c r="R374" s="2">
        <v>6574.6299999999992</v>
      </c>
      <c r="S374" s="2">
        <v>7661.0099999999993</v>
      </c>
      <c r="T374" s="2">
        <v>9288.9599999999973</v>
      </c>
      <c r="U374" s="2">
        <v>9876.8399999999983</v>
      </c>
      <c r="V374" s="2">
        <v>7732.3248320130078</v>
      </c>
      <c r="W374" s="2">
        <v>6836.7104504987092</v>
      </c>
      <c r="X374" s="2">
        <v>8712.2899765782531</v>
      </c>
      <c r="Y374" s="2">
        <v>10451.937329791897</v>
      </c>
      <c r="Z374" s="2">
        <v>9068.0961063644736</v>
      </c>
      <c r="AA374" s="2">
        <v>7797.0085831382821</v>
      </c>
      <c r="AB374" s="2">
        <v>7412.5076159549326</v>
      </c>
      <c r="AC374" s="2">
        <v>7685.1509125248049</v>
      </c>
    </row>
    <row r="375" spans="1:29">
      <c r="A375" s="2" t="s">
        <v>124</v>
      </c>
      <c r="B375" s="2" t="s">
        <v>104</v>
      </c>
      <c r="C375" s="2" t="s">
        <v>31</v>
      </c>
      <c r="D375" s="2">
        <f t="shared" si="37"/>
        <v>5260.0083621881358</v>
      </c>
      <c r="E375" s="2">
        <v>4637.9999999999991</v>
      </c>
      <c r="F375" s="2">
        <v>4967</v>
      </c>
      <c r="G375" s="2">
        <v>6128.4</v>
      </c>
      <c r="H375" s="2">
        <v>5658.4</v>
      </c>
      <c r="I375" s="2">
        <v>5982.5999999999995</v>
      </c>
      <c r="J375" s="2">
        <v>6329.1000000000013</v>
      </c>
      <c r="K375" s="2">
        <v>5482.6999999999989</v>
      </c>
      <c r="L375" s="2">
        <v>5421.1900000000014</v>
      </c>
      <c r="M375" s="2">
        <v>6251.0000000000009</v>
      </c>
      <c r="N375" s="2">
        <v>4708.4700000000012</v>
      </c>
      <c r="O375" s="2">
        <v>3170.8700000000008</v>
      </c>
      <c r="P375" s="2">
        <v>4830.88</v>
      </c>
      <c r="Q375" s="2">
        <v>3627.5700000000006</v>
      </c>
      <c r="R375" s="2">
        <v>3468.72</v>
      </c>
      <c r="S375" s="2">
        <v>3779.0699999999993</v>
      </c>
      <c r="T375" s="2">
        <v>4920.0200000000004</v>
      </c>
      <c r="U375" s="2">
        <v>5390.1799999999994</v>
      </c>
      <c r="V375" s="2">
        <v>3987.8448320130078</v>
      </c>
      <c r="W375" s="2">
        <v>3768.7231749991029</v>
      </c>
      <c r="X375" s="2">
        <v>5129.6899242499685</v>
      </c>
      <c r="Y375" s="2">
        <v>6212.1646773165157</v>
      </c>
      <c r="Z375" s="2">
        <v>5485.5165791761583</v>
      </c>
      <c r="AA375" s="2">
        <v>5164.8185831382816</v>
      </c>
      <c r="AB375" s="2">
        <v>4677.9976159549342</v>
      </c>
      <c r="AC375" s="2">
        <v>4424.9358707760912</v>
      </c>
    </row>
    <row r="376" spans="1:29">
      <c r="A376" s="2" t="s">
        <v>124</v>
      </c>
      <c r="B376" s="2" t="s">
        <v>104</v>
      </c>
      <c r="C376" s="2" t="s">
        <v>123</v>
      </c>
      <c r="D376" s="2">
        <f t="shared" si="37"/>
        <v>3299.8965265055335</v>
      </c>
      <c r="E376" s="2">
        <v>6405.5730000000012</v>
      </c>
      <c r="F376" s="2">
        <v>6419.3460000000014</v>
      </c>
      <c r="G376" s="2">
        <v>7251.6510000000017</v>
      </c>
      <c r="H376" s="2">
        <v>6535.4169999999995</v>
      </c>
      <c r="I376" s="2">
        <v>6414.4089999999987</v>
      </c>
      <c r="J376" s="2">
        <v>6720.1299999999983</v>
      </c>
      <c r="K376" s="2">
        <v>5980.6460000000006</v>
      </c>
      <c r="L376" s="2">
        <v>4840.3</v>
      </c>
      <c r="M376" s="2">
        <v>5708.53</v>
      </c>
      <c r="N376" s="2">
        <v>4504.8799999999992</v>
      </c>
      <c r="O376" s="2">
        <v>3755.4300000000003</v>
      </c>
      <c r="P376" s="2">
        <v>5183.3900000000003</v>
      </c>
      <c r="Q376" s="2">
        <v>4064.3</v>
      </c>
      <c r="R376" s="2">
        <v>3105.9099999999994</v>
      </c>
      <c r="S376" s="2">
        <v>3881.94</v>
      </c>
      <c r="T376" s="2">
        <v>4368.9399999999969</v>
      </c>
      <c r="U376" s="2">
        <v>4486.6599999999989</v>
      </c>
      <c r="V376" s="2">
        <v>3744.48</v>
      </c>
      <c r="W376" s="2">
        <v>3067.9872754996063</v>
      </c>
      <c r="X376" s="2">
        <v>3582.6000523282846</v>
      </c>
      <c r="Y376" s="2">
        <v>4239.7726524753816</v>
      </c>
      <c r="Z376" s="2">
        <v>3582.5795271883153</v>
      </c>
      <c r="AA376" s="2">
        <v>2632.1900000000005</v>
      </c>
      <c r="AB376" s="2">
        <v>2734.5099999999984</v>
      </c>
      <c r="AC376" s="2">
        <v>3260.2150417487137</v>
      </c>
    </row>
    <row r="377" spans="1:29">
      <c r="A377" s="2" t="s">
        <v>124</v>
      </c>
      <c r="B377" s="2" t="s">
        <v>104</v>
      </c>
      <c r="C377" s="2" t="s">
        <v>36</v>
      </c>
      <c r="D377" s="2">
        <f t="shared" si="37"/>
        <v>2.367581155513887</v>
      </c>
      <c r="E377" s="2">
        <v>10.3</v>
      </c>
      <c r="F377" s="2">
        <v>11.7</v>
      </c>
      <c r="G377" s="2">
        <v>9.1</v>
      </c>
      <c r="H377" s="2">
        <v>8.6999999999999993</v>
      </c>
      <c r="I377" s="2">
        <v>7.7</v>
      </c>
      <c r="J377" s="2">
        <v>7.1</v>
      </c>
      <c r="K377" s="2">
        <v>4</v>
      </c>
      <c r="L377" s="2">
        <v>4.8</v>
      </c>
      <c r="M377" s="2">
        <v>2.9</v>
      </c>
      <c r="N377" s="2">
        <v>2.8</v>
      </c>
      <c r="O377" s="2">
        <v>2.7</v>
      </c>
      <c r="P377" s="2">
        <v>3.2</v>
      </c>
      <c r="Q377" s="2">
        <v>2.2999999999999998</v>
      </c>
      <c r="R377" s="2">
        <v>2.7</v>
      </c>
      <c r="S377" s="2">
        <v>2.4</v>
      </c>
      <c r="T377" s="2">
        <v>2.2000000000000002</v>
      </c>
      <c r="U377" s="2">
        <v>2.7</v>
      </c>
      <c r="V377" s="2">
        <v>2</v>
      </c>
      <c r="W377" s="2">
        <v>2.38</v>
      </c>
      <c r="X377" s="2">
        <v>2.6</v>
      </c>
      <c r="Y377" s="2">
        <v>3</v>
      </c>
      <c r="Z377" s="2">
        <v>1.9427434665416614</v>
      </c>
      <c r="AA377" s="2">
        <v>2.56</v>
      </c>
      <c r="AB377" s="2">
        <v>1.94</v>
      </c>
      <c r="AC377" s="2">
        <v>2.4067758365437082</v>
      </c>
    </row>
    <row r="378" spans="1:29">
      <c r="A378" s="2" t="s">
        <v>124</v>
      </c>
      <c r="B378" s="2" t="s">
        <v>104</v>
      </c>
      <c r="C378" s="2" t="s">
        <v>37</v>
      </c>
      <c r="D378" s="2">
        <f t="shared" si="37"/>
        <v>21.8</v>
      </c>
      <c r="E378" s="2">
        <v>25.3</v>
      </c>
      <c r="F378" s="2">
        <v>22.3</v>
      </c>
      <c r="G378" s="2">
        <v>19.399999999999999</v>
      </c>
      <c r="H378" s="2">
        <v>16.100000000000001</v>
      </c>
      <c r="I378" s="2">
        <v>26.9</v>
      </c>
      <c r="J378" s="2">
        <v>26.6</v>
      </c>
      <c r="K378" s="2">
        <v>29.3</v>
      </c>
      <c r="L378" s="2">
        <v>22.8</v>
      </c>
      <c r="M378" s="2">
        <v>39</v>
      </c>
      <c r="N378" s="2">
        <v>18.3</v>
      </c>
      <c r="O378" s="2">
        <v>11.9</v>
      </c>
      <c r="P378" s="2">
        <v>17</v>
      </c>
      <c r="Q378" s="2">
        <v>13.6</v>
      </c>
      <c r="R378" s="2">
        <v>12.7</v>
      </c>
      <c r="S378" s="2">
        <v>8.5</v>
      </c>
      <c r="T378" s="2">
        <v>14.8</v>
      </c>
      <c r="U378" s="2">
        <v>18.899999999999999</v>
      </c>
      <c r="V378" s="2">
        <v>17.5</v>
      </c>
      <c r="W378" s="2">
        <v>19.84</v>
      </c>
      <c r="X378" s="2">
        <v>22</v>
      </c>
      <c r="Y378" s="2">
        <v>29.15</v>
      </c>
      <c r="Z378" s="2">
        <v>28.22</v>
      </c>
      <c r="AA378" s="2">
        <v>11.21</v>
      </c>
      <c r="AB378" s="2">
        <v>15.18</v>
      </c>
      <c r="AC378" s="2">
        <v>14.399999999999999</v>
      </c>
    </row>
    <row r="379" spans="1:29">
      <c r="A379" s="2" t="s">
        <v>124</v>
      </c>
      <c r="B379" s="2" t="s">
        <v>104</v>
      </c>
      <c r="C379" s="2" t="s">
        <v>38</v>
      </c>
      <c r="D379" s="2">
        <f t="shared" si="37"/>
        <v>127.96333333333337</v>
      </c>
      <c r="E379" s="2">
        <v>256.10000000000002</v>
      </c>
      <c r="F379" s="2">
        <v>275.60000000000002</v>
      </c>
      <c r="G379" s="2">
        <v>261.89999999999998</v>
      </c>
      <c r="H379" s="2">
        <v>204.3</v>
      </c>
      <c r="I379" s="2">
        <v>259.39999999999998</v>
      </c>
      <c r="J379" s="2">
        <v>261.2</v>
      </c>
      <c r="K379" s="2">
        <v>202.4</v>
      </c>
      <c r="L379" s="2">
        <v>150.1</v>
      </c>
      <c r="M379" s="2">
        <v>149.30000000000001</v>
      </c>
      <c r="N379" s="2">
        <v>119.2</v>
      </c>
      <c r="O379" s="2">
        <v>159.30000000000001</v>
      </c>
      <c r="P379" s="2">
        <v>313.3</v>
      </c>
      <c r="Q379" s="2">
        <v>196.8</v>
      </c>
      <c r="R379" s="2">
        <v>74.8</v>
      </c>
      <c r="S379" s="2">
        <v>177.5</v>
      </c>
      <c r="T379" s="2">
        <v>209.79</v>
      </c>
      <c r="U379" s="2">
        <v>178.1</v>
      </c>
      <c r="V379" s="2">
        <v>118.2</v>
      </c>
      <c r="W379" s="2">
        <v>118.46</v>
      </c>
      <c r="X379" s="2">
        <v>146.96</v>
      </c>
      <c r="Y379" s="2">
        <v>176.28</v>
      </c>
      <c r="Z379" s="2">
        <v>129.06</v>
      </c>
      <c r="AA379" s="2">
        <v>107.87</v>
      </c>
      <c r="AB379" s="2">
        <v>104.35</v>
      </c>
      <c r="AC379" s="2">
        <v>115.98839999999998</v>
      </c>
    </row>
    <row r="380" spans="1:29">
      <c r="A380" s="2" t="s">
        <v>124</v>
      </c>
      <c r="B380" s="2" t="s">
        <v>104</v>
      </c>
      <c r="C380" s="2" t="s">
        <v>39</v>
      </c>
      <c r="D380" s="2">
        <f t="shared" si="37"/>
        <v>593.93333333333328</v>
      </c>
      <c r="E380" s="2">
        <v>355.7</v>
      </c>
      <c r="F380" s="2">
        <v>423.1</v>
      </c>
      <c r="G380" s="2">
        <v>494.6</v>
      </c>
      <c r="H380" s="2">
        <v>342.9</v>
      </c>
      <c r="I380" s="2">
        <v>453</v>
      </c>
      <c r="J380" s="2">
        <v>538</v>
      </c>
      <c r="K380" s="2">
        <v>248</v>
      </c>
      <c r="L380" s="2">
        <v>262.5</v>
      </c>
      <c r="M380" s="2">
        <v>332.4</v>
      </c>
      <c r="N380" s="2">
        <v>229.5</v>
      </c>
      <c r="O380" s="2">
        <v>168.5</v>
      </c>
      <c r="P380" s="2">
        <v>146.19999999999999</v>
      </c>
      <c r="Q380" s="2">
        <v>132</v>
      </c>
      <c r="R380" s="2">
        <v>130</v>
      </c>
      <c r="S380" s="2">
        <v>135.30000000000001</v>
      </c>
      <c r="T380" s="2">
        <v>151.5</v>
      </c>
      <c r="U380" s="2">
        <v>238.1</v>
      </c>
      <c r="V380" s="2">
        <v>250</v>
      </c>
      <c r="W380" s="2">
        <v>294.3</v>
      </c>
      <c r="X380" s="2">
        <v>384.4</v>
      </c>
      <c r="Y380" s="2">
        <v>526.79999999999995</v>
      </c>
      <c r="Z380" s="2">
        <v>677.8</v>
      </c>
      <c r="AA380" s="2">
        <v>772</v>
      </c>
      <c r="AB380" s="2">
        <v>577.20000000000005</v>
      </c>
      <c r="AC380" s="2">
        <v>692.64</v>
      </c>
    </row>
    <row r="381" spans="1:29">
      <c r="A381" s="2" t="s">
        <v>124</v>
      </c>
      <c r="B381" s="2" t="s">
        <v>104</v>
      </c>
      <c r="C381" s="2" t="s">
        <v>40</v>
      </c>
      <c r="D381" s="2">
        <f t="shared" si="37"/>
        <v>3688.6716068229616</v>
      </c>
      <c r="E381" s="2">
        <v>2983.6</v>
      </c>
      <c r="F381" s="2">
        <v>3450.6</v>
      </c>
      <c r="G381" s="2">
        <v>4521.3</v>
      </c>
      <c r="H381" s="2">
        <v>4213.8999999999996</v>
      </c>
      <c r="I381" s="2">
        <v>4580.1000000000004</v>
      </c>
      <c r="J381" s="2">
        <v>4774.8</v>
      </c>
      <c r="K381" s="2">
        <v>4328.7</v>
      </c>
      <c r="L381" s="2">
        <v>4154.1000000000004</v>
      </c>
      <c r="M381" s="2">
        <v>5132.3</v>
      </c>
      <c r="N381" s="2">
        <v>3666</v>
      </c>
      <c r="O381" s="2">
        <v>2277.4</v>
      </c>
      <c r="P381" s="2">
        <v>3830</v>
      </c>
      <c r="Q381" s="2">
        <v>2793.5</v>
      </c>
      <c r="R381" s="2">
        <v>2643.7</v>
      </c>
      <c r="S381" s="2">
        <v>2698.3</v>
      </c>
      <c r="T381" s="2">
        <v>3744.2</v>
      </c>
      <c r="U381" s="2">
        <v>4270</v>
      </c>
      <c r="V381" s="2">
        <v>2848.1748320130073</v>
      </c>
      <c r="W381" s="2">
        <v>2468.735082508068</v>
      </c>
      <c r="X381" s="2">
        <v>3824.3221847895466</v>
      </c>
      <c r="Y381" s="2">
        <v>4634.0128569809613</v>
      </c>
      <c r="Z381" s="2">
        <v>3804.4540525410562</v>
      </c>
      <c r="AA381" s="2">
        <v>3437.2385831382821</v>
      </c>
      <c r="AB381" s="2">
        <v>3122.1376159549332</v>
      </c>
      <c r="AC381" s="2">
        <v>2928.5385206287456</v>
      </c>
    </row>
    <row r="382" spans="1:29">
      <c r="A382" s="2" t="s">
        <v>124</v>
      </c>
      <c r="B382" s="2" t="s">
        <v>104</v>
      </c>
      <c r="C382" s="2" t="s">
        <v>41</v>
      </c>
      <c r="D382" s="2">
        <f t="shared" si="37"/>
        <v>45.56666666666667</v>
      </c>
      <c r="E382" s="2">
        <v>122.5</v>
      </c>
      <c r="F382" s="2">
        <v>41.3</v>
      </c>
      <c r="G382" s="2">
        <v>58.2</v>
      </c>
      <c r="H382" s="2">
        <v>62.1</v>
      </c>
      <c r="I382" s="2">
        <v>71.900000000000006</v>
      </c>
      <c r="J382" s="2">
        <v>54.6</v>
      </c>
      <c r="K382" s="2">
        <v>38.799999999999997</v>
      </c>
      <c r="L382" s="2">
        <v>60.8</v>
      </c>
      <c r="M382" s="2">
        <v>42.9</v>
      </c>
      <c r="N382" s="2">
        <v>41.5</v>
      </c>
      <c r="O382" s="2">
        <v>23.3</v>
      </c>
      <c r="P382" s="2">
        <v>18.100000000000001</v>
      </c>
      <c r="Q382" s="2">
        <v>20.399999999999999</v>
      </c>
      <c r="R382" s="2">
        <v>17.8</v>
      </c>
      <c r="S382" s="2">
        <v>61</v>
      </c>
      <c r="T382" s="2">
        <v>65.599999999999994</v>
      </c>
      <c r="U382" s="2">
        <v>39.1</v>
      </c>
      <c r="V382" s="2">
        <v>25</v>
      </c>
      <c r="W382" s="2">
        <v>31</v>
      </c>
      <c r="X382" s="2">
        <v>57.1</v>
      </c>
      <c r="Y382" s="2">
        <v>21.9</v>
      </c>
      <c r="Z382" s="2">
        <v>49.6</v>
      </c>
      <c r="AA382" s="2">
        <v>54.7</v>
      </c>
      <c r="AB382" s="2">
        <v>32.4</v>
      </c>
      <c r="AC382" s="2">
        <v>39.573999999999998</v>
      </c>
    </row>
    <row r="383" spans="1:29">
      <c r="A383" s="2" t="s">
        <v>124</v>
      </c>
      <c r="B383" s="2" t="s">
        <v>104</v>
      </c>
      <c r="C383" s="2" t="s">
        <v>42</v>
      </c>
      <c r="D383" s="2">
        <f t="shared" si="37"/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1:29">
      <c r="A384" s="2" t="s">
        <v>124</v>
      </c>
      <c r="B384" s="2" t="s">
        <v>104</v>
      </c>
      <c r="C384" s="2" t="s">
        <v>43</v>
      </c>
      <c r="D384" s="2">
        <f t="shared" si="37"/>
        <v>28.49</v>
      </c>
      <c r="E384" s="2">
        <v>41.7</v>
      </c>
      <c r="F384" s="2">
        <v>42</v>
      </c>
      <c r="G384" s="2">
        <v>37</v>
      </c>
      <c r="H384" s="2">
        <v>32</v>
      </c>
      <c r="I384" s="2">
        <v>33</v>
      </c>
      <c r="J384" s="2">
        <v>42</v>
      </c>
      <c r="K384" s="2">
        <v>31</v>
      </c>
      <c r="L384" s="2">
        <v>22.34</v>
      </c>
      <c r="M384" s="2">
        <v>30.3</v>
      </c>
      <c r="N384" s="2">
        <v>25.07</v>
      </c>
      <c r="O384" s="2">
        <v>26.01</v>
      </c>
      <c r="P384" s="2">
        <v>16.510000000000002</v>
      </c>
      <c r="Q384" s="2">
        <v>17.02</v>
      </c>
      <c r="R384" s="2">
        <v>35.72</v>
      </c>
      <c r="S384" s="2">
        <v>36.97</v>
      </c>
      <c r="T384" s="2">
        <v>36.31</v>
      </c>
      <c r="U384" s="2">
        <v>40.340000000000003</v>
      </c>
      <c r="V384" s="2">
        <v>42.19</v>
      </c>
      <c r="W384" s="2">
        <v>36.64</v>
      </c>
      <c r="X384" s="2">
        <v>27.8</v>
      </c>
      <c r="Y384" s="2">
        <v>34.049999999999997</v>
      </c>
      <c r="Z384" s="2">
        <v>47.9</v>
      </c>
      <c r="AA384" s="2">
        <v>22.97</v>
      </c>
      <c r="AB384" s="2">
        <v>23.62</v>
      </c>
      <c r="AC384" s="2">
        <v>32.589199999999998</v>
      </c>
    </row>
    <row r="385" spans="1:29">
      <c r="A385" s="2" t="s">
        <v>124</v>
      </c>
      <c r="B385" s="2" t="s">
        <v>104</v>
      </c>
      <c r="C385" s="2" t="s">
        <v>44</v>
      </c>
      <c r="D385" s="2">
        <f t="shared" si="37"/>
        <v>306.00835343141301</v>
      </c>
      <c r="E385" s="2">
        <v>333.2</v>
      </c>
      <c r="F385" s="2">
        <v>206.7</v>
      </c>
      <c r="G385" s="2">
        <v>168.3</v>
      </c>
      <c r="H385" s="2">
        <v>295.7</v>
      </c>
      <c r="I385" s="2">
        <v>211.8</v>
      </c>
      <c r="J385" s="2">
        <v>213.8</v>
      </c>
      <c r="K385" s="2">
        <v>218</v>
      </c>
      <c r="L385" s="2">
        <v>220</v>
      </c>
      <c r="M385" s="2">
        <v>101.5</v>
      </c>
      <c r="N385" s="2">
        <v>176.6</v>
      </c>
      <c r="O385" s="2">
        <v>176.9</v>
      </c>
      <c r="P385" s="2">
        <v>162.69999999999999</v>
      </c>
      <c r="Q385" s="2">
        <v>126.5</v>
      </c>
      <c r="R385" s="2">
        <v>165</v>
      </c>
      <c r="S385" s="2">
        <v>261.39999999999998</v>
      </c>
      <c r="T385" s="2">
        <v>283.2</v>
      </c>
      <c r="U385" s="2">
        <v>180.3</v>
      </c>
      <c r="V385" s="2">
        <v>258.39999999999998</v>
      </c>
      <c r="W385" s="2">
        <v>337.80142582436844</v>
      </c>
      <c r="X385" s="2">
        <v>243.46885057153315</v>
      </c>
      <c r="Y385" s="2">
        <v>389.33663515036915</v>
      </c>
      <c r="Z385" s="2">
        <v>247.31842514387009</v>
      </c>
      <c r="AA385" s="2">
        <v>281.37</v>
      </c>
      <c r="AB385" s="2">
        <v>390.68</v>
      </c>
      <c r="AC385" s="2">
        <v>183.28</v>
      </c>
    </row>
    <row r="386" spans="1:29">
      <c r="A386" s="2" t="s">
        <v>124</v>
      </c>
      <c r="B386" s="2" t="s">
        <v>104</v>
      </c>
      <c r="C386" s="2" t="s">
        <v>10</v>
      </c>
      <c r="D386" s="2">
        <f t="shared" si="37"/>
        <v>131.53999999999996</v>
      </c>
      <c r="E386" s="2">
        <v>166.3</v>
      </c>
      <c r="F386" s="2">
        <v>163.19999999999999</v>
      </c>
      <c r="G386" s="2">
        <v>177.2</v>
      </c>
      <c r="H386" s="2">
        <v>202.8</v>
      </c>
      <c r="I386" s="2">
        <v>179.2</v>
      </c>
      <c r="J386" s="2">
        <v>193.3</v>
      </c>
      <c r="K386" s="2">
        <v>164.9</v>
      </c>
      <c r="L386" s="2">
        <v>145.80000000000001</v>
      </c>
      <c r="M386" s="2">
        <v>116</v>
      </c>
      <c r="N386" s="2">
        <v>139.19999999999999</v>
      </c>
      <c r="O386" s="2">
        <v>112.3</v>
      </c>
      <c r="P386" s="2">
        <v>170.8</v>
      </c>
      <c r="Q386" s="2">
        <v>147.30000000000001</v>
      </c>
      <c r="R386" s="2">
        <v>121.5</v>
      </c>
      <c r="S386" s="2">
        <v>116.8</v>
      </c>
      <c r="T386" s="2">
        <v>123.5</v>
      </c>
      <c r="U386" s="2">
        <v>129.80000000000001</v>
      </c>
      <c r="V386" s="2">
        <v>151.04</v>
      </c>
      <c r="W386" s="2">
        <v>124.41</v>
      </c>
      <c r="X386" s="2">
        <v>160.30000000000001</v>
      </c>
      <c r="Y386" s="2">
        <v>143.08000000000001</v>
      </c>
      <c r="Z386" s="2">
        <v>128.05000000000001</v>
      </c>
      <c r="AA386" s="2">
        <v>123.49</v>
      </c>
      <c r="AB386" s="2">
        <v>96.91</v>
      </c>
      <c r="AC386" s="2">
        <v>112.08</v>
      </c>
    </row>
    <row r="387" spans="1:29">
      <c r="A387" s="2" t="s">
        <v>124</v>
      </c>
      <c r="B387" s="2" t="s">
        <v>104</v>
      </c>
      <c r="C387" s="2" t="s">
        <v>33</v>
      </c>
      <c r="D387" s="2">
        <f t="shared" si="37"/>
        <v>3.0400000000000005</v>
      </c>
      <c r="E387" s="2">
        <v>6.2729999999999997</v>
      </c>
      <c r="F387" s="2">
        <v>7.1459999999999999</v>
      </c>
      <c r="G387" s="2">
        <v>5.0510000000000002</v>
      </c>
      <c r="H387" s="2">
        <v>5.5170000000000003</v>
      </c>
      <c r="I387" s="2">
        <v>5.0090000000000003</v>
      </c>
      <c r="J387" s="2">
        <v>5.53</v>
      </c>
      <c r="K387" s="2">
        <v>6.2460000000000004</v>
      </c>
      <c r="L387" s="2">
        <v>7.2</v>
      </c>
      <c r="M387" s="2">
        <v>10.8</v>
      </c>
      <c r="N387" s="2">
        <v>9.1999999999999993</v>
      </c>
      <c r="O387" s="2">
        <v>5.97</v>
      </c>
      <c r="P387" s="2">
        <v>8.99</v>
      </c>
      <c r="Q387" s="2">
        <v>4.74</v>
      </c>
      <c r="R387" s="2">
        <v>5.49</v>
      </c>
      <c r="S387" s="2">
        <v>4.3600000000000003</v>
      </c>
      <c r="T387" s="2">
        <v>4.0999999999999996</v>
      </c>
      <c r="U387" s="2">
        <v>2.9</v>
      </c>
      <c r="V387" s="2">
        <v>2.5</v>
      </c>
      <c r="W387" s="2">
        <v>2.95</v>
      </c>
      <c r="X387" s="2">
        <v>2.4300000000000002</v>
      </c>
      <c r="Y387" s="2">
        <v>2.96</v>
      </c>
      <c r="Z387" s="2">
        <v>2.8</v>
      </c>
      <c r="AA387" s="2">
        <v>3.36</v>
      </c>
      <c r="AB387" s="2">
        <v>5.2</v>
      </c>
      <c r="AC387" s="2">
        <v>3.6529645968240856</v>
      </c>
    </row>
    <row r="388" spans="1:29">
      <c r="A388" s="2" t="s">
        <v>124</v>
      </c>
      <c r="B388" s="2" t="s">
        <v>104</v>
      </c>
      <c r="C388" s="2" t="s">
        <v>45</v>
      </c>
      <c r="D388" s="2">
        <f t="shared" si="37"/>
        <v>13.553333333333333</v>
      </c>
      <c r="E388" s="2">
        <v>22.8</v>
      </c>
      <c r="F388" s="2">
        <v>20.3</v>
      </c>
      <c r="G388" s="2">
        <v>19.8</v>
      </c>
      <c r="H388" s="2">
        <v>8.1</v>
      </c>
      <c r="I388" s="2">
        <v>0</v>
      </c>
      <c r="J388" s="2">
        <v>0</v>
      </c>
      <c r="K388" s="2">
        <v>12.4</v>
      </c>
      <c r="L388" s="2">
        <v>10.3</v>
      </c>
      <c r="M388" s="2">
        <v>8.6</v>
      </c>
      <c r="N388" s="2">
        <v>9.6</v>
      </c>
      <c r="O388" s="2">
        <v>6.9</v>
      </c>
      <c r="P388" s="2">
        <v>7.9</v>
      </c>
      <c r="Q388" s="2">
        <v>7.9</v>
      </c>
      <c r="R388" s="2">
        <v>8.6</v>
      </c>
      <c r="S388" s="2">
        <v>9</v>
      </c>
      <c r="T388" s="2">
        <v>10.8</v>
      </c>
      <c r="U388" s="2">
        <v>11.7</v>
      </c>
      <c r="V388" s="2">
        <v>13.94</v>
      </c>
      <c r="W388" s="2">
        <v>14.38</v>
      </c>
      <c r="X388" s="2">
        <v>16.079999999999998</v>
      </c>
      <c r="Y388" s="2">
        <v>14.31</v>
      </c>
      <c r="Z388" s="2">
        <v>11.53</v>
      </c>
      <c r="AA388" s="2">
        <v>13.18</v>
      </c>
      <c r="AB388" s="2">
        <v>13.17</v>
      </c>
      <c r="AC388" s="2">
        <v>13.173566644556754</v>
      </c>
    </row>
    <row r="389" spans="1:29">
      <c r="A389" s="2" t="s">
        <v>124</v>
      </c>
      <c r="B389" s="2" t="s">
        <v>104</v>
      </c>
      <c r="C389" s="2" t="s">
        <v>46</v>
      </c>
      <c r="D389" s="2">
        <f t="shared" si="37"/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1:29">
      <c r="A390" s="2" t="s">
        <v>124</v>
      </c>
      <c r="B390" s="2" t="s">
        <v>104</v>
      </c>
      <c r="C390" s="2" t="s">
        <v>47</v>
      </c>
      <c r="D390" s="2">
        <f t="shared" si="37"/>
        <v>126.46666666666665</v>
      </c>
      <c r="E390" s="2">
        <v>340.7</v>
      </c>
      <c r="F390" s="2">
        <v>113.4</v>
      </c>
      <c r="G390" s="2">
        <v>71.3</v>
      </c>
      <c r="H390" s="2">
        <v>112.9</v>
      </c>
      <c r="I390" s="2">
        <v>133.5</v>
      </c>
      <c r="J390" s="2">
        <v>104.8</v>
      </c>
      <c r="K390" s="2">
        <v>88.7</v>
      </c>
      <c r="L390" s="2">
        <v>110.7</v>
      </c>
      <c r="M390" s="2">
        <v>107.2</v>
      </c>
      <c r="N390" s="2">
        <v>101.5</v>
      </c>
      <c r="O390" s="2">
        <v>87.6</v>
      </c>
      <c r="P390" s="2">
        <v>96.8</v>
      </c>
      <c r="Q390" s="2">
        <v>87.2</v>
      </c>
      <c r="R390" s="2">
        <v>116.8</v>
      </c>
      <c r="S390" s="2">
        <v>181.1</v>
      </c>
      <c r="T390" s="2">
        <v>194.9</v>
      </c>
      <c r="U390" s="2">
        <v>162.19999999999999</v>
      </c>
      <c r="V390" s="2">
        <v>70.2</v>
      </c>
      <c r="W390" s="2">
        <v>64</v>
      </c>
      <c r="X390" s="2">
        <v>124.2</v>
      </c>
      <c r="Y390" s="2">
        <v>75.599999999999994</v>
      </c>
      <c r="Z390" s="2">
        <v>114.3</v>
      </c>
      <c r="AA390" s="2">
        <v>159.6</v>
      </c>
      <c r="AB390" s="2">
        <v>140.9</v>
      </c>
      <c r="AC390" s="2">
        <v>117.98</v>
      </c>
    </row>
    <row r="391" spans="1:29">
      <c r="A391" s="2" t="s">
        <v>124</v>
      </c>
      <c r="B391" s="2" t="s">
        <v>104</v>
      </c>
      <c r="C391" s="2" t="s">
        <v>48</v>
      </c>
      <c r="D391" s="2">
        <f t="shared" si="37"/>
        <v>96.546666666666667</v>
      </c>
      <c r="E391" s="2">
        <v>434.1</v>
      </c>
      <c r="F391" s="2">
        <v>313</v>
      </c>
      <c r="G391" s="2">
        <v>239.3</v>
      </c>
      <c r="H391" s="2">
        <v>286.8</v>
      </c>
      <c r="I391" s="2">
        <v>348.2</v>
      </c>
      <c r="J391" s="2">
        <v>348.7</v>
      </c>
      <c r="K391" s="2">
        <v>260.89999999999998</v>
      </c>
      <c r="L391" s="2">
        <v>311.39999999999998</v>
      </c>
      <c r="M391" s="2">
        <v>231.1</v>
      </c>
      <c r="N391" s="2">
        <v>170.2</v>
      </c>
      <c r="O391" s="2">
        <v>147.1</v>
      </c>
      <c r="P391" s="2">
        <v>140.6</v>
      </c>
      <c r="Q391" s="2">
        <v>108.3</v>
      </c>
      <c r="R391" s="2">
        <v>90</v>
      </c>
      <c r="S391" s="2">
        <v>165.2</v>
      </c>
      <c r="T391" s="2">
        <v>204.9</v>
      </c>
      <c r="U391" s="2">
        <v>207.9</v>
      </c>
      <c r="V391" s="2">
        <v>87</v>
      </c>
      <c r="W391" s="2">
        <v>85</v>
      </c>
      <c r="X391" s="2">
        <v>156.6</v>
      </c>
      <c r="Y391" s="2">
        <v>96.5</v>
      </c>
      <c r="Z391" s="2">
        <v>85.3</v>
      </c>
      <c r="AA391" s="2">
        <v>107.84</v>
      </c>
      <c r="AB391" s="2">
        <v>75.989999999999995</v>
      </c>
      <c r="AC391" s="2">
        <v>62</v>
      </c>
    </row>
    <row r="392" spans="1:29">
      <c r="A392" s="2" t="s">
        <v>124</v>
      </c>
      <c r="B392" s="2" t="s">
        <v>104</v>
      </c>
      <c r="C392" s="2" t="s">
        <v>49</v>
      </c>
      <c r="D392" s="2">
        <f t="shared" si="37"/>
        <v>5.2713580246913603</v>
      </c>
      <c r="E392" s="2">
        <v>1.8</v>
      </c>
      <c r="F392" s="2">
        <v>1.5</v>
      </c>
      <c r="G392" s="2">
        <v>1.7</v>
      </c>
      <c r="H392" s="2">
        <v>2.2999999999999998</v>
      </c>
      <c r="I392" s="2">
        <v>2.7</v>
      </c>
      <c r="J392" s="2">
        <v>4.0999999999999996</v>
      </c>
      <c r="K392" s="2">
        <v>3.5</v>
      </c>
      <c r="L392" s="2">
        <v>3.6</v>
      </c>
      <c r="M392" s="2">
        <v>4.8</v>
      </c>
      <c r="N392" s="2">
        <v>7.5</v>
      </c>
      <c r="O392" s="2">
        <v>4.5999999999999996</v>
      </c>
      <c r="P392" s="2">
        <v>7.9</v>
      </c>
      <c r="Q392" s="2">
        <v>5.7</v>
      </c>
      <c r="R392" s="2">
        <v>6.2</v>
      </c>
      <c r="S392" s="2">
        <v>7</v>
      </c>
      <c r="T392" s="2">
        <v>8.6999999999999993</v>
      </c>
      <c r="U392" s="2">
        <v>6.9</v>
      </c>
      <c r="V392" s="2">
        <v>6.9</v>
      </c>
      <c r="W392" s="2">
        <v>4.2866666666666662</v>
      </c>
      <c r="X392" s="2">
        <v>5.2388888888888889</v>
      </c>
      <c r="Y392" s="2">
        <v>4.9651851851851854</v>
      </c>
      <c r="Z392" s="2">
        <v>5.8613580246913575</v>
      </c>
      <c r="AA392" s="2">
        <v>5.61</v>
      </c>
      <c r="AB392" s="2">
        <v>4.17</v>
      </c>
      <c r="AC392" s="2">
        <v>5.3217950661568612</v>
      </c>
    </row>
    <row r="393" spans="1:29">
      <c r="A393" s="2" t="s">
        <v>124</v>
      </c>
      <c r="B393" s="2" t="s">
        <v>104</v>
      </c>
      <c r="C393" s="2" t="s">
        <v>50</v>
      </c>
      <c r="D393" s="2">
        <f t="shared" si="37"/>
        <v>93.556666666666658</v>
      </c>
      <c r="E393" s="2">
        <v>113</v>
      </c>
      <c r="F393" s="2">
        <v>193</v>
      </c>
      <c r="G393" s="2">
        <v>171</v>
      </c>
      <c r="H393" s="2">
        <v>98</v>
      </c>
      <c r="I393" s="2">
        <v>153</v>
      </c>
      <c r="J393" s="2">
        <v>128.80000000000001</v>
      </c>
      <c r="K393" s="2">
        <v>80.3</v>
      </c>
      <c r="L393" s="2">
        <v>86.5</v>
      </c>
      <c r="M393" s="2">
        <v>121</v>
      </c>
      <c r="N393" s="2">
        <v>95.4</v>
      </c>
      <c r="O393" s="2">
        <v>67</v>
      </c>
      <c r="P393" s="2">
        <v>125.1</v>
      </c>
      <c r="Q393" s="2">
        <v>107.3</v>
      </c>
      <c r="R393" s="2">
        <v>98.7</v>
      </c>
      <c r="S393" s="2">
        <v>81.099999999999994</v>
      </c>
      <c r="T393" s="2">
        <v>112.5</v>
      </c>
      <c r="U393" s="2">
        <v>72.5</v>
      </c>
      <c r="V393" s="2">
        <v>79.400000000000006</v>
      </c>
      <c r="W393" s="2">
        <v>72.5</v>
      </c>
      <c r="X393" s="2">
        <v>78.420246913580257</v>
      </c>
      <c r="Y393" s="2">
        <v>108.05389574759946</v>
      </c>
      <c r="Z393" s="2">
        <v>95.94</v>
      </c>
      <c r="AA393" s="2">
        <v>103.95</v>
      </c>
      <c r="AB393" s="2">
        <v>80.78</v>
      </c>
      <c r="AC393" s="2">
        <v>63.706037409186337</v>
      </c>
    </row>
    <row r="394" spans="1:29">
      <c r="A394" s="2" t="s">
        <v>124</v>
      </c>
      <c r="B394" s="2" t="s">
        <v>104</v>
      </c>
      <c r="C394" s="2" t="s">
        <v>51</v>
      </c>
      <c r="D394" s="2">
        <f t="shared" si="37"/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1:29">
      <c r="A395" s="2" t="s">
        <v>124</v>
      </c>
      <c r="B395" s="2" t="s">
        <v>104</v>
      </c>
      <c r="C395" s="2" t="s">
        <v>52</v>
      </c>
      <c r="D395" s="2">
        <f t="shared" si="37"/>
        <v>6.9066666666666663</v>
      </c>
      <c r="E395" s="2">
        <v>41.2</v>
      </c>
      <c r="F395" s="2">
        <v>26.5</v>
      </c>
      <c r="G395" s="2">
        <v>42.5</v>
      </c>
      <c r="H395" s="2">
        <v>38.200000000000003</v>
      </c>
      <c r="I395" s="2">
        <v>27.9</v>
      </c>
      <c r="J395" s="2">
        <v>30.3</v>
      </c>
      <c r="K395" s="2">
        <v>14</v>
      </c>
      <c r="L395" s="2">
        <v>29</v>
      </c>
      <c r="M395" s="2">
        <v>17</v>
      </c>
      <c r="N395" s="2">
        <v>16.8</v>
      </c>
      <c r="O395" s="2">
        <v>17.899999999999999</v>
      </c>
      <c r="P395" s="2">
        <v>16.600000000000001</v>
      </c>
      <c r="Q395" s="2">
        <v>10.9</v>
      </c>
      <c r="R395" s="2">
        <v>10.9</v>
      </c>
      <c r="S395" s="2">
        <v>7.6</v>
      </c>
      <c r="T395" s="2">
        <v>8</v>
      </c>
      <c r="U395" s="2">
        <v>11.2</v>
      </c>
      <c r="V395" s="2">
        <v>11.9</v>
      </c>
      <c r="W395" s="2">
        <v>6</v>
      </c>
      <c r="X395" s="2">
        <v>9</v>
      </c>
      <c r="Y395" s="2">
        <v>7</v>
      </c>
      <c r="Z395" s="2">
        <v>7</v>
      </c>
      <c r="AA395" s="2">
        <v>6.14</v>
      </c>
      <c r="AB395" s="2">
        <v>6.72</v>
      </c>
      <c r="AC395" s="2">
        <v>5.6844483666062828</v>
      </c>
    </row>
    <row r="396" spans="1:29">
      <c r="A396" s="2" t="s">
        <v>124</v>
      </c>
      <c r="B396" s="2" t="s">
        <v>104</v>
      </c>
      <c r="C396" s="2" t="s">
        <v>53</v>
      </c>
      <c r="D396" s="2">
        <f t="shared" si="37"/>
        <v>208.53666666666663</v>
      </c>
      <c r="E396" s="2">
        <v>291.60000000000002</v>
      </c>
      <c r="F396" s="2">
        <v>318.8</v>
      </c>
      <c r="G396" s="2">
        <v>313.8</v>
      </c>
      <c r="H396" s="2">
        <v>156.19999999999999</v>
      </c>
      <c r="I396" s="2">
        <v>207.2</v>
      </c>
      <c r="J396" s="2">
        <v>236.4</v>
      </c>
      <c r="K396" s="2">
        <v>218.2</v>
      </c>
      <c r="L396" s="2">
        <v>182.8</v>
      </c>
      <c r="M396" s="2">
        <v>213.5</v>
      </c>
      <c r="N396" s="2">
        <v>171.1</v>
      </c>
      <c r="O396" s="2">
        <v>132.80000000000001</v>
      </c>
      <c r="P396" s="2">
        <v>213.5</v>
      </c>
      <c r="Q396" s="2">
        <v>163.69999999999999</v>
      </c>
      <c r="R396" s="2">
        <v>93.8</v>
      </c>
      <c r="S396" s="2">
        <v>188.6</v>
      </c>
      <c r="T396" s="2">
        <v>218.5</v>
      </c>
      <c r="U396" s="2">
        <v>183.6</v>
      </c>
      <c r="V396" s="2">
        <v>161.15</v>
      </c>
      <c r="W396" s="2">
        <v>202</v>
      </c>
      <c r="X396" s="2">
        <v>204.7</v>
      </c>
      <c r="Y396" s="2">
        <v>234.69</v>
      </c>
      <c r="Z396" s="2">
        <v>232.53</v>
      </c>
      <c r="AA396" s="2">
        <v>171.07</v>
      </c>
      <c r="AB396" s="2">
        <v>188.38</v>
      </c>
      <c r="AC396" s="2">
        <v>160.58360000000002</v>
      </c>
    </row>
    <row r="397" spans="1:29">
      <c r="A397" s="2" t="s">
        <v>124</v>
      </c>
      <c r="B397" s="2" t="s">
        <v>104</v>
      </c>
      <c r="C397" s="2" t="s">
        <v>54</v>
      </c>
      <c r="D397" s="2">
        <f t="shared" si="37"/>
        <v>2705.3864442010058</v>
      </c>
      <c r="E397" s="2">
        <v>4992.1000000000004</v>
      </c>
      <c r="F397" s="2">
        <v>5300.1</v>
      </c>
      <c r="G397" s="2">
        <v>6287.7</v>
      </c>
      <c r="H397" s="2">
        <v>5652.5</v>
      </c>
      <c r="I397" s="2">
        <v>5299.5</v>
      </c>
      <c r="J397" s="2">
        <v>5663.7</v>
      </c>
      <c r="K397" s="2">
        <v>5180.7</v>
      </c>
      <c r="L397" s="2">
        <v>4003</v>
      </c>
      <c r="M397" s="2">
        <v>4863.6000000000004</v>
      </c>
      <c r="N397" s="2">
        <v>3831</v>
      </c>
      <c r="O397" s="2">
        <v>3172.2</v>
      </c>
      <c r="P397" s="2">
        <v>4280.7</v>
      </c>
      <c r="Q397" s="2">
        <v>3404.3</v>
      </c>
      <c r="R397" s="2">
        <v>2621.6</v>
      </c>
      <c r="S397" s="2">
        <v>3125.7</v>
      </c>
      <c r="T397" s="2">
        <v>3448.5</v>
      </c>
      <c r="U397" s="2">
        <v>3712.9</v>
      </c>
      <c r="V397" s="2">
        <v>3270.3</v>
      </c>
      <c r="W397" s="2">
        <v>2597.0172754996056</v>
      </c>
      <c r="X397" s="2">
        <v>2923.8298054147026</v>
      </c>
      <c r="Y397" s="2">
        <v>3614.0387567277839</v>
      </c>
      <c r="Z397" s="2">
        <v>2992.7495271883145</v>
      </c>
      <c r="AA397" s="2">
        <v>2013.1</v>
      </c>
      <c r="AB397" s="2">
        <v>2199.58</v>
      </c>
      <c r="AC397" s="2">
        <v>2773.4628000000002</v>
      </c>
    </row>
    <row r="398" spans="1:29">
      <c r="A398" s="2" t="s">
        <v>124</v>
      </c>
      <c r="B398" s="2" t="s">
        <v>104</v>
      </c>
      <c r="C398" s="2" t="s">
        <v>22</v>
      </c>
      <c r="D398" s="2">
        <f t="shared" si="37"/>
        <v>16.463333333333328</v>
      </c>
      <c r="E398" s="2">
        <v>66.7</v>
      </c>
      <c r="F398" s="2">
        <v>64</v>
      </c>
      <c r="G398" s="2">
        <v>36</v>
      </c>
      <c r="H398" s="2">
        <v>54</v>
      </c>
      <c r="I398" s="2">
        <v>41</v>
      </c>
      <c r="J398" s="2">
        <v>32.5</v>
      </c>
      <c r="K398" s="2">
        <v>56</v>
      </c>
      <c r="L398" s="2">
        <v>46.45</v>
      </c>
      <c r="M398" s="2">
        <v>24.2</v>
      </c>
      <c r="N398" s="2">
        <v>34.299999999999997</v>
      </c>
      <c r="O398" s="2">
        <v>26.96</v>
      </c>
      <c r="P398" s="2">
        <v>27.27</v>
      </c>
      <c r="Q398" s="2">
        <v>19.75</v>
      </c>
      <c r="R398" s="2">
        <v>23.8</v>
      </c>
      <c r="S398" s="2">
        <v>22.7</v>
      </c>
      <c r="T398" s="2">
        <v>22.21</v>
      </c>
      <c r="U398" s="2">
        <v>19.440000000000001</v>
      </c>
      <c r="V398" s="2">
        <v>17.55</v>
      </c>
      <c r="W398" s="2">
        <v>18.39</v>
      </c>
      <c r="X398" s="2">
        <v>14.78</v>
      </c>
      <c r="Y398" s="2">
        <v>18.21</v>
      </c>
      <c r="Z398" s="2">
        <v>17.63</v>
      </c>
      <c r="AA398" s="2">
        <v>15.49</v>
      </c>
      <c r="AB398" s="2">
        <v>16.27</v>
      </c>
      <c r="AC398" s="2">
        <v>13.128</v>
      </c>
    </row>
    <row r="399" spans="1:29">
      <c r="A399" s="2" t="s">
        <v>124</v>
      </c>
      <c r="B399" s="2" t="s">
        <v>104</v>
      </c>
      <c r="C399" s="2" t="s">
        <v>55</v>
      </c>
      <c r="D399" s="2">
        <f t="shared" si="37"/>
        <v>24.143333333333331</v>
      </c>
      <c r="E399" s="2">
        <v>40.4</v>
      </c>
      <c r="F399" s="2">
        <v>51.2</v>
      </c>
      <c r="G399" s="2">
        <v>42.7</v>
      </c>
      <c r="H399" s="2">
        <v>20.3</v>
      </c>
      <c r="I399" s="2">
        <v>29.3</v>
      </c>
      <c r="J399" s="2">
        <v>26.1</v>
      </c>
      <c r="K399" s="2">
        <v>21.1</v>
      </c>
      <c r="L399" s="2">
        <v>21.8</v>
      </c>
      <c r="M399" s="2">
        <v>28.63</v>
      </c>
      <c r="N399" s="2">
        <v>20.079999999999998</v>
      </c>
      <c r="O399" s="2">
        <v>17.36</v>
      </c>
      <c r="P399" s="2">
        <v>55</v>
      </c>
      <c r="Q399" s="2">
        <v>48.96</v>
      </c>
      <c r="R399" s="2">
        <v>35.72</v>
      </c>
      <c r="S399" s="2">
        <v>20.58</v>
      </c>
      <c r="T399" s="2">
        <v>31.45</v>
      </c>
      <c r="U399" s="2">
        <v>32.96</v>
      </c>
      <c r="V399" s="2">
        <v>34.28</v>
      </c>
      <c r="W399" s="2">
        <v>31.38</v>
      </c>
      <c r="X399" s="2">
        <v>18.239999999999998</v>
      </c>
      <c r="Y399" s="2">
        <v>23.81</v>
      </c>
      <c r="Z399" s="2">
        <v>24.36</v>
      </c>
      <c r="AA399" s="2">
        <v>24.26</v>
      </c>
      <c r="AB399" s="2">
        <v>27.65</v>
      </c>
      <c r="AC399" s="2">
        <v>23.893074915755964</v>
      </c>
    </row>
    <row r="400" spans="1:29">
      <c r="A400" s="2" t="s">
        <v>124</v>
      </c>
      <c r="B400" s="2" t="s">
        <v>104</v>
      </c>
      <c r="C400" s="2" t="s">
        <v>56</v>
      </c>
      <c r="D400" s="2">
        <f t="shared" si="37"/>
        <v>4.55</v>
      </c>
      <c r="E400" s="2">
        <v>5.8</v>
      </c>
      <c r="F400" s="2">
        <v>6.1</v>
      </c>
      <c r="G400" s="2">
        <v>5.8</v>
      </c>
      <c r="H400" s="2">
        <v>5.5</v>
      </c>
      <c r="I400" s="2">
        <v>3.5</v>
      </c>
      <c r="J400" s="2">
        <v>3.9</v>
      </c>
      <c r="K400" s="2">
        <v>2.6</v>
      </c>
      <c r="L400" s="2">
        <v>1.8</v>
      </c>
      <c r="M400" s="2">
        <v>2.2999999999999998</v>
      </c>
      <c r="N400" s="2">
        <v>2</v>
      </c>
      <c r="O400" s="2">
        <v>1.4</v>
      </c>
      <c r="P400" s="2">
        <v>3.5</v>
      </c>
      <c r="Q400" s="2">
        <v>4.0999999999999996</v>
      </c>
      <c r="R400" s="2">
        <v>2.1</v>
      </c>
      <c r="S400" s="2">
        <v>2.5</v>
      </c>
      <c r="T400" s="2">
        <v>2.1</v>
      </c>
      <c r="U400" s="2">
        <v>2.2999999999999998</v>
      </c>
      <c r="V400" s="2">
        <v>2.5</v>
      </c>
      <c r="W400" s="2">
        <v>2.84</v>
      </c>
      <c r="X400" s="2">
        <v>3.42</v>
      </c>
      <c r="Y400" s="2">
        <v>5.01</v>
      </c>
      <c r="Z400" s="2">
        <v>6.74</v>
      </c>
      <c r="AA400" s="2">
        <v>4.66</v>
      </c>
      <c r="AB400" s="2">
        <v>3.98</v>
      </c>
      <c r="AC400" s="2">
        <v>5.0757648269491638</v>
      </c>
    </row>
    <row r="401" spans="1:29">
      <c r="A401" s="2" t="s">
        <v>124</v>
      </c>
      <c r="B401" s="2" t="s">
        <v>104</v>
      </c>
      <c r="C401" s="2" t="s">
        <v>57</v>
      </c>
      <c r="D401" s="2">
        <f t="shared" si="37"/>
        <v>50.469999999999992</v>
      </c>
      <c r="E401" s="2">
        <v>69.3</v>
      </c>
      <c r="F401" s="2">
        <v>96.2</v>
      </c>
      <c r="G401" s="2">
        <v>89.3</v>
      </c>
      <c r="H401" s="2">
        <v>71.400000000000006</v>
      </c>
      <c r="I401" s="2">
        <v>84.2</v>
      </c>
      <c r="J401" s="2">
        <v>96.2</v>
      </c>
      <c r="K401" s="2">
        <v>69.599999999999994</v>
      </c>
      <c r="L401" s="2">
        <v>64.2</v>
      </c>
      <c r="M401" s="2">
        <v>112.7</v>
      </c>
      <c r="N401" s="2">
        <v>96.5</v>
      </c>
      <c r="O401" s="2">
        <v>62.3</v>
      </c>
      <c r="P401" s="2">
        <v>124.3</v>
      </c>
      <c r="Q401" s="2">
        <v>68.599999999999994</v>
      </c>
      <c r="R401" s="2">
        <v>30.2</v>
      </c>
      <c r="S401" s="2">
        <v>54.4</v>
      </c>
      <c r="T401" s="2">
        <v>80.3</v>
      </c>
      <c r="U401" s="2">
        <v>56.9</v>
      </c>
      <c r="V401" s="2">
        <v>37.6</v>
      </c>
      <c r="W401" s="2">
        <v>43</v>
      </c>
      <c r="X401" s="2">
        <v>49.4</v>
      </c>
      <c r="Y401" s="2">
        <v>86.47</v>
      </c>
      <c r="Z401" s="2">
        <v>53.51</v>
      </c>
      <c r="AA401" s="2">
        <v>41.64</v>
      </c>
      <c r="AB401" s="2">
        <v>48.5</v>
      </c>
      <c r="AC401" s="2">
        <v>40.481999999999999</v>
      </c>
    </row>
    <row r="402" spans="1:29">
      <c r="A402" s="2" t="s">
        <v>124</v>
      </c>
      <c r="B402" s="2" t="s">
        <v>104</v>
      </c>
      <c r="C402" s="2" t="s">
        <v>58</v>
      </c>
      <c r="D402" s="2">
        <f t="shared" si="37"/>
        <v>75.166666666666671</v>
      </c>
      <c r="E402" s="2">
        <v>62.9</v>
      </c>
      <c r="F402" s="2">
        <v>22.2</v>
      </c>
      <c r="G402" s="2">
        <v>57.7</v>
      </c>
      <c r="H402" s="2">
        <v>86.9</v>
      </c>
      <c r="I402" s="2">
        <v>47.3</v>
      </c>
      <c r="J402" s="2">
        <v>49.3</v>
      </c>
      <c r="K402" s="2">
        <v>23.6</v>
      </c>
      <c r="L402" s="2">
        <v>108.2</v>
      </c>
      <c r="M402" s="2">
        <v>64.099999999999994</v>
      </c>
      <c r="N402" s="2">
        <v>73</v>
      </c>
      <c r="O402" s="2">
        <v>72.8</v>
      </c>
      <c r="P402" s="2">
        <v>62.4</v>
      </c>
      <c r="Q402" s="2">
        <v>32.4</v>
      </c>
      <c r="R402" s="2">
        <v>50.9</v>
      </c>
      <c r="S402" s="2">
        <v>86.7</v>
      </c>
      <c r="T402" s="2">
        <v>60.8</v>
      </c>
      <c r="U402" s="2">
        <v>41.7</v>
      </c>
      <c r="V402" s="2">
        <v>69</v>
      </c>
      <c r="W402" s="2">
        <v>78.400000000000006</v>
      </c>
      <c r="X402" s="2">
        <v>64.099999999999994</v>
      </c>
      <c r="Y402" s="2">
        <v>25.7</v>
      </c>
      <c r="Z402" s="2">
        <v>74.900000000000006</v>
      </c>
      <c r="AA402" s="2">
        <v>107.5</v>
      </c>
      <c r="AB402" s="2">
        <v>86.5</v>
      </c>
      <c r="AC402" s="2">
        <v>96.018999999999991</v>
      </c>
    </row>
    <row r="403" spans="1:29">
      <c r="A403" s="2" t="s">
        <v>124</v>
      </c>
      <c r="B403" s="2" t="s">
        <v>104</v>
      </c>
      <c r="C403" s="2" t="s">
        <v>59</v>
      </c>
      <c r="D403" s="2">
        <f t="shared" si="37"/>
        <v>143.69999999999999</v>
      </c>
      <c r="E403" s="2">
        <v>230</v>
      </c>
      <c r="F403" s="2">
        <v>173.4</v>
      </c>
      <c r="G403" s="2">
        <v>206.4</v>
      </c>
      <c r="H403" s="2">
        <v>165.7</v>
      </c>
      <c r="I403" s="2">
        <v>138.69999999999999</v>
      </c>
      <c r="J403" s="2">
        <v>160.5</v>
      </c>
      <c r="K403" s="2">
        <v>117.4</v>
      </c>
      <c r="L403" s="2">
        <v>187.3</v>
      </c>
      <c r="M403" s="2">
        <v>180</v>
      </c>
      <c r="N403" s="2">
        <v>128.19999999999999</v>
      </c>
      <c r="O403" s="2">
        <v>118.1</v>
      </c>
      <c r="P403" s="2">
        <v>133.4</v>
      </c>
      <c r="Q403" s="2">
        <v>112.3</v>
      </c>
      <c r="R403" s="2">
        <v>115.4</v>
      </c>
      <c r="S403" s="2">
        <v>137.6</v>
      </c>
      <c r="T403" s="2">
        <v>168.8</v>
      </c>
      <c r="U403" s="2">
        <v>218.4</v>
      </c>
      <c r="V403" s="2">
        <v>117.6</v>
      </c>
      <c r="W403" s="2">
        <v>144</v>
      </c>
      <c r="X403" s="2">
        <v>139.9</v>
      </c>
      <c r="Y403" s="2">
        <v>142</v>
      </c>
      <c r="Z403" s="2">
        <v>173.6</v>
      </c>
      <c r="AA403" s="2">
        <v>149.19999999999999</v>
      </c>
      <c r="AB403" s="2">
        <v>101.3</v>
      </c>
      <c r="AC403" s="2">
        <v>132.65550000000002</v>
      </c>
    </row>
    <row r="404" spans="1:29">
      <c r="A404" s="2" t="s">
        <v>124</v>
      </c>
      <c r="B404" s="2" t="s">
        <v>104</v>
      </c>
      <c r="C404" s="2" t="s">
        <v>60</v>
      </c>
      <c r="D404" s="2">
        <f t="shared" si="37"/>
        <v>46.336666666666666</v>
      </c>
      <c r="E404" s="2">
        <v>30.2</v>
      </c>
      <c r="F404" s="2">
        <v>43</v>
      </c>
      <c r="G404" s="2">
        <v>43</v>
      </c>
      <c r="H404" s="2">
        <v>51</v>
      </c>
      <c r="I404" s="2">
        <v>53</v>
      </c>
      <c r="J404" s="2">
        <v>47</v>
      </c>
      <c r="K404" s="2">
        <v>43</v>
      </c>
      <c r="L404" s="2">
        <v>44</v>
      </c>
      <c r="M404" s="2">
        <v>23.4</v>
      </c>
      <c r="N404" s="2">
        <v>28.8</v>
      </c>
      <c r="O404" s="2">
        <v>27</v>
      </c>
      <c r="P404" s="2">
        <v>32.5</v>
      </c>
      <c r="Q404" s="2">
        <v>56.3</v>
      </c>
      <c r="R404" s="2">
        <v>60.5</v>
      </c>
      <c r="S404" s="2">
        <v>68.7</v>
      </c>
      <c r="T404" s="2">
        <v>81.3</v>
      </c>
      <c r="U404" s="2">
        <v>36</v>
      </c>
      <c r="V404" s="2">
        <v>38</v>
      </c>
      <c r="W404" s="2">
        <v>37</v>
      </c>
      <c r="X404" s="2">
        <v>33</v>
      </c>
      <c r="Y404" s="2">
        <v>35.01</v>
      </c>
      <c r="Z404" s="2">
        <v>55</v>
      </c>
      <c r="AA404" s="2">
        <v>57</v>
      </c>
      <c r="AB404" s="2">
        <v>49</v>
      </c>
      <c r="AC404" s="2">
        <v>46.835464233481162</v>
      </c>
    </row>
    <row r="405" spans="1:29">
      <c r="A405" s="2" t="s">
        <v>124</v>
      </c>
      <c r="B405" s="2" t="s">
        <v>103</v>
      </c>
      <c r="C405" s="2" t="s">
        <v>35</v>
      </c>
      <c r="D405" s="2">
        <f t="shared" si="37"/>
        <v>60547.436666666654</v>
      </c>
      <c r="E405" s="2">
        <v>59965.542921958746</v>
      </c>
      <c r="F405" s="2">
        <v>56628.199598839754</v>
      </c>
      <c r="G405" s="2">
        <v>55795.419540004499</v>
      </c>
      <c r="H405" s="2">
        <v>63716.671052794998</v>
      </c>
      <c r="I405" s="2">
        <v>65701.220967896254</v>
      </c>
      <c r="J405" s="2">
        <v>63282.911656864984</v>
      </c>
      <c r="K405" s="2">
        <v>59140.831077728748</v>
      </c>
      <c r="L405" s="2">
        <v>60301.279999999992</v>
      </c>
      <c r="M405" s="2">
        <v>59433.029999999992</v>
      </c>
      <c r="N405" s="2">
        <v>59030.410000000011</v>
      </c>
      <c r="O405" s="2">
        <v>55930.54</v>
      </c>
      <c r="P405" s="2">
        <v>64551.169999999991</v>
      </c>
      <c r="Q405" s="2">
        <v>54828.570000000007</v>
      </c>
      <c r="R405" s="2">
        <v>56232.770000000004</v>
      </c>
      <c r="S405" s="2">
        <v>58200.079999999994</v>
      </c>
      <c r="T405" s="2">
        <v>65713.51999999999</v>
      </c>
      <c r="U405" s="2">
        <v>62336.249999999993</v>
      </c>
      <c r="V405" s="2">
        <v>53110.12</v>
      </c>
      <c r="W405" s="2">
        <v>51865.75</v>
      </c>
      <c r="X405" s="2">
        <v>55008.160000000011</v>
      </c>
      <c r="Y405" s="2">
        <v>61100.889999999985</v>
      </c>
      <c r="Z405" s="2">
        <v>60695.420000000006</v>
      </c>
      <c r="AA405" s="2">
        <v>61927.569999999992</v>
      </c>
      <c r="AB405" s="2">
        <v>59846</v>
      </c>
      <c r="AC405" s="2">
        <v>58528.434428287896</v>
      </c>
    </row>
    <row r="406" spans="1:29">
      <c r="A406" s="2" t="s">
        <v>124</v>
      </c>
      <c r="B406" s="2" t="s">
        <v>103</v>
      </c>
      <c r="C406" s="2" t="s">
        <v>31</v>
      </c>
      <c r="D406" s="2">
        <f t="shared" si="37"/>
        <v>48939.040000000001</v>
      </c>
      <c r="E406" s="2">
        <v>47325.899999999994</v>
      </c>
      <c r="F406" s="2">
        <v>43566.7</v>
      </c>
      <c r="G406" s="2">
        <v>43418</v>
      </c>
      <c r="H406" s="2">
        <v>52664.700000000004</v>
      </c>
      <c r="I406" s="2">
        <v>52369.8</v>
      </c>
      <c r="J406" s="2">
        <v>51555.999999999993</v>
      </c>
      <c r="K406" s="2">
        <v>48723.100000000006</v>
      </c>
      <c r="L406" s="2">
        <v>51364.500000000007</v>
      </c>
      <c r="M406" s="2">
        <v>48083.189999999995</v>
      </c>
      <c r="N406" s="2">
        <v>47989.280000000006</v>
      </c>
      <c r="O406" s="2">
        <v>46600.160000000011</v>
      </c>
      <c r="P406" s="2">
        <v>51898.94999999999</v>
      </c>
      <c r="Q406" s="2">
        <v>43420.78</v>
      </c>
      <c r="R406" s="2">
        <v>46449.389999999992</v>
      </c>
      <c r="S406" s="2">
        <v>47598.18</v>
      </c>
      <c r="T406" s="2">
        <v>53418.720000000001</v>
      </c>
      <c r="U406" s="2">
        <v>50714.61</v>
      </c>
      <c r="V406" s="2">
        <v>43347.600000000006</v>
      </c>
      <c r="W406" s="2">
        <v>41566.65</v>
      </c>
      <c r="X406" s="2">
        <v>44377.30000000001</v>
      </c>
      <c r="Y406" s="2">
        <v>49881.839999999989</v>
      </c>
      <c r="Z406" s="2">
        <v>48774.82</v>
      </c>
      <c r="AA406" s="2">
        <v>50468.23</v>
      </c>
      <c r="AB406" s="2">
        <v>48160.460000000006</v>
      </c>
      <c r="AC406" s="2">
        <v>47299.901207636925</v>
      </c>
    </row>
    <row r="407" spans="1:29">
      <c r="A407" s="2" t="s">
        <v>124</v>
      </c>
      <c r="B407" s="2" t="s">
        <v>103</v>
      </c>
      <c r="C407" s="2" t="s">
        <v>123</v>
      </c>
      <c r="D407" s="2">
        <f t="shared" si="37"/>
        <v>11454.643333333326</v>
      </c>
      <c r="E407" s="2">
        <v>12639.642921958752</v>
      </c>
      <c r="F407" s="2">
        <v>13061.499598839757</v>
      </c>
      <c r="G407" s="2">
        <v>12377.419540004499</v>
      </c>
      <c r="H407" s="2">
        <v>11051.971052794994</v>
      </c>
      <c r="I407" s="2">
        <v>13331.420967896251</v>
      </c>
      <c r="J407" s="2">
        <v>11726.911656864992</v>
      </c>
      <c r="K407" s="2">
        <v>10417.731077728742</v>
      </c>
      <c r="L407" s="2">
        <v>8936.7799999999843</v>
      </c>
      <c r="M407" s="2">
        <v>11349.839999999997</v>
      </c>
      <c r="N407" s="2">
        <v>11041.130000000005</v>
      </c>
      <c r="O407" s="2">
        <v>9330.3799999999901</v>
      </c>
      <c r="P407" s="2">
        <v>12652.220000000001</v>
      </c>
      <c r="Q407" s="2">
        <v>11407.790000000008</v>
      </c>
      <c r="R407" s="2">
        <v>9783.3800000000119</v>
      </c>
      <c r="S407" s="2">
        <v>10601.899999999994</v>
      </c>
      <c r="T407" s="2">
        <v>12294.799999999988</v>
      </c>
      <c r="U407" s="2">
        <v>11621.639999999992</v>
      </c>
      <c r="V407" s="2">
        <v>9762.5199999999968</v>
      </c>
      <c r="W407" s="2">
        <v>10299.099999999999</v>
      </c>
      <c r="X407" s="2">
        <v>10630.86</v>
      </c>
      <c r="Y407" s="2">
        <v>11219.049999999996</v>
      </c>
      <c r="Z407" s="2">
        <v>11920.600000000006</v>
      </c>
      <c r="AA407" s="2">
        <v>11459.339999999989</v>
      </c>
      <c r="AB407" s="2">
        <v>11685.539999999994</v>
      </c>
      <c r="AC407" s="2">
        <v>11228.53322065097</v>
      </c>
    </row>
    <row r="408" spans="1:29">
      <c r="A408" s="2" t="s">
        <v>124</v>
      </c>
      <c r="B408" s="2" t="s">
        <v>103</v>
      </c>
      <c r="C408" s="2" t="s">
        <v>36</v>
      </c>
      <c r="D408" s="2">
        <f t="shared" si="37"/>
        <v>384.79000000000013</v>
      </c>
      <c r="E408" s="2">
        <v>390.6</v>
      </c>
      <c r="F408" s="2">
        <v>346.2</v>
      </c>
      <c r="G408" s="2">
        <v>356.4</v>
      </c>
      <c r="H408" s="2">
        <v>382.4</v>
      </c>
      <c r="I408" s="2">
        <v>372.5</v>
      </c>
      <c r="J408" s="2">
        <v>374.5</v>
      </c>
      <c r="K408" s="2">
        <v>387.6</v>
      </c>
      <c r="L408" s="2">
        <v>333.4</v>
      </c>
      <c r="M408" s="2">
        <v>368.7</v>
      </c>
      <c r="N408" s="2">
        <v>342.7</v>
      </c>
      <c r="O408" s="2">
        <v>270.89999999999998</v>
      </c>
      <c r="P408" s="2">
        <v>304.8</v>
      </c>
      <c r="Q408" s="2">
        <v>301.60000000000002</v>
      </c>
      <c r="R408" s="2">
        <v>367.3</v>
      </c>
      <c r="S408" s="2">
        <v>374.5</v>
      </c>
      <c r="T408" s="2">
        <v>428.8</v>
      </c>
      <c r="U408" s="2">
        <v>452.6</v>
      </c>
      <c r="V408" s="2">
        <v>373.4</v>
      </c>
      <c r="W408" s="2">
        <v>339.66</v>
      </c>
      <c r="X408" s="2">
        <v>363.6</v>
      </c>
      <c r="Y408" s="2">
        <v>390.8</v>
      </c>
      <c r="Z408" s="2">
        <v>399.97</v>
      </c>
      <c r="AA408" s="2">
        <v>434.14</v>
      </c>
      <c r="AB408" s="2">
        <v>345.56</v>
      </c>
      <c r="AC408" s="2">
        <v>374.32913453046132</v>
      </c>
    </row>
    <row r="409" spans="1:29">
      <c r="A409" s="2" t="s">
        <v>124</v>
      </c>
      <c r="B409" s="2" t="s">
        <v>103</v>
      </c>
      <c r="C409" s="2" t="s">
        <v>37</v>
      </c>
      <c r="D409" s="2">
        <f t="shared" si="37"/>
        <v>718.87666666666667</v>
      </c>
      <c r="E409" s="2">
        <v>932.5</v>
      </c>
      <c r="F409" s="2">
        <v>1143.2</v>
      </c>
      <c r="G409" s="2">
        <v>1173</v>
      </c>
      <c r="H409" s="2">
        <v>456.7</v>
      </c>
      <c r="I409" s="2">
        <v>809.8</v>
      </c>
      <c r="J409" s="2">
        <v>631.4</v>
      </c>
      <c r="K409" s="2">
        <v>626.5</v>
      </c>
      <c r="L409" s="2">
        <v>636.5</v>
      </c>
      <c r="M409" s="2">
        <v>930.9</v>
      </c>
      <c r="N409" s="2">
        <v>1211.4000000000001</v>
      </c>
      <c r="O409" s="2">
        <v>525</v>
      </c>
      <c r="P409" s="2">
        <v>1180.8</v>
      </c>
      <c r="Q409" s="2">
        <v>657.9</v>
      </c>
      <c r="R409" s="2">
        <v>546.29999999999995</v>
      </c>
      <c r="S409" s="2">
        <v>419.8</v>
      </c>
      <c r="T409" s="2">
        <v>878</v>
      </c>
      <c r="U409" s="2">
        <v>858.7</v>
      </c>
      <c r="V409" s="2">
        <v>833.27</v>
      </c>
      <c r="W409" s="2">
        <v>707.02</v>
      </c>
      <c r="X409" s="2">
        <v>661.9</v>
      </c>
      <c r="Y409" s="2">
        <v>728.84</v>
      </c>
      <c r="Z409" s="2">
        <v>852.23</v>
      </c>
      <c r="AA409" s="2">
        <v>714.83</v>
      </c>
      <c r="AB409" s="2">
        <v>712.96</v>
      </c>
      <c r="AC409" s="2">
        <v>639.64999999999986</v>
      </c>
    </row>
    <row r="410" spans="1:29">
      <c r="A410" s="2" t="s">
        <v>124</v>
      </c>
      <c r="B410" s="2" t="s">
        <v>103</v>
      </c>
      <c r="C410" s="2" t="s">
        <v>38</v>
      </c>
      <c r="D410" s="2">
        <f t="shared" si="37"/>
        <v>1809.5900000000001</v>
      </c>
      <c r="E410" s="2">
        <v>2418.5</v>
      </c>
      <c r="F410" s="2">
        <v>2419.3000000000002</v>
      </c>
      <c r="G410" s="2">
        <v>2140.5</v>
      </c>
      <c r="H410" s="2">
        <v>2262.3000000000002</v>
      </c>
      <c r="I410" s="2">
        <v>2484.5</v>
      </c>
      <c r="J410" s="2">
        <v>2093.1</v>
      </c>
      <c r="K410" s="2">
        <v>2137.4</v>
      </c>
      <c r="L410" s="2">
        <v>1629.4</v>
      </c>
      <c r="M410" s="2">
        <v>1965.6</v>
      </c>
      <c r="N410" s="2">
        <v>1792.6</v>
      </c>
      <c r="O410" s="2">
        <v>2068.6999999999998</v>
      </c>
      <c r="P410" s="2">
        <v>2330.6</v>
      </c>
      <c r="Q410" s="2">
        <v>2195.38</v>
      </c>
      <c r="R410" s="2">
        <v>1897.7</v>
      </c>
      <c r="S410" s="2">
        <v>1893.4</v>
      </c>
      <c r="T410" s="2">
        <v>2243.9</v>
      </c>
      <c r="U410" s="2">
        <v>2003</v>
      </c>
      <c r="V410" s="2">
        <v>1584.46</v>
      </c>
      <c r="W410" s="2">
        <v>1813.68</v>
      </c>
      <c r="X410" s="2">
        <v>1616.47</v>
      </c>
      <c r="Y410" s="2">
        <v>1593.76</v>
      </c>
      <c r="Z410" s="2">
        <v>1967.05</v>
      </c>
      <c r="AA410" s="2">
        <v>1991.42</v>
      </c>
      <c r="AB410" s="2">
        <v>1845.25</v>
      </c>
      <c r="AC410" s="2">
        <v>1640.1973</v>
      </c>
    </row>
    <row r="411" spans="1:29">
      <c r="A411" s="2" t="s">
        <v>124</v>
      </c>
      <c r="B411" s="2" t="s">
        <v>103</v>
      </c>
      <c r="C411" s="2" t="s">
        <v>39</v>
      </c>
      <c r="D411" s="2">
        <f t="shared" si="37"/>
        <v>3918.4999999999995</v>
      </c>
      <c r="E411" s="2">
        <v>3369.4</v>
      </c>
      <c r="F411" s="2">
        <v>3446.1</v>
      </c>
      <c r="G411" s="2">
        <v>3898.4</v>
      </c>
      <c r="H411" s="2">
        <v>3953</v>
      </c>
      <c r="I411" s="2">
        <v>3887</v>
      </c>
      <c r="J411" s="2">
        <v>3565</v>
      </c>
      <c r="K411" s="2">
        <v>3675</v>
      </c>
      <c r="L411" s="2">
        <v>3979.8</v>
      </c>
      <c r="M411" s="2">
        <v>3966.2</v>
      </c>
      <c r="N411" s="2">
        <v>4120.8999999999996</v>
      </c>
      <c r="O411" s="2">
        <v>3775.6</v>
      </c>
      <c r="P411" s="2">
        <v>3589.1</v>
      </c>
      <c r="Q411" s="2">
        <v>3797.3</v>
      </c>
      <c r="R411" s="2">
        <v>3270.3</v>
      </c>
      <c r="S411" s="2">
        <v>3104.2</v>
      </c>
      <c r="T411" s="2">
        <v>3396</v>
      </c>
      <c r="U411" s="2">
        <v>3393.7</v>
      </c>
      <c r="V411" s="2">
        <v>2981.3</v>
      </c>
      <c r="W411" s="2">
        <v>3249.8</v>
      </c>
      <c r="X411" s="2">
        <v>4058.7</v>
      </c>
      <c r="Y411" s="2">
        <v>3949.9</v>
      </c>
      <c r="Z411" s="2">
        <v>3547.6</v>
      </c>
      <c r="AA411" s="2">
        <v>3856</v>
      </c>
      <c r="AB411" s="2">
        <v>3949.6</v>
      </c>
      <c r="AC411" s="2">
        <v>3911.9599999999996</v>
      </c>
    </row>
    <row r="412" spans="1:29">
      <c r="A412" s="2" t="s">
        <v>124</v>
      </c>
      <c r="B412" s="2" t="s">
        <v>103</v>
      </c>
      <c r="C412" s="2" t="s">
        <v>40</v>
      </c>
      <c r="D412" s="2">
        <f t="shared" si="37"/>
        <v>10894.866666666667</v>
      </c>
      <c r="E412" s="2">
        <v>11005.6</v>
      </c>
      <c r="F412" s="2">
        <v>10902.5</v>
      </c>
      <c r="G412" s="2">
        <v>11891.1</v>
      </c>
      <c r="H412" s="2">
        <v>12074.1</v>
      </c>
      <c r="I412" s="2">
        <v>13398.8</v>
      </c>
      <c r="J412" s="2">
        <v>12512.3</v>
      </c>
      <c r="K412" s="2">
        <v>13301</v>
      </c>
      <c r="L412" s="2">
        <v>12105.8</v>
      </c>
      <c r="M412" s="2">
        <v>13494.6</v>
      </c>
      <c r="N412" s="2">
        <v>10928</v>
      </c>
      <c r="O412" s="2">
        <v>10595.6</v>
      </c>
      <c r="P412" s="2">
        <v>12992.9</v>
      </c>
      <c r="Q412" s="2">
        <v>11613.8</v>
      </c>
      <c r="R412" s="2">
        <v>11966.6</v>
      </c>
      <c r="S412" s="2">
        <v>10384.200000000001</v>
      </c>
      <c r="T412" s="2">
        <v>11967.1</v>
      </c>
      <c r="U412" s="2">
        <v>12288.1</v>
      </c>
      <c r="V412" s="2">
        <v>10326.92</v>
      </c>
      <c r="W412" s="2">
        <v>8733.7999999999993</v>
      </c>
      <c r="X412" s="2">
        <v>10391.299999999999</v>
      </c>
      <c r="Y412" s="2">
        <v>10343.6</v>
      </c>
      <c r="Z412" s="2">
        <v>11562.8</v>
      </c>
      <c r="AA412" s="2">
        <v>11629.9</v>
      </c>
      <c r="AB412" s="2">
        <v>10730.5</v>
      </c>
      <c r="AC412" s="2">
        <v>10487.686</v>
      </c>
    </row>
    <row r="413" spans="1:29">
      <c r="A413" s="2" t="s">
        <v>124</v>
      </c>
      <c r="B413" s="2" t="s">
        <v>103</v>
      </c>
      <c r="C413" s="2" t="s">
        <v>41</v>
      </c>
      <c r="D413" s="2">
        <f t="shared" si="37"/>
        <v>418.83333333333343</v>
      </c>
      <c r="E413" s="2">
        <v>476.7</v>
      </c>
      <c r="F413" s="2">
        <v>339.5</v>
      </c>
      <c r="G413" s="2">
        <v>279.39999999999998</v>
      </c>
      <c r="H413" s="2">
        <v>317.10000000000002</v>
      </c>
      <c r="I413" s="2">
        <v>311.7</v>
      </c>
      <c r="J413" s="2">
        <v>272.8</v>
      </c>
      <c r="K413" s="2">
        <v>186.4</v>
      </c>
      <c r="L413" s="2">
        <v>347.5</v>
      </c>
      <c r="M413" s="2">
        <v>270</v>
      </c>
      <c r="N413" s="2">
        <v>249.4</v>
      </c>
      <c r="O413" s="2">
        <v>253.6</v>
      </c>
      <c r="P413" s="2">
        <v>293.10000000000002</v>
      </c>
      <c r="Q413" s="2">
        <v>366.3</v>
      </c>
      <c r="R413" s="2">
        <v>302.39999999999998</v>
      </c>
      <c r="S413" s="2">
        <v>362.4</v>
      </c>
      <c r="T413" s="2">
        <v>348.7</v>
      </c>
      <c r="U413" s="2">
        <v>376.5</v>
      </c>
      <c r="V413" s="2">
        <v>254.4</v>
      </c>
      <c r="W413" s="2">
        <v>294.60000000000002</v>
      </c>
      <c r="X413" s="2">
        <v>341.3</v>
      </c>
      <c r="Y413" s="2">
        <v>441</v>
      </c>
      <c r="Z413" s="2">
        <v>458.1</v>
      </c>
      <c r="AA413" s="2">
        <v>556.6</v>
      </c>
      <c r="AB413" s="2">
        <v>357.4</v>
      </c>
      <c r="AC413" s="2">
        <v>414.07680612765455</v>
      </c>
    </row>
    <row r="414" spans="1:29">
      <c r="A414" s="2" t="s">
        <v>124</v>
      </c>
      <c r="B414" s="2" t="s">
        <v>103</v>
      </c>
      <c r="C414" s="2" t="s">
        <v>42</v>
      </c>
      <c r="D414" s="2">
        <f t="shared" si="37"/>
        <v>1624.593333333333</v>
      </c>
      <c r="E414" s="2">
        <v>958.4</v>
      </c>
      <c r="F414" s="2">
        <v>909.8</v>
      </c>
      <c r="G414" s="2">
        <v>1084.3</v>
      </c>
      <c r="H414" s="2">
        <v>1224.5999999999999</v>
      </c>
      <c r="I414" s="2">
        <v>1087.2</v>
      </c>
      <c r="J414" s="2">
        <v>1073</v>
      </c>
      <c r="K414" s="2">
        <v>1277.5</v>
      </c>
      <c r="L414" s="2">
        <v>1309.9000000000001</v>
      </c>
      <c r="M414" s="2">
        <v>1277.2</v>
      </c>
      <c r="N414" s="2">
        <v>962.8</v>
      </c>
      <c r="O414" s="2">
        <v>1197.7</v>
      </c>
      <c r="P414" s="2">
        <v>1326.6</v>
      </c>
      <c r="Q414" s="2">
        <v>1024.4000000000001</v>
      </c>
      <c r="R414" s="2">
        <v>1136.8499999999999</v>
      </c>
      <c r="S414" s="2">
        <v>1124.53</v>
      </c>
      <c r="T414" s="2">
        <v>1294.1300000000001</v>
      </c>
      <c r="U414" s="2">
        <v>1227.28</v>
      </c>
      <c r="V414" s="2">
        <v>1223.07</v>
      </c>
      <c r="W414" s="2">
        <v>1412.05</v>
      </c>
      <c r="X414" s="2">
        <v>1260.77</v>
      </c>
      <c r="Y414" s="2">
        <v>1662.76</v>
      </c>
      <c r="Z414" s="2">
        <v>1731.16</v>
      </c>
      <c r="AA414" s="2">
        <v>1739.24</v>
      </c>
      <c r="AB414" s="2">
        <v>1479.86</v>
      </c>
      <c r="AC414" s="2">
        <v>1467.71</v>
      </c>
    </row>
    <row r="415" spans="1:29">
      <c r="A415" s="2" t="s">
        <v>124</v>
      </c>
      <c r="B415" s="2" t="s">
        <v>103</v>
      </c>
      <c r="C415" s="2" t="s">
        <v>43</v>
      </c>
      <c r="D415" s="2">
        <f t="shared" si="37"/>
        <v>366.46</v>
      </c>
      <c r="E415" s="2">
        <v>440</v>
      </c>
      <c r="F415" s="2">
        <v>475</v>
      </c>
      <c r="G415" s="2">
        <v>384</v>
      </c>
      <c r="H415" s="2">
        <v>357</v>
      </c>
      <c r="I415" s="2">
        <v>350</v>
      </c>
      <c r="J415" s="2">
        <v>331</v>
      </c>
      <c r="K415" s="2">
        <v>320</v>
      </c>
      <c r="L415" s="2">
        <v>258.14999999999998</v>
      </c>
      <c r="M415" s="2">
        <v>249.09</v>
      </c>
      <c r="N415" s="2">
        <v>201.16</v>
      </c>
      <c r="O415" s="2">
        <v>184.33</v>
      </c>
      <c r="P415" s="2">
        <v>238.1</v>
      </c>
      <c r="Q415" s="2">
        <v>204.11</v>
      </c>
      <c r="R415" s="2">
        <v>228.99</v>
      </c>
      <c r="S415" s="2">
        <v>265.23</v>
      </c>
      <c r="T415" s="2">
        <v>280.45999999999998</v>
      </c>
      <c r="U415" s="2">
        <v>340.53</v>
      </c>
      <c r="V415" s="2">
        <v>317.86</v>
      </c>
      <c r="W415" s="2">
        <v>328.18</v>
      </c>
      <c r="X415" s="2">
        <v>326.43</v>
      </c>
      <c r="Y415" s="2">
        <v>387.92</v>
      </c>
      <c r="Z415" s="2">
        <v>459.62</v>
      </c>
      <c r="AA415" s="2">
        <v>353.89</v>
      </c>
      <c r="AB415" s="2">
        <v>357.57</v>
      </c>
      <c r="AC415" s="2">
        <v>467.67360000000002</v>
      </c>
    </row>
    <row r="416" spans="1:29">
      <c r="A416" s="2" t="s">
        <v>124</v>
      </c>
      <c r="B416" s="2" t="s">
        <v>103</v>
      </c>
      <c r="C416" s="2" t="s">
        <v>44</v>
      </c>
      <c r="D416" s="2">
        <f t="shared" si="37"/>
        <v>7659.3266666666677</v>
      </c>
      <c r="E416" s="2">
        <v>9700.7999999999993</v>
      </c>
      <c r="F416" s="2">
        <v>7415.5</v>
      </c>
      <c r="G416" s="2">
        <v>5046.6000000000004</v>
      </c>
      <c r="H416" s="2">
        <v>10697</v>
      </c>
      <c r="I416" s="2">
        <v>8549.5</v>
      </c>
      <c r="J416" s="2">
        <v>10895.3</v>
      </c>
      <c r="K416" s="2">
        <v>7459</v>
      </c>
      <c r="L416" s="2">
        <v>11063</v>
      </c>
      <c r="M416" s="2">
        <v>6249.1</v>
      </c>
      <c r="N416" s="2">
        <v>8362.2999999999993</v>
      </c>
      <c r="O416" s="2">
        <v>8693.7999999999993</v>
      </c>
      <c r="P416" s="2">
        <v>10639.8</v>
      </c>
      <c r="Q416" s="2">
        <v>4456.8999999999996</v>
      </c>
      <c r="R416" s="2">
        <v>8136.4</v>
      </c>
      <c r="S416" s="2">
        <v>11945.3</v>
      </c>
      <c r="T416" s="2">
        <v>11269.7</v>
      </c>
      <c r="U416" s="2">
        <v>7291.8</v>
      </c>
      <c r="V416" s="2">
        <v>8154.39</v>
      </c>
      <c r="W416" s="2">
        <v>8287.07</v>
      </c>
      <c r="X416" s="2">
        <v>5956.35</v>
      </c>
      <c r="Y416" s="2">
        <v>10004.44</v>
      </c>
      <c r="Z416" s="2">
        <v>6983.11</v>
      </c>
      <c r="AA416" s="2">
        <v>6705.11</v>
      </c>
      <c r="AB416" s="2">
        <v>9289.76</v>
      </c>
      <c r="AC416" s="2">
        <v>5633.1477999999997</v>
      </c>
    </row>
    <row r="417" spans="1:29">
      <c r="A417" s="2" t="s">
        <v>124</v>
      </c>
      <c r="B417" s="2" t="s">
        <v>103</v>
      </c>
      <c r="C417" s="2" t="s">
        <v>10</v>
      </c>
      <c r="D417" s="2">
        <f t="shared" si="37"/>
        <v>11146.14</v>
      </c>
      <c r="E417" s="2">
        <v>8909.1</v>
      </c>
      <c r="F417" s="2">
        <v>7567.1</v>
      </c>
      <c r="G417" s="2">
        <v>7590.4</v>
      </c>
      <c r="H417" s="2">
        <v>9404</v>
      </c>
      <c r="I417" s="2">
        <v>10004</v>
      </c>
      <c r="J417" s="2">
        <v>10431.200000000001</v>
      </c>
      <c r="K417" s="2">
        <v>9377.4</v>
      </c>
      <c r="L417" s="2">
        <v>9709.2999999999993</v>
      </c>
      <c r="M417" s="2">
        <v>9799.1</v>
      </c>
      <c r="N417" s="2">
        <v>10987.7</v>
      </c>
      <c r="O417" s="2">
        <v>9847</v>
      </c>
      <c r="P417" s="2">
        <v>11031.5</v>
      </c>
      <c r="Q417" s="2">
        <v>10313.4</v>
      </c>
      <c r="R417" s="2">
        <v>10400.6</v>
      </c>
      <c r="S417" s="2">
        <v>9475.1</v>
      </c>
      <c r="T417" s="2">
        <v>12171.3</v>
      </c>
      <c r="U417" s="2">
        <v>12879.6</v>
      </c>
      <c r="V417" s="2">
        <v>10099.85</v>
      </c>
      <c r="W417" s="2">
        <v>8774.7800000000007</v>
      </c>
      <c r="X417" s="2">
        <v>11347.7</v>
      </c>
      <c r="Y417" s="2">
        <v>10315.42</v>
      </c>
      <c r="Z417" s="2">
        <v>11775.3</v>
      </c>
      <c r="AA417" s="2">
        <v>13027.63</v>
      </c>
      <c r="AB417" s="2">
        <v>10139.01</v>
      </c>
      <c r="AC417" s="2">
        <v>12267.45</v>
      </c>
    </row>
    <row r="418" spans="1:29">
      <c r="A418" s="2" t="s">
        <v>124</v>
      </c>
      <c r="B418" s="2" t="s">
        <v>103</v>
      </c>
      <c r="C418" s="2" t="s">
        <v>33</v>
      </c>
      <c r="D418" s="2">
        <f t="shared" si="37"/>
        <v>210.19000000000003</v>
      </c>
      <c r="E418" s="2">
        <v>160.84292195875003</v>
      </c>
      <c r="F418" s="2">
        <v>138.29959883975002</v>
      </c>
      <c r="G418" s="2">
        <v>135.81954000450003</v>
      </c>
      <c r="H418" s="2">
        <v>117.17105279499999</v>
      </c>
      <c r="I418" s="2">
        <v>141.42096789625</v>
      </c>
      <c r="J418" s="2">
        <v>177.91165686500003</v>
      </c>
      <c r="K418" s="2">
        <v>153.63107772875003</v>
      </c>
      <c r="L418" s="2">
        <v>179.7</v>
      </c>
      <c r="M418" s="2">
        <v>192.1</v>
      </c>
      <c r="N418" s="2">
        <v>206.5</v>
      </c>
      <c r="O418" s="2">
        <v>160.19999999999999</v>
      </c>
      <c r="P418" s="2">
        <v>237.6</v>
      </c>
      <c r="Q418" s="2">
        <v>162.53</v>
      </c>
      <c r="R418" s="2">
        <v>215.26</v>
      </c>
      <c r="S418" s="2">
        <v>225.27</v>
      </c>
      <c r="T418" s="2">
        <v>279.10000000000002</v>
      </c>
      <c r="U418" s="2">
        <v>243.6</v>
      </c>
      <c r="V418" s="2">
        <v>172.36</v>
      </c>
      <c r="W418" s="2">
        <v>193.96</v>
      </c>
      <c r="X418" s="2">
        <v>235.78</v>
      </c>
      <c r="Y418" s="2">
        <v>201.34</v>
      </c>
      <c r="Z418" s="2">
        <v>175.59</v>
      </c>
      <c r="AA418" s="2">
        <v>193.45</v>
      </c>
      <c r="AB418" s="2">
        <v>263.8</v>
      </c>
      <c r="AC418" s="2">
        <v>250.34129987965954</v>
      </c>
    </row>
    <row r="419" spans="1:29">
      <c r="A419" s="2" t="s">
        <v>124</v>
      </c>
      <c r="B419" s="2" t="s">
        <v>103</v>
      </c>
      <c r="C419" s="2" t="s">
        <v>45</v>
      </c>
      <c r="D419" s="2">
        <f t="shared" si="37"/>
        <v>919.44999999999993</v>
      </c>
      <c r="E419" s="2">
        <v>1634.2</v>
      </c>
      <c r="F419" s="2">
        <v>1467.4</v>
      </c>
      <c r="G419" s="2">
        <v>1387.1</v>
      </c>
      <c r="H419" s="2">
        <v>1350.5</v>
      </c>
      <c r="I419" s="2">
        <v>1179.5999999999999</v>
      </c>
      <c r="J419" s="2">
        <v>1359.1</v>
      </c>
      <c r="K419" s="2">
        <v>1313.3</v>
      </c>
      <c r="L419" s="2">
        <v>1261.5999999999999</v>
      </c>
      <c r="M419" s="2">
        <v>1125.7</v>
      </c>
      <c r="N419" s="2">
        <v>1190.3</v>
      </c>
      <c r="O419" s="2">
        <v>1020.8</v>
      </c>
      <c r="P419" s="2">
        <v>1168.5999999999999</v>
      </c>
      <c r="Q419" s="2">
        <v>1214.0999999999999</v>
      </c>
      <c r="R419" s="2">
        <v>1282</v>
      </c>
      <c r="S419" s="2">
        <v>1225.3</v>
      </c>
      <c r="T419" s="2">
        <v>1236.7</v>
      </c>
      <c r="U419" s="2">
        <v>1049.2</v>
      </c>
      <c r="V419" s="2">
        <v>990.73</v>
      </c>
      <c r="W419" s="2">
        <v>900.08</v>
      </c>
      <c r="X419" s="2">
        <v>940.23</v>
      </c>
      <c r="Y419" s="2">
        <v>873.21</v>
      </c>
      <c r="Z419" s="2">
        <v>848.68</v>
      </c>
      <c r="AA419" s="2">
        <v>955.13</v>
      </c>
      <c r="AB419" s="2">
        <v>944.91</v>
      </c>
      <c r="AC419" s="2">
        <v>936.43399999999997</v>
      </c>
    </row>
    <row r="420" spans="1:29">
      <c r="A420" s="2" t="s">
        <v>124</v>
      </c>
      <c r="B420" s="2" t="s">
        <v>103</v>
      </c>
      <c r="C420" s="2" t="s">
        <v>46</v>
      </c>
      <c r="D420" s="2">
        <f t="shared" si="37"/>
        <v>32.323333333333331</v>
      </c>
      <c r="E420" s="2">
        <v>193</v>
      </c>
      <c r="F420" s="2">
        <v>154</v>
      </c>
      <c r="G420" s="2">
        <v>134</v>
      </c>
      <c r="H420" s="2">
        <v>128</v>
      </c>
      <c r="I420" s="2">
        <v>36</v>
      </c>
      <c r="J420" s="2">
        <v>53</v>
      </c>
      <c r="K420" s="2">
        <v>112.7</v>
      </c>
      <c r="L420" s="2">
        <v>37.6</v>
      </c>
      <c r="M420" s="2">
        <v>116.5</v>
      </c>
      <c r="N420" s="2">
        <v>128.4</v>
      </c>
      <c r="O420" s="2">
        <v>150</v>
      </c>
      <c r="P420" s="2">
        <v>100.99</v>
      </c>
      <c r="Q420" s="2">
        <v>60.29</v>
      </c>
      <c r="R420" s="2">
        <v>58.37</v>
      </c>
      <c r="S420" s="2">
        <v>52.01</v>
      </c>
      <c r="T420" s="2">
        <v>3.5</v>
      </c>
      <c r="U420" s="2">
        <v>40.090000000000003</v>
      </c>
      <c r="V420" s="2">
        <v>46.06</v>
      </c>
      <c r="W420" s="2">
        <v>45.72</v>
      </c>
      <c r="X420" s="2">
        <v>67.03</v>
      </c>
      <c r="Y420" s="2">
        <v>36.01</v>
      </c>
      <c r="Z420" s="2">
        <v>2.72</v>
      </c>
      <c r="AA420" s="2">
        <v>52.18</v>
      </c>
      <c r="AB420" s="2">
        <v>8.7799999999999994</v>
      </c>
      <c r="AC420" s="2">
        <v>25.973500000000001</v>
      </c>
    </row>
    <row r="421" spans="1:29">
      <c r="A421" s="2" t="s">
        <v>124</v>
      </c>
      <c r="B421" s="2" t="s">
        <v>103</v>
      </c>
      <c r="C421" s="2" t="s">
        <v>47</v>
      </c>
      <c r="D421" s="2">
        <f t="shared" si="37"/>
        <v>305.63333333333333</v>
      </c>
      <c r="E421" s="2">
        <v>455.5</v>
      </c>
      <c r="F421" s="2">
        <v>481.1</v>
      </c>
      <c r="G421" s="2">
        <v>284</v>
      </c>
      <c r="H421" s="2">
        <v>371.5</v>
      </c>
      <c r="I421" s="2">
        <v>359.8</v>
      </c>
      <c r="J421" s="2">
        <v>321.7</v>
      </c>
      <c r="K421" s="2">
        <v>232.6</v>
      </c>
      <c r="L421" s="2">
        <v>261.10000000000002</v>
      </c>
      <c r="M421" s="2">
        <v>231.1</v>
      </c>
      <c r="N421" s="2">
        <v>262.39999999999998</v>
      </c>
      <c r="O421" s="2">
        <v>246.6</v>
      </c>
      <c r="P421" s="2">
        <v>283.5</v>
      </c>
      <c r="Q421" s="2">
        <v>365.8</v>
      </c>
      <c r="R421" s="2">
        <v>307</v>
      </c>
      <c r="S421" s="2">
        <v>350.5</v>
      </c>
      <c r="T421" s="2">
        <v>307.10000000000002</v>
      </c>
      <c r="U421" s="2">
        <v>265.39999999999998</v>
      </c>
      <c r="V421" s="2">
        <v>228.4</v>
      </c>
      <c r="W421" s="2">
        <v>236.7</v>
      </c>
      <c r="X421" s="2">
        <v>248.6</v>
      </c>
      <c r="Y421" s="2">
        <v>232.6</v>
      </c>
      <c r="Z421" s="2">
        <v>418.8</v>
      </c>
      <c r="AA421" s="2">
        <v>385.1</v>
      </c>
      <c r="AB421" s="2">
        <v>283.2</v>
      </c>
      <c r="AC421" s="2">
        <v>260.22736808787351</v>
      </c>
    </row>
    <row r="422" spans="1:29">
      <c r="A422" s="2" t="s">
        <v>124</v>
      </c>
      <c r="B422" s="2" t="s">
        <v>103</v>
      </c>
      <c r="C422" s="2" t="s">
        <v>48</v>
      </c>
      <c r="D422" s="2">
        <f t="shared" si="37"/>
        <v>746.37333333333333</v>
      </c>
      <c r="E422" s="2">
        <v>1207.9000000000001</v>
      </c>
      <c r="F422" s="2">
        <v>1090.5</v>
      </c>
      <c r="G422" s="2">
        <v>891.5</v>
      </c>
      <c r="H422" s="2">
        <v>1176.5999999999999</v>
      </c>
      <c r="I422" s="2">
        <v>1193.5</v>
      </c>
      <c r="J422" s="2">
        <v>1104.3</v>
      </c>
      <c r="K422" s="2">
        <v>741.6</v>
      </c>
      <c r="L422" s="2">
        <v>859.6</v>
      </c>
      <c r="M422" s="2">
        <v>776.2</v>
      </c>
      <c r="N422" s="2">
        <v>871.1</v>
      </c>
      <c r="O422" s="2">
        <v>899.8</v>
      </c>
      <c r="P422" s="2">
        <v>859.8</v>
      </c>
      <c r="Q422" s="2">
        <v>948.3</v>
      </c>
      <c r="R422" s="2">
        <v>743.8</v>
      </c>
      <c r="S422" s="2">
        <v>1013.7</v>
      </c>
      <c r="T422" s="2">
        <v>970.4</v>
      </c>
      <c r="U422" s="2">
        <v>858.2</v>
      </c>
      <c r="V422" s="2">
        <v>550</v>
      </c>
      <c r="W422" s="2">
        <v>759.8</v>
      </c>
      <c r="X422" s="2">
        <v>741.9</v>
      </c>
      <c r="Y422" s="2">
        <v>685.7</v>
      </c>
      <c r="Z422" s="2">
        <v>1018.5</v>
      </c>
      <c r="AA422" s="2">
        <v>811.52</v>
      </c>
      <c r="AB422" s="2">
        <v>543.05999999999995</v>
      </c>
      <c r="AC422" s="2">
        <v>480.33577988911685</v>
      </c>
    </row>
    <row r="423" spans="1:29">
      <c r="A423" s="2" t="s">
        <v>124</v>
      </c>
      <c r="B423" s="2" t="s">
        <v>103</v>
      </c>
      <c r="C423" s="2" t="s">
        <v>49</v>
      </c>
      <c r="D423" s="2">
        <f t="shared" si="37"/>
        <v>41.589999999999996</v>
      </c>
      <c r="E423" s="2">
        <v>68.099999999999994</v>
      </c>
      <c r="F423" s="2">
        <v>59.9</v>
      </c>
      <c r="G423" s="2">
        <v>62.8</v>
      </c>
      <c r="H423" s="2">
        <v>72.5</v>
      </c>
      <c r="I423" s="2">
        <v>68.599999999999994</v>
      </c>
      <c r="J423" s="2">
        <v>63.2</v>
      </c>
      <c r="K423" s="2">
        <v>67.8</v>
      </c>
      <c r="L423" s="2">
        <v>53.5</v>
      </c>
      <c r="M423" s="2">
        <v>53.6</v>
      </c>
      <c r="N423" s="2">
        <v>51.8</v>
      </c>
      <c r="O423" s="2">
        <v>55.3</v>
      </c>
      <c r="P423" s="2">
        <v>52.8</v>
      </c>
      <c r="Q423" s="2">
        <v>52.9</v>
      </c>
      <c r="R423" s="2">
        <v>50.1</v>
      </c>
      <c r="S423" s="2">
        <v>44.6</v>
      </c>
      <c r="T423" s="2">
        <v>52.5</v>
      </c>
      <c r="U423" s="2">
        <v>54.4</v>
      </c>
      <c r="V423" s="2">
        <v>43</v>
      </c>
      <c r="W423" s="2">
        <v>38.450000000000003</v>
      </c>
      <c r="X423" s="2">
        <v>37.9</v>
      </c>
      <c r="Y423" s="2">
        <v>42.49</v>
      </c>
      <c r="Z423" s="2">
        <v>45.96</v>
      </c>
      <c r="AA423" s="2">
        <v>44.38</v>
      </c>
      <c r="AB423" s="2">
        <v>34</v>
      </c>
      <c r="AC423" s="2">
        <v>40.723973106478674</v>
      </c>
    </row>
    <row r="424" spans="1:29">
      <c r="A424" s="2" t="s">
        <v>124</v>
      </c>
      <c r="B424" s="2" t="s">
        <v>103</v>
      </c>
      <c r="C424" s="2" t="s">
        <v>50</v>
      </c>
      <c r="D424" s="2">
        <f t="shared" si="37"/>
        <v>1248.4233333333334</v>
      </c>
      <c r="E424" s="2">
        <v>1138</v>
      </c>
      <c r="F424" s="2">
        <v>1558</v>
      </c>
      <c r="G424" s="2">
        <v>1408</v>
      </c>
      <c r="H424" s="2">
        <v>921</v>
      </c>
      <c r="I424" s="2">
        <v>1330</v>
      </c>
      <c r="J424" s="2">
        <v>1304.5999999999999</v>
      </c>
      <c r="K424" s="2">
        <v>1042</v>
      </c>
      <c r="L424" s="2">
        <v>900.5</v>
      </c>
      <c r="M424" s="2">
        <v>1299.0999999999999</v>
      </c>
      <c r="N424" s="2">
        <v>1045.9000000000001</v>
      </c>
      <c r="O424" s="2">
        <v>810.2</v>
      </c>
      <c r="P424" s="2">
        <v>1413.4</v>
      </c>
      <c r="Q424" s="2">
        <v>1190.4000000000001</v>
      </c>
      <c r="R424" s="2">
        <v>1075.2</v>
      </c>
      <c r="S424" s="2">
        <v>1017.8</v>
      </c>
      <c r="T424" s="2">
        <v>1467.1</v>
      </c>
      <c r="U424" s="2">
        <v>1063.9000000000001</v>
      </c>
      <c r="V424" s="2">
        <v>943.82</v>
      </c>
      <c r="W424" s="2">
        <v>987.64</v>
      </c>
      <c r="X424" s="2">
        <v>996.11</v>
      </c>
      <c r="Y424" s="2">
        <v>1062</v>
      </c>
      <c r="Z424" s="2">
        <v>1274.71</v>
      </c>
      <c r="AA424" s="2">
        <v>1408.56</v>
      </c>
      <c r="AB424" s="2">
        <v>1608.16</v>
      </c>
      <c r="AC424" s="2">
        <v>1410.3402000000001</v>
      </c>
    </row>
    <row r="425" spans="1:29">
      <c r="A425" s="2" t="s">
        <v>124</v>
      </c>
      <c r="B425" s="2" t="s">
        <v>103</v>
      </c>
      <c r="C425" s="2" t="s">
        <v>51</v>
      </c>
      <c r="D425" s="2">
        <f t="shared" si="37"/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1:29">
      <c r="A426" s="2" t="s">
        <v>124</v>
      </c>
      <c r="B426" s="2" t="s">
        <v>103</v>
      </c>
      <c r="C426" s="2" t="s">
        <v>52</v>
      </c>
      <c r="D426" s="2">
        <f t="shared" si="37"/>
        <v>213.56000000000003</v>
      </c>
      <c r="E426" s="2">
        <v>252.2</v>
      </c>
      <c r="F426" s="2">
        <v>227.6</v>
      </c>
      <c r="G426" s="2">
        <v>202.5</v>
      </c>
      <c r="H426" s="2">
        <v>234.8</v>
      </c>
      <c r="I426" s="2">
        <v>268.3</v>
      </c>
      <c r="J426" s="2">
        <v>214.5</v>
      </c>
      <c r="K426" s="2">
        <v>364.5</v>
      </c>
      <c r="L426" s="2">
        <v>287.8</v>
      </c>
      <c r="M426" s="2">
        <v>386.8</v>
      </c>
      <c r="N426" s="2">
        <v>315.3</v>
      </c>
      <c r="O426" s="2">
        <v>349.1</v>
      </c>
      <c r="P426" s="2">
        <v>287.60000000000002</v>
      </c>
      <c r="Q426" s="2">
        <v>307.10000000000002</v>
      </c>
      <c r="R426" s="2">
        <v>268.7</v>
      </c>
      <c r="S426" s="2">
        <v>261.2</v>
      </c>
      <c r="T426" s="2">
        <v>310.2</v>
      </c>
      <c r="U426" s="2">
        <v>309.60000000000002</v>
      </c>
      <c r="V426" s="2">
        <v>204</v>
      </c>
      <c r="W426" s="2">
        <v>205</v>
      </c>
      <c r="X426" s="2">
        <v>206</v>
      </c>
      <c r="Y426" s="2">
        <v>208</v>
      </c>
      <c r="Z426" s="2">
        <v>197</v>
      </c>
      <c r="AA426" s="2">
        <v>226.68</v>
      </c>
      <c r="AB426" s="2">
        <v>233.69</v>
      </c>
      <c r="AC426" s="2">
        <v>212.57499999999999</v>
      </c>
    </row>
    <row r="427" spans="1:29">
      <c r="A427" s="2" t="s">
        <v>124</v>
      </c>
      <c r="B427" s="2" t="s">
        <v>103</v>
      </c>
      <c r="C427" s="2" t="s">
        <v>53</v>
      </c>
      <c r="D427" s="2">
        <f t="shared" si="37"/>
        <v>806.7299999999999</v>
      </c>
      <c r="E427" s="2">
        <v>1099.5999999999999</v>
      </c>
      <c r="F427" s="2">
        <v>1184.4000000000001</v>
      </c>
      <c r="G427" s="2">
        <v>1065.2</v>
      </c>
      <c r="H427" s="2">
        <v>1082.8</v>
      </c>
      <c r="I427" s="2">
        <v>1257.8</v>
      </c>
      <c r="J427" s="2">
        <v>1211.5999999999999</v>
      </c>
      <c r="K427" s="2">
        <v>1152.8</v>
      </c>
      <c r="L427" s="2">
        <v>854.7</v>
      </c>
      <c r="M427" s="2">
        <v>1012.4</v>
      </c>
      <c r="N427" s="2">
        <v>861.4</v>
      </c>
      <c r="O427" s="2">
        <v>882.3</v>
      </c>
      <c r="P427" s="2">
        <v>1006.7</v>
      </c>
      <c r="Q427" s="2">
        <v>879.6</v>
      </c>
      <c r="R427" s="2">
        <v>914.1</v>
      </c>
      <c r="S427" s="2">
        <v>811</v>
      </c>
      <c r="T427" s="2">
        <v>967.9</v>
      </c>
      <c r="U427" s="2">
        <v>835.1</v>
      </c>
      <c r="V427" s="2">
        <v>777.96</v>
      </c>
      <c r="W427" s="2">
        <v>859.38</v>
      </c>
      <c r="X427" s="2">
        <v>662.47</v>
      </c>
      <c r="Y427" s="2">
        <v>734.05</v>
      </c>
      <c r="Z427" s="2">
        <v>845.71</v>
      </c>
      <c r="AA427" s="2">
        <v>840.43</v>
      </c>
      <c r="AB427" s="2">
        <v>859.7</v>
      </c>
      <c r="AC427" s="2">
        <v>746.59709999999995</v>
      </c>
    </row>
    <row r="428" spans="1:29">
      <c r="A428" s="2" t="s">
        <v>124</v>
      </c>
      <c r="B428" s="2" t="s">
        <v>103</v>
      </c>
      <c r="C428" s="2" t="s">
        <v>54</v>
      </c>
      <c r="D428" s="2">
        <f t="shared" si="37"/>
        <v>3632.03</v>
      </c>
      <c r="E428" s="2">
        <v>3254.7</v>
      </c>
      <c r="F428" s="2">
        <v>2685.8</v>
      </c>
      <c r="G428" s="2">
        <v>3278.6</v>
      </c>
      <c r="H428" s="2">
        <v>3436.6</v>
      </c>
      <c r="I428" s="2">
        <v>3866.1</v>
      </c>
      <c r="J428" s="2">
        <v>3611.7</v>
      </c>
      <c r="K428" s="2">
        <v>3401.1</v>
      </c>
      <c r="L428" s="2">
        <v>2783.4</v>
      </c>
      <c r="M428" s="2">
        <v>3330.5</v>
      </c>
      <c r="N428" s="2">
        <v>3369.9</v>
      </c>
      <c r="O428" s="2">
        <v>2831.5</v>
      </c>
      <c r="P428" s="2">
        <v>3570.8</v>
      </c>
      <c r="Q428" s="2">
        <v>3581.2</v>
      </c>
      <c r="R428" s="2">
        <v>3161</v>
      </c>
      <c r="S428" s="2">
        <v>4008.1</v>
      </c>
      <c r="T428" s="2">
        <v>3619.5</v>
      </c>
      <c r="U428" s="2">
        <v>3983.9</v>
      </c>
      <c r="V428" s="2">
        <v>3397.2</v>
      </c>
      <c r="W428" s="2">
        <v>3325.9</v>
      </c>
      <c r="X428" s="2">
        <v>4180.2</v>
      </c>
      <c r="Y428" s="2">
        <v>4180.2</v>
      </c>
      <c r="Z428" s="2">
        <v>3274.8</v>
      </c>
      <c r="AA428" s="2">
        <v>2960.7</v>
      </c>
      <c r="AB428" s="2">
        <v>3441.09</v>
      </c>
      <c r="AC428" s="2">
        <v>3770.3096999999998</v>
      </c>
    </row>
    <row r="429" spans="1:29">
      <c r="A429" s="2" t="s">
        <v>124</v>
      </c>
      <c r="B429" s="2" t="s">
        <v>103</v>
      </c>
      <c r="C429" s="2" t="s">
        <v>22</v>
      </c>
      <c r="D429" s="2">
        <f t="shared" si="37"/>
        <v>38.419999999999995</v>
      </c>
      <c r="E429" s="2">
        <v>98.5</v>
      </c>
      <c r="F429" s="2">
        <v>96.2</v>
      </c>
      <c r="G429" s="2">
        <v>53</v>
      </c>
      <c r="H429" s="2">
        <v>70</v>
      </c>
      <c r="I429" s="2">
        <v>28.8</v>
      </c>
      <c r="J429" s="2">
        <v>26.2</v>
      </c>
      <c r="K429" s="2">
        <v>29</v>
      </c>
      <c r="L429" s="2">
        <v>36.35</v>
      </c>
      <c r="M429" s="2">
        <v>12.6</v>
      </c>
      <c r="N429" s="2">
        <v>20.02</v>
      </c>
      <c r="O429" s="2">
        <v>13.03</v>
      </c>
      <c r="P429" s="2">
        <v>26.25</v>
      </c>
      <c r="Q429" s="2">
        <v>26.27</v>
      </c>
      <c r="R429" s="2">
        <v>105.55</v>
      </c>
      <c r="S429" s="2">
        <v>80.72</v>
      </c>
      <c r="T429" s="2">
        <v>99.83</v>
      </c>
      <c r="U429" s="2">
        <v>72.8</v>
      </c>
      <c r="V429" s="2">
        <v>30.62</v>
      </c>
      <c r="W429" s="2">
        <v>21</v>
      </c>
      <c r="X429" s="2">
        <v>21.15</v>
      </c>
      <c r="Y429" s="2">
        <v>32.950000000000003</v>
      </c>
      <c r="Z429" s="2">
        <v>37.909999999999997</v>
      </c>
      <c r="AA429" s="2">
        <v>44.4</v>
      </c>
      <c r="AB429" s="2">
        <v>55.5</v>
      </c>
      <c r="AC429" s="2">
        <v>44.745400000000004</v>
      </c>
    </row>
    <row r="430" spans="1:29">
      <c r="A430" s="2" t="s">
        <v>124</v>
      </c>
      <c r="B430" s="2" t="s">
        <v>103</v>
      </c>
      <c r="C430" s="2" t="s">
        <v>55</v>
      </c>
      <c r="D430" s="2">
        <f t="shared" si="37"/>
        <v>1625.9733333333334</v>
      </c>
      <c r="E430" s="2">
        <v>1552.8</v>
      </c>
      <c r="F430" s="2">
        <v>2133.6</v>
      </c>
      <c r="G430" s="2">
        <v>1816.3</v>
      </c>
      <c r="H430" s="2">
        <v>1107.5</v>
      </c>
      <c r="I430" s="2">
        <v>1891.3</v>
      </c>
      <c r="J430" s="2">
        <v>1238</v>
      </c>
      <c r="K430" s="2">
        <v>1018.6</v>
      </c>
      <c r="L430" s="2">
        <v>867.02</v>
      </c>
      <c r="M430" s="2">
        <v>1580.05</v>
      </c>
      <c r="N430" s="2">
        <v>1160.3900000000001</v>
      </c>
      <c r="O430" s="2">
        <v>540.85</v>
      </c>
      <c r="P430" s="2">
        <v>1406</v>
      </c>
      <c r="Q430" s="2">
        <v>1079.1500000000001</v>
      </c>
      <c r="R430" s="2">
        <v>772.93</v>
      </c>
      <c r="S430" s="2">
        <v>531.41999999999996</v>
      </c>
      <c r="T430" s="2">
        <v>1209.4100000000001</v>
      </c>
      <c r="U430" s="2">
        <v>1182.06</v>
      </c>
      <c r="V430" s="2">
        <v>1311.04</v>
      </c>
      <c r="W430" s="2">
        <v>1329.69</v>
      </c>
      <c r="X430" s="2">
        <v>986.36</v>
      </c>
      <c r="Y430" s="2">
        <v>1542.25</v>
      </c>
      <c r="Z430" s="2">
        <v>1712.51</v>
      </c>
      <c r="AA430" s="2">
        <v>1623.16</v>
      </c>
      <c r="AB430" s="2">
        <v>1927.38</v>
      </c>
      <c r="AC430" s="2">
        <v>1721.3241999999998</v>
      </c>
    </row>
    <row r="431" spans="1:29">
      <c r="A431" s="2" t="s">
        <v>124</v>
      </c>
      <c r="B431" s="2" t="s">
        <v>103</v>
      </c>
      <c r="C431" s="2" t="s">
        <v>56</v>
      </c>
      <c r="D431" s="2">
        <f t="shared" si="37"/>
        <v>88.706666666666663</v>
      </c>
      <c r="E431" s="2">
        <v>26.4</v>
      </c>
      <c r="F431" s="2">
        <v>44.3</v>
      </c>
      <c r="G431" s="2">
        <v>42.1</v>
      </c>
      <c r="H431" s="2">
        <v>39.4</v>
      </c>
      <c r="I431" s="2">
        <v>38.799999999999997</v>
      </c>
      <c r="J431" s="2">
        <v>43.4</v>
      </c>
      <c r="K431" s="2">
        <v>41.5</v>
      </c>
      <c r="L431" s="2">
        <v>37.76</v>
      </c>
      <c r="M431" s="2">
        <v>44.49</v>
      </c>
      <c r="N431" s="2">
        <v>48.14</v>
      </c>
      <c r="O431" s="2">
        <v>39.729999999999997</v>
      </c>
      <c r="P431" s="2">
        <v>59.73</v>
      </c>
      <c r="Q431" s="2">
        <v>61.24</v>
      </c>
      <c r="R431" s="2">
        <v>61.62</v>
      </c>
      <c r="S431" s="2">
        <v>67.900000000000006</v>
      </c>
      <c r="T431" s="2">
        <v>76.790000000000006</v>
      </c>
      <c r="U431" s="2">
        <v>70.790000000000006</v>
      </c>
      <c r="V431" s="2">
        <v>80.12</v>
      </c>
      <c r="W431" s="2">
        <v>79.39</v>
      </c>
      <c r="X431" s="2">
        <v>84.73</v>
      </c>
      <c r="Y431" s="2">
        <v>69.3</v>
      </c>
      <c r="Z431" s="2">
        <v>89.74</v>
      </c>
      <c r="AA431" s="2">
        <v>93.17</v>
      </c>
      <c r="AB431" s="2">
        <v>91.65</v>
      </c>
      <c r="AC431" s="2">
        <v>88.266266666666681</v>
      </c>
    </row>
    <row r="432" spans="1:29">
      <c r="A432" s="2" t="s">
        <v>124</v>
      </c>
      <c r="B432" s="2" t="s">
        <v>103</v>
      </c>
      <c r="C432" s="2" t="s">
        <v>57</v>
      </c>
      <c r="D432" s="2">
        <f t="shared" si="37"/>
        <v>580.64666666666676</v>
      </c>
      <c r="E432" s="2">
        <v>822.8</v>
      </c>
      <c r="F432" s="2">
        <v>873.9</v>
      </c>
      <c r="G432" s="2">
        <v>794.2</v>
      </c>
      <c r="H432" s="2">
        <v>718.1</v>
      </c>
      <c r="I432" s="2">
        <v>868.5</v>
      </c>
      <c r="J432" s="2">
        <v>875</v>
      </c>
      <c r="K432" s="2">
        <v>723.7</v>
      </c>
      <c r="L432" s="2">
        <v>396.7</v>
      </c>
      <c r="M432" s="2">
        <v>613.29999999999995</v>
      </c>
      <c r="N432" s="2">
        <v>695</v>
      </c>
      <c r="O432" s="2">
        <v>804.2</v>
      </c>
      <c r="P432" s="2">
        <v>915.9</v>
      </c>
      <c r="Q432" s="2">
        <v>739.3</v>
      </c>
      <c r="R432" s="2">
        <v>641.79999999999995</v>
      </c>
      <c r="S432" s="2">
        <v>659.6</v>
      </c>
      <c r="T432" s="2">
        <v>891.3</v>
      </c>
      <c r="U432" s="2">
        <v>675.5</v>
      </c>
      <c r="V432" s="2">
        <v>361.39</v>
      </c>
      <c r="W432" s="2">
        <v>525</v>
      </c>
      <c r="X432" s="2">
        <v>470.48</v>
      </c>
      <c r="Y432" s="2">
        <v>446.05</v>
      </c>
      <c r="Z432" s="2">
        <v>675.85</v>
      </c>
      <c r="AA432" s="2">
        <v>668.65</v>
      </c>
      <c r="AB432" s="2">
        <v>602.80999999999995</v>
      </c>
      <c r="AC432" s="2">
        <v>527.49080000000004</v>
      </c>
    </row>
    <row r="433" spans="1:29">
      <c r="A433" s="2" t="s">
        <v>124</v>
      </c>
      <c r="B433" s="2" t="s">
        <v>103</v>
      </c>
      <c r="C433" s="2" t="s">
        <v>58</v>
      </c>
      <c r="D433" s="2">
        <f t="shared" si="37"/>
        <v>1668.2666666666664</v>
      </c>
      <c r="E433" s="2">
        <v>1678.9</v>
      </c>
      <c r="F433" s="2">
        <v>1858.1</v>
      </c>
      <c r="G433" s="2">
        <v>1763.5</v>
      </c>
      <c r="H433" s="2">
        <v>1859.6</v>
      </c>
      <c r="I433" s="2">
        <v>2003.5</v>
      </c>
      <c r="J433" s="2">
        <v>1316.2</v>
      </c>
      <c r="K433" s="2">
        <v>1567.7</v>
      </c>
      <c r="L433" s="2">
        <v>1984.8</v>
      </c>
      <c r="M433" s="2">
        <v>1786</v>
      </c>
      <c r="N433" s="2">
        <v>1739</v>
      </c>
      <c r="O433" s="2">
        <v>1697.4</v>
      </c>
      <c r="P433" s="2">
        <v>1724.7</v>
      </c>
      <c r="Q433" s="2">
        <v>2102.9</v>
      </c>
      <c r="R433" s="2">
        <v>1972.1</v>
      </c>
      <c r="S433" s="2">
        <v>1984.4</v>
      </c>
      <c r="T433" s="2">
        <v>2128.6</v>
      </c>
      <c r="U433" s="2">
        <v>2171</v>
      </c>
      <c r="V433" s="2">
        <v>1340.2</v>
      </c>
      <c r="W433" s="2">
        <v>1514.3</v>
      </c>
      <c r="X433" s="2">
        <v>1581</v>
      </c>
      <c r="Y433" s="2">
        <v>1904.2</v>
      </c>
      <c r="Z433" s="2">
        <v>1854.8</v>
      </c>
      <c r="AA433" s="2">
        <v>1569</v>
      </c>
      <c r="AB433" s="2">
        <v>1555.4</v>
      </c>
      <c r="AC433" s="2">
        <v>1536.8500000000001</v>
      </c>
    </row>
    <row r="434" spans="1:29">
      <c r="A434" s="2" t="s">
        <v>124</v>
      </c>
      <c r="B434" s="2" t="s">
        <v>103</v>
      </c>
      <c r="C434" s="2" t="s">
        <v>59</v>
      </c>
      <c r="D434" s="2">
        <f t="shared" si="37"/>
        <v>1649.4000000000003</v>
      </c>
      <c r="E434" s="2">
        <v>1670.5</v>
      </c>
      <c r="F434" s="2">
        <v>1660.9</v>
      </c>
      <c r="G434" s="2">
        <v>1792.7</v>
      </c>
      <c r="H434" s="2">
        <v>2113.4</v>
      </c>
      <c r="I434" s="2">
        <v>2086.1999999999998</v>
      </c>
      <c r="J434" s="2">
        <v>1686.9</v>
      </c>
      <c r="K434" s="2">
        <v>1852.5</v>
      </c>
      <c r="L434" s="2">
        <v>1634.4</v>
      </c>
      <c r="M434" s="2">
        <v>1642.1</v>
      </c>
      <c r="N434" s="2">
        <v>1777.9</v>
      </c>
      <c r="O434" s="2">
        <v>1546.3</v>
      </c>
      <c r="P434" s="2">
        <v>1691.9</v>
      </c>
      <c r="Q434" s="2">
        <v>1592.9</v>
      </c>
      <c r="R434" s="2">
        <v>1110.5999999999999</v>
      </c>
      <c r="S434" s="2">
        <v>1439</v>
      </c>
      <c r="T434" s="2">
        <v>1671.6</v>
      </c>
      <c r="U434" s="2">
        <v>1680.9</v>
      </c>
      <c r="V434" s="2">
        <v>1232.3</v>
      </c>
      <c r="W434" s="2">
        <v>1409.1</v>
      </c>
      <c r="X434" s="2">
        <v>1701.7</v>
      </c>
      <c r="Y434" s="2">
        <v>1940.1</v>
      </c>
      <c r="Z434" s="2">
        <v>1574.2</v>
      </c>
      <c r="AA434" s="2">
        <v>1672.3</v>
      </c>
      <c r="AB434" s="2">
        <v>1530.4</v>
      </c>
      <c r="AC434" s="2">
        <v>1527.2092</v>
      </c>
    </row>
    <row r="435" spans="1:29">
      <c r="A435" s="2" t="s">
        <v>124</v>
      </c>
      <c r="B435" s="2" t="s">
        <v>103</v>
      </c>
      <c r="C435" s="2" t="s">
        <v>60</v>
      </c>
      <c r="D435" s="2">
        <f t="shared" si="37"/>
        <v>6886</v>
      </c>
      <c r="E435" s="2">
        <v>6050</v>
      </c>
      <c r="F435" s="2">
        <v>5950</v>
      </c>
      <c r="G435" s="2">
        <v>6840</v>
      </c>
      <c r="H435" s="2">
        <v>7789</v>
      </c>
      <c r="I435" s="2">
        <v>7828</v>
      </c>
      <c r="J435" s="2">
        <v>6496</v>
      </c>
      <c r="K435" s="2">
        <v>6578</v>
      </c>
      <c r="L435" s="2">
        <v>6492</v>
      </c>
      <c r="M435" s="2">
        <v>6660</v>
      </c>
      <c r="N435" s="2">
        <v>6128</v>
      </c>
      <c r="O435" s="2">
        <v>6471</v>
      </c>
      <c r="P435" s="2">
        <v>5817.6</v>
      </c>
      <c r="Q435" s="2">
        <v>5533.5</v>
      </c>
      <c r="R435" s="2">
        <v>5239.2</v>
      </c>
      <c r="S435" s="2">
        <v>5078.8999999999996</v>
      </c>
      <c r="T435" s="2">
        <v>6143.9</v>
      </c>
      <c r="U435" s="2">
        <v>6668</v>
      </c>
      <c r="V435" s="2">
        <v>5252</v>
      </c>
      <c r="W435" s="2">
        <v>5494</v>
      </c>
      <c r="X435" s="2">
        <v>5522</v>
      </c>
      <c r="Y435" s="2">
        <v>7092</v>
      </c>
      <c r="Z435" s="2">
        <v>6911</v>
      </c>
      <c r="AA435" s="2">
        <v>7370</v>
      </c>
      <c r="AB435" s="2">
        <v>6655</v>
      </c>
      <c r="AC435" s="2">
        <v>7644.81</v>
      </c>
    </row>
    <row r="436" spans="1:29">
      <c r="A436" s="2" t="s">
        <v>124</v>
      </c>
      <c r="B436" s="2" t="s">
        <v>122</v>
      </c>
      <c r="C436" s="2" t="s">
        <v>35</v>
      </c>
      <c r="D436" s="2">
        <f t="shared" ref="D436:D497" si="38">(SUM(X436:AB436)-MAX(X436:AB436)-MIN(X436:AB436))/3</f>
        <v>7902.9900000000007</v>
      </c>
      <c r="E436" s="2">
        <v>9709.6732098023986</v>
      </c>
      <c r="F436" s="2">
        <v>9089.1510904487986</v>
      </c>
      <c r="G436" s="2">
        <v>8400.230188115198</v>
      </c>
      <c r="H436" s="2">
        <v>9555.7264316818</v>
      </c>
      <c r="I436" s="2">
        <v>9591.5680312041986</v>
      </c>
      <c r="J436" s="2">
        <v>8918.5326174984002</v>
      </c>
      <c r="K436" s="2">
        <v>8622.2599712690007</v>
      </c>
      <c r="L436" s="2">
        <v>8742.0056415259605</v>
      </c>
      <c r="M436" s="2">
        <v>8631.8279833929155</v>
      </c>
      <c r="N436" s="2">
        <v>9710.3099999999977</v>
      </c>
      <c r="O436" s="2">
        <v>9059.6</v>
      </c>
      <c r="P436" s="2">
        <v>9399.857173248236</v>
      </c>
      <c r="Q436" s="2">
        <v>7967.6102278065846</v>
      </c>
      <c r="R436" s="2">
        <v>7866.2006501794967</v>
      </c>
      <c r="S436" s="2">
        <v>8893.5399999999991</v>
      </c>
      <c r="T436" s="2">
        <v>8948.24</v>
      </c>
      <c r="U436" s="2">
        <v>8464.880000000001</v>
      </c>
      <c r="V436" s="2">
        <v>7437.1</v>
      </c>
      <c r="W436" s="2">
        <v>7855.16</v>
      </c>
      <c r="X436" s="2">
        <v>7926.55</v>
      </c>
      <c r="Y436" s="2">
        <v>8370.6386291664276</v>
      </c>
      <c r="Z436" s="2">
        <v>7765.4799999999987</v>
      </c>
      <c r="AA436" s="2">
        <v>7580.9900000000007</v>
      </c>
      <c r="AB436" s="2">
        <v>8016.94</v>
      </c>
      <c r="AC436" s="2">
        <v>8427.5084337966346</v>
      </c>
    </row>
    <row r="437" spans="1:29">
      <c r="A437" s="2" t="s">
        <v>124</v>
      </c>
      <c r="B437" s="2" t="s">
        <v>122</v>
      </c>
      <c r="C437" s="2" t="s">
        <v>31</v>
      </c>
      <c r="D437" s="2">
        <f t="shared" si="38"/>
        <v>5347.45</v>
      </c>
      <c r="E437" s="2">
        <v>6955.4</v>
      </c>
      <c r="F437" s="2">
        <v>6602.9000000000005</v>
      </c>
      <c r="G437" s="2">
        <v>5806.2</v>
      </c>
      <c r="H437" s="2">
        <v>6896</v>
      </c>
      <c r="I437" s="2">
        <v>6734.5</v>
      </c>
      <c r="J437" s="2">
        <v>6294.8999999999987</v>
      </c>
      <c r="K437" s="2">
        <v>6006.1</v>
      </c>
      <c r="L437" s="2">
        <v>6735.4600000000009</v>
      </c>
      <c r="M437" s="2">
        <v>6195.59</v>
      </c>
      <c r="N437" s="2">
        <v>7165.6699999999992</v>
      </c>
      <c r="O437" s="2">
        <v>6796.5</v>
      </c>
      <c r="P437" s="2">
        <v>6543.7271732482386</v>
      </c>
      <c r="Q437" s="2">
        <v>5491.2302278065854</v>
      </c>
      <c r="R437" s="2">
        <v>5815.1106501794975</v>
      </c>
      <c r="S437" s="2">
        <v>6437.75</v>
      </c>
      <c r="T437" s="2">
        <v>6446.17</v>
      </c>
      <c r="U437" s="2">
        <v>5972.2099999999991</v>
      </c>
      <c r="V437" s="2">
        <v>4990.21</v>
      </c>
      <c r="W437" s="2">
        <v>5343.1</v>
      </c>
      <c r="X437" s="2">
        <v>5267.41</v>
      </c>
      <c r="Y437" s="2">
        <v>6021.6986291664298</v>
      </c>
      <c r="Z437" s="2">
        <v>5106.67</v>
      </c>
      <c r="AA437" s="2">
        <v>5200.3</v>
      </c>
      <c r="AB437" s="2">
        <v>5574.6399999999994</v>
      </c>
      <c r="AC437" s="2">
        <v>5771.637909742989</v>
      </c>
    </row>
    <row r="438" spans="1:29">
      <c r="A438" s="2" t="s">
        <v>124</v>
      </c>
      <c r="B438" s="2" t="s">
        <v>122</v>
      </c>
      <c r="C438" s="2" t="s">
        <v>123</v>
      </c>
      <c r="D438" s="2">
        <f t="shared" si="38"/>
        <v>2493.9333333333334</v>
      </c>
      <c r="E438" s="2">
        <v>2754.2732098023989</v>
      </c>
      <c r="F438" s="2">
        <v>2486.2510904487981</v>
      </c>
      <c r="G438" s="2">
        <v>2594.0301881151981</v>
      </c>
      <c r="H438" s="2">
        <v>2659.7264316818</v>
      </c>
      <c r="I438" s="2">
        <v>2857.0680312041986</v>
      </c>
      <c r="J438" s="2">
        <v>2623.6326174984015</v>
      </c>
      <c r="K438" s="2">
        <v>2616.1599712690004</v>
      </c>
      <c r="L438" s="2">
        <v>2006.5456415259596</v>
      </c>
      <c r="M438" s="2">
        <v>2436.2379833929153</v>
      </c>
      <c r="N438" s="2">
        <v>2544.6399999999985</v>
      </c>
      <c r="O438" s="2">
        <v>2263.1000000000004</v>
      </c>
      <c r="P438" s="2">
        <v>2856.1299999999974</v>
      </c>
      <c r="Q438" s="2">
        <v>2476.3799999999992</v>
      </c>
      <c r="R438" s="2">
        <v>2051.0899999999992</v>
      </c>
      <c r="S438" s="2">
        <v>2455.7899999999991</v>
      </c>
      <c r="T438" s="2">
        <v>2502.0699999999997</v>
      </c>
      <c r="U438" s="2">
        <v>2492.6700000000019</v>
      </c>
      <c r="V438" s="2">
        <v>2446.8900000000003</v>
      </c>
      <c r="W438" s="2">
        <v>2512.0599999999995</v>
      </c>
      <c r="X438" s="2">
        <v>2659.1400000000003</v>
      </c>
      <c r="Y438" s="2">
        <v>2348.9399999999978</v>
      </c>
      <c r="Z438" s="2">
        <v>2658.8099999999986</v>
      </c>
      <c r="AA438" s="2">
        <v>2380.6900000000005</v>
      </c>
      <c r="AB438" s="2">
        <v>2442.3000000000002</v>
      </c>
      <c r="AC438" s="2">
        <v>2655.8705240536456</v>
      </c>
    </row>
    <row r="439" spans="1:29">
      <c r="A439" s="2" t="s">
        <v>124</v>
      </c>
      <c r="B439" s="2" t="s">
        <v>122</v>
      </c>
      <c r="C439" s="2" t="s">
        <v>36</v>
      </c>
      <c r="D439" s="2">
        <f t="shared" si="38"/>
        <v>19.153333333333332</v>
      </c>
      <c r="E439" s="2">
        <v>54.4</v>
      </c>
      <c r="F439" s="2">
        <v>42.2</v>
      </c>
      <c r="G439" s="2">
        <v>28.3</v>
      </c>
      <c r="H439" s="2">
        <v>28.4</v>
      </c>
      <c r="I439" s="2">
        <v>34.9</v>
      </c>
      <c r="J439" s="2">
        <v>28.5</v>
      </c>
      <c r="K439" s="2">
        <v>42.6</v>
      </c>
      <c r="L439" s="2">
        <v>28.9</v>
      </c>
      <c r="M439" s="2">
        <v>34</v>
      </c>
      <c r="N439" s="2">
        <v>36</v>
      </c>
      <c r="O439" s="2">
        <v>42.1</v>
      </c>
      <c r="P439" s="2">
        <v>31.3</v>
      </c>
      <c r="Q439" s="2">
        <v>29.2</v>
      </c>
      <c r="R439" s="2">
        <v>26.7</v>
      </c>
      <c r="S439" s="2">
        <v>24.5</v>
      </c>
      <c r="T439" s="2">
        <v>30.8</v>
      </c>
      <c r="U439" s="2">
        <v>34.799999999999997</v>
      </c>
      <c r="V439" s="2">
        <v>24.8</v>
      </c>
      <c r="W439" s="2">
        <v>17.7</v>
      </c>
      <c r="X439" s="2">
        <v>17.600000000000001</v>
      </c>
      <c r="Y439" s="2">
        <v>22.7</v>
      </c>
      <c r="Z439" s="2">
        <v>17.649999999999999</v>
      </c>
      <c r="AA439" s="2">
        <v>22.21</v>
      </c>
      <c r="AB439" s="2">
        <v>16.399999999999999</v>
      </c>
      <c r="AC439" s="2">
        <v>19.386561014092813</v>
      </c>
    </row>
    <row r="440" spans="1:29">
      <c r="A440" s="2" t="s">
        <v>124</v>
      </c>
      <c r="B440" s="2" t="s">
        <v>122</v>
      </c>
      <c r="C440" s="2" t="s">
        <v>37</v>
      </c>
      <c r="D440" s="2">
        <f t="shared" si="38"/>
        <v>29.683333333333334</v>
      </c>
      <c r="E440" s="2">
        <v>70</v>
      </c>
      <c r="F440" s="2">
        <v>85</v>
      </c>
      <c r="G440" s="2">
        <v>47.1</v>
      </c>
      <c r="H440" s="2">
        <v>40.5</v>
      </c>
      <c r="I440" s="2">
        <v>54.4</v>
      </c>
      <c r="J440" s="2">
        <v>67.5</v>
      </c>
      <c r="K440" s="2">
        <v>93.8</v>
      </c>
      <c r="L440" s="2">
        <v>47</v>
      </c>
      <c r="M440" s="2">
        <v>98.8</v>
      </c>
      <c r="N440" s="2">
        <v>62.4</v>
      </c>
      <c r="O440" s="2">
        <v>51.5</v>
      </c>
      <c r="P440" s="2">
        <v>101.5</v>
      </c>
      <c r="Q440" s="2">
        <v>50.1</v>
      </c>
      <c r="R440" s="2">
        <v>30.5</v>
      </c>
      <c r="S440" s="2">
        <v>22.5</v>
      </c>
      <c r="T440" s="2">
        <v>54.5</v>
      </c>
      <c r="U440" s="2">
        <v>30.7</v>
      </c>
      <c r="V440" s="2">
        <v>42.04</v>
      </c>
      <c r="W440" s="2">
        <v>29.23</v>
      </c>
      <c r="X440" s="2">
        <v>30.8</v>
      </c>
      <c r="Y440" s="2">
        <v>35.58</v>
      </c>
      <c r="Z440" s="2">
        <v>26.88</v>
      </c>
      <c r="AA440" s="2">
        <v>21.69</v>
      </c>
      <c r="AB440" s="2">
        <v>31.37</v>
      </c>
      <c r="AC440" s="2">
        <v>20.516363398103721</v>
      </c>
    </row>
    <row r="441" spans="1:29">
      <c r="A441" s="2" t="s">
        <v>124</v>
      </c>
      <c r="B441" s="2" t="s">
        <v>122</v>
      </c>
      <c r="C441" s="2" t="s">
        <v>38</v>
      </c>
      <c r="D441" s="2">
        <f t="shared" si="38"/>
        <v>148.64333333333335</v>
      </c>
      <c r="E441" s="2">
        <v>200</v>
      </c>
      <c r="F441" s="2">
        <v>207.6</v>
      </c>
      <c r="G441" s="2">
        <v>186.7</v>
      </c>
      <c r="H441" s="2">
        <v>214.2</v>
      </c>
      <c r="I441" s="2">
        <v>246.6</v>
      </c>
      <c r="J441" s="2">
        <v>179.7</v>
      </c>
      <c r="K441" s="2">
        <v>179.1</v>
      </c>
      <c r="L441" s="2">
        <v>135.9</v>
      </c>
      <c r="M441" s="2">
        <v>136.4</v>
      </c>
      <c r="N441" s="2">
        <v>167.7</v>
      </c>
      <c r="O441" s="2">
        <v>233.6</v>
      </c>
      <c r="P441" s="2">
        <v>227</v>
      </c>
      <c r="Q441" s="2">
        <v>151.1</v>
      </c>
      <c r="R441" s="2">
        <v>154.9</v>
      </c>
      <c r="S441" s="2">
        <v>159.4</v>
      </c>
      <c r="T441" s="2">
        <v>155.87</v>
      </c>
      <c r="U441" s="2">
        <v>166</v>
      </c>
      <c r="V441" s="2">
        <v>138.24</v>
      </c>
      <c r="W441" s="2">
        <v>164.25</v>
      </c>
      <c r="X441" s="2">
        <v>171.98</v>
      </c>
      <c r="Y441" s="2">
        <v>139.12</v>
      </c>
      <c r="Z441" s="2">
        <v>152.22999999999999</v>
      </c>
      <c r="AA441" s="2">
        <v>154.58000000000001</v>
      </c>
      <c r="AB441" s="2">
        <v>132.22</v>
      </c>
      <c r="AC441" s="2">
        <v>160.83317387032167</v>
      </c>
    </row>
    <row r="442" spans="1:29">
      <c r="A442" s="2" t="s">
        <v>124</v>
      </c>
      <c r="B442" s="2" t="s">
        <v>122</v>
      </c>
      <c r="C442" s="2" t="s">
        <v>39</v>
      </c>
      <c r="D442" s="2">
        <f t="shared" si="38"/>
        <v>242.74954305547647</v>
      </c>
      <c r="E442" s="2">
        <v>138.5</v>
      </c>
      <c r="F442" s="2">
        <v>205.7</v>
      </c>
      <c r="G442" s="2">
        <v>128.4</v>
      </c>
      <c r="H442" s="2">
        <v>134.30000000000001</v>
      </c>
      <c r="I442" s="2">
        <v>155</v>
      </c>
      <c r="J442" s="2">
        <v>161</v>
      </c>
      <c r="K442" s="2">
        <v>130</v>
      </c>
      <c r="L442" s="2">
        <v>232.9</v>
      </c>
      <c r="M442" s="2">
        <v>291.7</v>
      </c>
      <c r="N442" s="2">
        <v>275.60000000000002</v>
      </c>
      <c r="O442" s="2">
        <v>259.60000000000002</v>
      </c>
      <c r="P442" s="2">
        <v>309.89999999999998</v>
      </c>
      <c r="Q442" s="2">
        <v>315</v>
      </c>
      <c r="R442" s="2">
        <v>274.10000000000002</v>
      </c>
      <c r="S442" s="2">
        <v>311.60000000000002</v>
      </c>
      <c r="T442" s="2">
        <v>290.10000000000002</v>
      </c>
      <c r="U442" s="2">
        <v>268.2</v>
      </c>
      <c r="V442" s="2">
        <v>204.5</v>
      </c>
      <c r="W442" s="2">
        <v>208.8</v>
      </c>
      <c r="X442" s="2">
        <v>271.10000000000002</v>
      </c>
      <c r="Y442" s="2">
        <v>250.34862916642945</v>
      </c>
      <c r="Z442" s="2">
        <v>184.9</v>
      </c>
      <c r="AA442" s="2">
        <v>206.8</v>
      </c>
      <c r="AB442" s="2">
        <v>277.8</v>
      </c>
      <c r="AC442" s="2">
        <v>314.81343839263775</v>
      </c>
    </row>
    <row r="443" spans="1:29">
      <c r="A443" s="2" t="s">
        <v>124</v>
      </c>
      <c r="B443" s="2" t="s">
        <v>122</v>
      </c>
      <c r="C443" s="2" t="s">
        <v>40</v>
      </c>
      <c r="D443" s="2">
        <f t="shared" si="38"/>
        <v>607.03333333333342</v>
      </c>
      <c r="E443" s="2">
        <v>1730.6</v>
      </c>
      <c r="F443" s="2">
        <v>1663</v>
      </c>
      <c r="G443" s="2">
        <v>1420.4</v>
      </c>
      <c r="H443" s="2">
        <v>1606</v>
      </c>
      <c r="I443" s="2">
        <v>1599</v>
      </c>
      <c r="J443" s="2">
        <v>1279.4000000000001</v>
      </c>
      <c r="K443" s="2">
        <v>1339.2</v>
      </c>
      <c r="L443" s="2">
        <v>1087.2</v>
      </c>
      <c r="M443" s="2">
        <v>1151</v>
      </c>
      <c r="N443" s="2">
        <v>1015.9</v>
      </c>
      <c r="O443" s="2">
        <v>1201.5999999999999</v>
      </c>
      <c r="P443" s="2">
        <v>1185.8</v>
      </c>
      <c r="Q443" s="2">
        <v>963.6</v>
      </c>
      <c r="R443" s="2">
        <v>829.9</v>
      </c>
      <c r="S443" s="2">
        <v>727.9</v>
      </c>
      <c r="T443" s="2">
        <v>793.2</v>
      </c>
      <c r="U443" s="2">
        <v>825.6</v>
      </c>
      <c r="V443" s="2">
        <v>598.04999999999995</v>
      </c>
      <c r="W443" s="2">
        <v>627.4</v>
      </c>
      <c r="X443" s="2">
        <v>756.5</v>
      </c>
      <c r="Y443" s="2">
        <v>627.70000000000005</v>
      </c>
      <c r="Z443" s="2">
        <v>627.1</v>
      </c>
      <c r="AA443" s="2">
        <v>566.29999999999995</v>
      </c>
      <c r="AB443" s="2">
        <v>535.9</v>
      </c>
      <c r="AC443" s="2">
        <v>627.33248092816802</v>
      </c>
    </row>
    <row r="444" spans="1:29">
      <c r="A444" s="2" t="s">
        <v>124</v>
      </c>
      <c r="B444" s="2" t="s">
        <v>122</v>
      </c>
      <c r="C444" s="2" t="s">
        <v>41</v>
      </c>
      <c r="D444" s="2">
        <f t="shared" si="38"/>
        <v>70.399999999999991</v>
      </c>
      <c r="E444" s="2">
        <v>84.9</v>
      </c>
      <c r="F444" s="2">
        <v>57.6</v>
      </c>
      <c r="G444" s="2">
        <v>80</v>
      </c>
      <c r="H444" s="2">
        <v>114.8</v>
      </c>
      <c r="I444" s="2">
        <v>114.7</v>
      </c>
      <c r="J444" s="2">
        <v>99.3</v>
      </c>
      <c r="K444" s="2">
        <v>70.7</v>
      </c>
      <c r="L444" s="2">
        <v>117.1</v>
      </c>
      <c r="M444" s="2">
        <v>91.4</v>
      </c>
      <c r="N444" s="2">
        <v>61.7</v>
      </c>
      <c r="O444" s="2">
        <v>63.4</v>
      </c>
      <c r="P444" s="2">
        <v>72.7</v>
      </c>
      <c r="Q444" s="2">
        <v>84.2</v>
      </c>
      <c r="R444" s="2">
        <v>63.6</v>
      </c>
      <c r="S444" s="2">
        <v>85.2</v>
      </c>
      <c r="T444" s="2">
        <v>77.5</v>
      </c>
      <c r="U444" s="2">
        <v>86.5</v>
      </c>
      <c r="V444" s="2">
        <v>54.5</v>
      </c>
      <c r="W444" s="2">
        <v>62.8</v>
      </c>
      <c r="X444" s="2">
        <v>78.400000000000006</v>
      </c>
      <c r="Y444" s="2">
        <v>85.3</v>
      </c>
      <c r="Z444" s="2">
        <v>65</v>
      </c>
      <c r="AA444" s="2">
        <v>67.8</v>
      </c>
      <c r="AB444" s="2">
        <v>64.5</v>
      </c>
      <c r="AC444" s="2">
        <v>71.317556216930953</v>
      </c>
    </row>
    <row r="445" spans="1:29">
      <c r="A445" s="2" t="s">
        <v>124</v>
      </c>
      <c r="B445" s="2" t="s">
        <v>122</v>
      </c>
      <c r="C445" s="2" t="s">
        <v>42</v>
      </c>
      <c r="D445" s="2">
        <f t="shared" si="38"/>
        <v>177.44999999999996</v>
      </c>
      <c r="E445" s="2">
        <v>129.19999999999999</v>
      </c>
      <c r="F445" s="2">
        <v>127.7</v>
      </c>
      <c r="G445" s="2">
        <v>128.6</v>
      </c>
      <c r="H445" s="2">
        <v>146.1</v>
      </c>
      <c r="I445" s="2">
        <v>131.69999999999999</v>
      </c>
      <c r="J445" s="2">
        <v>119.1</v>
      </c>
      <c r="K445" s="2">
        <v>136.4</v>
      </c>
      <c r="L445" s="2">
        <v>126.6</v>
      </c>
      <c r="M445" s="2">
        <v>118.7</v>
      </c>
      <c r="N445" s="2">
        <v>133.6</v>
      </c>
      <c r="O445" s="2">
        <v>155.1</v>
      </c>
      <c r="P445" s="2">
        <v>155.19999999999999</v>
      </c>
      <c r="Q445" s="2">
        <v>112.8</v>
      </c>
      <c r="R445" s="2">
        <v>145.22999999999999</v>
      </c>
      <c r="S445" s="2">
        <v>159.1</v>
      </c>
      <c r="T445" s="2">
        <v>174.32</v>
      </c>
      <c r="U445" s="2">
        <v>145.66</v>
      </c>
      <c r="V445" s="2">
        <v>148.08000000000001</v>
      </c>
      <c r="W445" s="2">
        <v>168.14</v>
      </c>
      <c r="X445" s="2">
        <v>156.51</v>
      </c>
      <c r="Y445" s="2">
        <v>192.51</v>
      </c>
      <c r="Z445" s="2">
        <v>149.69999999999999</v>
      </c>
      <c r="AA445" s="2">
        <v>197.71</v>
      </c>
      <c r="AB445" s="2">
        <v>183.33</v>
      </c>
      <c r="AC445" s="2">
        <v>193.23422833261293</v>
      </c>
    </row>
    <row r="446" spans="1:29">
      <c r="A446" s="2" t="s">
        <v>124</v>
      </c>
      <c r="B446" s="2" t="s">
        <v>122</v>
      </c>
      <c r="C446" s="2" t="s">
        <v>43</v>
      </c>
      <c r="D446" s="2">
        <f t="shared" si="38"/>
        <v>93.083333333333329</v>
      </c>
      <c r="E446" s="2">
        <v>93</v>
      </c>
      <c r="F446" s="2">
        <v>101</v>
      </c>
      <c r="G446" s="2">
        <v>85</v>
      </c>
      <c r="H446" s="2">
        <v>83</v>
      </c>
      <c r="I446" s="2">
        <v>81</v>
      </c>
      <c r="J446" s="2">
        <v>85</v>
      </c>
      <c r="K446" s="2">
        <v>114</v>
      </c>
      <c r="L446" s="2">
        <v>72.459999999999994</v>
      </c>
      <c r="M446" s="2">
        <v>79.69</v>
      </c>
      <c r="N446" s="2">
        <v>62.4</v>
      </c>
      <c r="O446" s="2">
        <v>57.98</v>
      </c>
      <c r="P446" s="2">
        <v>90</v>
      </c>
      <c r="Q446" s="2">
        <v>77.260000000000005</v>
      </c>
      <c r="R446" s="2">
        <v>122.46</v>
      </c>
      <c r="S446" s="2">
        <v>131.31</v>
      </c>
      <c r="T446" s="2">
        <v>110.03</v>
      </c>
      <c r="U446" s="2">
        <v>87.43</v>
      </c>
      <c r="V446" s="2">
        <v>88.11</v>
      </c>
      <c r="W446" s="2">
        <v>98.49</v>
      </c>
      <c r="X446" s="2">
        <v>119.01</v>
      </c>
      <c r="Y446" s="2">
        <v>114.57</v>
      </c>
      <c r="Z446" s="2">
        <v>79.72</v>
      </c>
      <c r="AA446" s="2">
        <v>83.06</v>
      </c>
      <c r="AB446" s="2">
        <v>81.62</v>
      </c>
      <c r="AC446" s="2">
        <v>76.981542205094442</v>
      </c>
    </row>
    <row r="447" spans="1:29">
      <c r="A447" s="2" t="s">
        <v>124</v>
      </c>
      <c r="B447" s="2" t="s">
        <v>122</v>
      </c>
      <c r="C447" s="2" t="s">
        <v>44</v>
      </c>
      <c r="D447" s="2">
        <f t="shared" si="38"/>
        <v>807.39666666666687</v>
      </c>
      <c r="E447" s="2">
        <v>431.1</v>
      </c>
      <c r="F447" s="2">
        <v>413.9</v>
      </c>
      <c r="G447" s="2">
        <v>231.4</v>
      </c>
      <c r="H447" s="2">
        <v>664.3</v>
      </c>
      <c r="I447" s="2">
        <v>520.6</v>
      </c>
      <c r="J447" s="2">
        <v>725.6</v>
      </c>
      <c r="K447" s="2">
        <v>538</v>
      </c>
      <c r="L447" s="2">
        <v>953.7</v>
      </c>
      <c r="M447" s="2">
        <v>665.2</v>
      </c>
      <c r="N447" s="2">
        <v>880.7</v>
      </c>
      <c r="O447" s="2">
        <v>880.5</v>
      </c>
      <c r="P447" s="2">
        <v>1043</v>
      </c>
      <c r="Q447" s="2">
        <v>532.79999999999995</v>
      </c>
      <c r="R447" s="2">
        <v>948.1</v>
      </c>
      <c r="S447" s="2">
        <v>1309.9000000000001</v>
      </c>
      <c r="T447" s="2">
        <v>1188.3</v>
      </c>
      <c r="U447" s="2">
        <v>922.8</v>
      </c>
      <c r="V447" s="2">
        <v>1024.6600000000001</v>
      </c>
      <c r="W447" s="2">
        <v>1119.21</v>
      </c>
      <c r="X447" s="2">
        <v>683.48</v>
      </c>
      <c r="Y447" s="2">
        <v>957.66</v>
      </c>
      <c r="Z447" s="2">
        <v>649.1</v>
      </c>
      <c r="AA447" s="2">
        <v>781.05</v>
      </c>
      <c r="AB447" s="2">
        <v>1115.6500000000001</v>
      </c>
      <c r="AC447" s="2">
        <v>1064.0273186942491</v>
      </c>
    </row>
    <row r="448" spans="1:29">
      <c r="A448" s="2" t="s">
        <v>124</v>
      </c>
      <c r="B448" s="2" t="s">
        <v>122</v>
      </c>
      <c r="C448" s="2" t="s">
        <v>10</v>
      </c>
      <c r="D448" s="2">
        <f t="shared" si="38"/>
        <v>410.80999999999995</v>
      </c>
      <c r="E448" s="2">
        <v>714.4</v>
      </c>
      <c r="F448" s="2">
        <v>663</v>
      </c>
      <c r="G448" s="2">
        <v>576.6</v>
      </c>
      <c r="H448" s="2">
        <v>595</v>
      </c>
      <c r="I448" s="2">
        <v>542.1</v>
      </c>
      <c r="J448" s="2">
        <v>620.29999999999995</v>
      </c>
      <c r="K448" s="2">
        <v>512</v>
      </c>
      <c r="L448" s="2">
        <v>459.4</v>
      </c>
      <c r="M448" s="2">
        <v>484.8</v>
      </c>
      <c r="N448" s="2">
        <v>773</v>
      </c>
      <c r="O448" s="2">
        <v>555.5</v>
      </c>
      <c r="P448" s="2">
        <v>606</v>
      </c>
      <c r="Q448" s="2">
        <v>505.2</v>
      </c>
      <c r="R448" s="2">
        <v>464.1</v>
      </c>
      <c r="S448" s="2">
        <v>415.1</v>
      </c>
      <c r="T448" s="2">
        <v>472</v>
      </c>
      <c r="U448" s="2">
        <v>572.79999999999995</v>
      </c>
      <c r="V448" s="2">
        <v>392</v>
      </c>
      <c r="W448" s="2">
        <v>318.5</v>
      </c>
      <c r="X448" s="2">
        <v>400.8</v>
      </c>
      <c r="Y448" s="2">
        <v>432.28</v>
      </c>
      <c r="Z448" s="2">
        <v>443.63</v>
      </c>
      <c r="AA448" s="2">
        <v>399.35</v>
      </c>
      <c r="AB448" s="2">
        <v>346.17</v>
      </c>
      <c r="AC448" s="2">
        <v>412.96</v>
      </c>
    </row>
    <row r="449" spans="1:29">
      <c r="A449" s="2" t="s">
        <v>124</v>
      </c>
      <c r="B449" s="2" t="s">
        <v>122</v>
      </c>
      <c r="C449" s="2" t="s">
        <v>33</v>
      </c>
      <c r="D449" s="2">
        <f t="shared" si="38"/>
        <v>69.239999999999995</v>
      </c>
      <c r="E449" s="2">
        <v>53.173209802400002</v>
      </c>
      <c r="F449" s="2">
        <v>54.051090448800004</v>
      </c>
      <c r="G449" s="2">
        <v>50.530188115199998</v>
      </c>
      <c r="H449" s="2">
        <v>51.826431681799995</v>
      </c>
      <c r="I449" s="2">
        <v>59.868031204200008</v>
      </c>
      <c r="J449" s="2">
        <v>69.232617498400003</v>
      </c>
      <c r="K449" s="2">
        <v>68.759971269000005</v>
      </c>
      <c r="L449" s="2">
        <v>61.6</v>
      </c>
      <c r="M449" s="2">
        <v>71.599999999999994</v>
      </c>
      <c r="N449" s="2">
        <v>74.2</v>
      </c>
      <c r="O449" s="2">
        <v>53.03</v>
      </c>
      <c r="P449" s="2">
        <v>73.459999999999994</v>
      </c>
      <c r="Q449" s="2">
        <v>49.47</v>
      </c>
      <c r="R449" s="2">
        <v>66.63</v>
      </c>
      <c r="S449" s="2">
        <v>56.15</v>
      </c>
      <c r="T449" s="2">
        <v>65.3</v>
      </c>
      <c r="U449" s="2">
        <v>62.3</v>
      </c>
      <c r="V449" s="2">
        <v>48.19</v>
      </c>
      <c r="W449" s="2">
        <v>77.22</v>
      </c>
      <c r="X449" s="2">
        <v>94.54</v>
      </c>
      <c r="Y449" s="2">
        <v>60.18</v>
      </c>
      <c r="Z449" s="2">
        <v>56.56</v>
      </c>
      <c r="AA449" s="2">
        <v>71.739999999999995</v>
      </c>
      <c r="AB449" s="2">
        <v>75.8</v>
      </c>
      <c r="AC449" s="2">
        <v>75.950781700254424</v>
      </c>
    </row>
    <row r="450" spans="1:29">
      <c r="A450" s="2" t="s">
        <v>124</v>
      </c>
      <c r="B450" s="2" t="s">
        <v>122</v>
      </c>
      <c r="C450" s="2" t="s">
        <v>45</v>
      </c>
      <c r="D450" s="2">
        <f t="shared" si="38"/>
        <v>249.80999999999995</v>
      </c>
      <c r="E450" s="2">
        <v>372.2</v>
      </c>
      <c r="F450" s="2">
        <v>354.7</v>
      </c>
      <c r="G450" s="2">
        <v>301.3</v>
      </c>
      <c r="H450" s="2">
        <v>351.6</v>
      </c>
      <c r="I450" s="2">
        <v>310.7</v>
      </c>
      <c r="J450" s="2">
        <v>362.6</v>
      </c>
      <c r="K450" s="2">
        <v>331.2</v>
      </c>
      <c r="L450" s="2">
        <v>317.89999999999998</v>
      </c>
      <c r="M450" s="2">
        <v>310.10000000000002</v>
      </c>
      <c r="N450" s="2">
        <v>328.8</v>
      </c>
      <c r="O450" s="2">
        <v>306.39999999999998</v>
      </c>
      <c r="P450" s="2">
        <v>337.7</v>
      </c>
      <c r="Q450" s="2">
        <v>429.2</v>
      </c>
      <c r="R450" s="2">
        <v>394.9</v>
      </c>
      <c r="S450" s="2">
        <v>361.1</v>
      </c>
      <c r="T450" s="2">
        <v>356.1</v>
      </c>
      <c r="U450" s="2">
        <v>315.10000000000002</v>
      </c>
      <c r="V450" s="2">
        <v>279.18</v>
      </c>
      <c r="W450" s="2">
        <v>266.64999999999998</v>
      </c>
      <c r="X450" s="2">
        <v>292.36</v>
      </c>
      <c r="Y450" s="2">
        <v>246.92</v>
      </c>
      <c r="Z450" s="2">
        <v>241.14</v>
      </c>
      <c r="AA450" s="2">
        <v>261.37</v>
      </c>
      <c r="AB450" s="2">
        <v>229.64</v>
      </c>
      <c r="AC450" s="2">
        <v>257.45505686658987</v>
      </c>
    </row>
    <row r="451" spans="1:29">
      <c r="A451" s="2" t="s">
        <v>124</v>
      </c>
      <c r="B451" s="2" t="s">
        <v>122</v>
      </c>
      <c r="C451" s="2" t="s">
        <v>46</v>
      </c>
      <c r="D451" s="2">
        <f t="shared" si="38"/>
        <v>0.51333333333333331</v>
      </c>
      <c r="E451" s="2">
        <v>0.1</v>
      </c>
      <c r="F451" s="2">
        <v>0.2</v>
      </c>
      <c r="G451" s="2">
        <v>0.2</v>
      </c>
      <c r="H451" s="2">
        <v>0.2</v>
      </c>
      <c r="I451" s="2">
        <v>0.3</v>
      </c>
      <c r="J451" s="2">
        <v>0.3</v>
      </c>
      <c r="K451" s="2">
        <v>0.3</v>
      </c>
      <c r="L451" s="2">
        <v>0.4</v>
      </c>
      <c r="M451" s="2">
        <v>0.4</v>
      </c>
      <c r="N451" s="2">
        <v>0.5</v>
      </c>
      <c r="O451" s="2">
        <v>0.41</v>
      </c>
      <c r="P451" s="2">
        <v>0.49</v>
      </c>
      <c r="Q451" s="2">
        <v>0.65</v>
      </c>
      <c r="R451" s="2">
        <v>0.94</v>
      </c>
      <c r="S451" s="2">
        <v>0.81</v>
      </c>
      <c r="T451" s="2">
        <v>0.37</v>
      </c>
      <c r="U451" s="2">
        <v>2.04</v>
      </c>
      <c r="V451" s="2">
        <v>0.78</v>
      </c>
      <c r="W451" s="2">
        <v>0.74</v>
      </c>
      <c r="X451" s="2">
        <v>0.8</v>
      </c>
      <c r="Y451" s="2">
        <v>0.74</v>
      </c>
      <c r="Z451" s="2">
        <v>0.2</v>
      </c>
      <c r="AA451" s="2">
        <v>0.6</v>
      </c>
      <c r="AB451" s="2">
        <v>0.17</v>
      </c>
      <c r="AC451" s="2">
        <v>0.8597304952410354</v>
      </c>
    </row>
    <row r="452" spans="1:29">
      <c r="A452" s="2" t="s">
        <v>124</v>
      </c>
      <c r="B452" s="2" t="s">
        <v>122</v>
      </c>
      <c r="C452" s="2" t="s">
        <v>47</v>
      </c>
      <c r="D452" s="2">
        <f t="shared" si="38"/>
        <v>146.06666666666666</v>
      </c>
      <c r="E452" s="2">
        <v>73.7</v>
      </c>
      <c r="F452" s="2">
        <v>88.9</v>
      </c>
      <c r="G452" s="2">
        <v>73.2</v>
      </c>
      <c r="H452" s="2">
        <v>101.4</v>
      </c>
      <c r="I452" s="2">
        <v>116.5</v>
      </c>
      <c r="J452" s="2">
        <v>103.6</v>
      </c>
      <c r="K452" s="2">
        <v>66.099999999999994</v>
      </c>
      <c r="L452" s="2">
        <v>79.599999999999994</v>
      </c>
      <c r="M452" s="2">
        <v>82.4</v>
      </c>
      <c r="N452" s="2">
        <v>79.7</v>
      </c>
      <c r="O452" s="2">
        <v>78.3</v>
      </c>
      <c r="P452" s="2">
        <v>107.4</v>
      </c>
      <c r="Q452" s="2">
        <v>122</v>
      </c>
      <c r="R452" s="2">
        <v>91.6</v>
      </c>
      <c r="S452" s="2">
        <v>130.19999999999999</v>
      </c>
      <c r="T452" s="2">
        <v>141.5</v>
      </c>
      <c r="U452" s="2">
        <v>141.4</v>
      </c>
      <c r="V452" s="2">
        <v>100.6</v>
      </c>
      <c r="W452" s="2">
        <v>120.9</v>
      </c>
      <c r="X452" s="2">
        <v>137</v>
      </c>
      <c r="Y452" s="2">
        <v>134.19999999999999</v>
      </c>
      <c r="Z452" s="2">
        <v>155.1</v>
      </c>
      <c r="AA452" s="2">
        <v>160.4</v>
      </c>
      <c r="AB452" s="2">
        <v>146.1</v>
      </c>
      <c r="AC452" s="2">
        <v>181.06059635642384</v>
      </c>
    </row>
    <row r="453" spans="1:29">
      <c r="A453" s="2" t="s">
        <v>124</v>
      </c>
      <c r="B453" s="2" t="s">
        <v>122</v>
      </c>
      <c r="C453" s="2" t="s">
        <v>48</v>
      </c>
      <c r="D453" s="2">
        <f t="shared" si="38"/>
        <v>163.85333333333332</v>
      </c>
      <c r="E453" s="2">
        <v>77.7</v>
      </c>
      <c r="F453" s="2">
        <v>69</v>
      </c>
      <c r="G453" s="2">
        <v>66.7</v>
      </c>
      <c r="H453" s="2">
        <v>101.6</v>
      </c>
      <c r="I453" s="2">
        <v>111.7</v>
      </c>
      <c r="J453" s="2">
        <v>97.2</v>
      </c>
      <c r="K453" s="2">
        <v>67.099999999999994</v>
      </c>
      <c r="L453" s="2">
        <v>82.9</v>
      </c>
      <c r="M453" s="2">
        <v>84.3</v>
      </c>
      <c r="N453" s="2">
        <v>97.5</v>
      </c>
      <c r="O453" s="2">
        <v>114.6</v>
      </c>
      <c r="P453" s="2">
        <v>117.7</v>
      </c>
      <c r="Q453" s="2">
        <v>114.1</v>
      </c>
      <c r="R453" s="2">
        <v>62.8</v>
      </c>
      <c r="S453" s="2">
        <v>119.5</v>
      </c>
      <c r="T453" s="2">
        <v>140.80000000000001</v>
      </c>
      <c r="U453" s="2">
        <v>142.5</v>
      </c>
      <c r="V453" s="2">
        <v>93.9</v>
      </c>
      <c r="W453" s="2">
        <v>128.5</v>
      </c>
      <c r="X453" s="2">
        <v>163.5</v>
      </c>
      <c r="Y453" s="2">
        <v>164.7</v>
      </c>
      <c r="Z453" s="2">
        <v>183.8</v>
      </c>
      <c r="AA453" s="2">
        <v>163.36000000000001</v>
      </c>
      <c r="AB453" s="2">
        <v>153.25</v>
      </c>
      <c r="AC453" s="2">
        <v>202.51269701292813</v>
      </c>
    </row>
    <row r="454" spans="1:29">
      <c r="A454" s="2" t="s">
        <v>124</v>
      </c>
      <c r="B454" s="2" t="s">
        <v>122</v>
      </c>
      <c r="C454" s="2" t="s">
        <v>49</v>
      </c>
      <c r="D454" s="2">
        <f t="shared" si="38"/>
        <v>5.4366666666666665</v>
      </c>
      <c r="E454" s="2">
        <v>17.100000000000001</v>
      </c>
      <c r="F454" s="2">
        <v>12.4</v>
      </c>
      <c r="G454" s="2">
        <v>12.2</v>
      </c>
      <c r="H454" s="2">
        <v>13.3</v>
      </c>
      <c r="I454" s="2">
        <v>13.2</v>
      </c>
      <c r="J454" s="2">
        <v>11.7</v>
      </c>
      <c r="K454" s="2">
        <v>12.2</v>
      </c>
      <c r="L454" s="2">
        <v>9.1999999999999993</v>
      </c>
      <c r="M454" s="2">
        <v>7.8</v>
      </c>
      <c r="N454" s="2">
        <v>10.199999999999999</v>
      </c>
      <c r="O454" s="2">
        <v>11.4</v>
      </c>
      <c r="P454" s="2">
        <v>9.5</v>
      </c>
      <c r="Q454" s="2">
        <v>7.7</v>
      </c>
      <c r="R454" s="2">
        <v>6.7</v>
      </c>
      <c r="S454" s="2">
        <v>5.6</v>
      </c>
      <c r="T454" s="2">
        <v>6.2</v>
      </c>
      <c r="U454" s="2">
        <v>7.2</v>
      </c>
      <c r="V454" s="2">
        <v>4.79</v>
      </c>
      <c r="W454" s="2">
        <v>4.04</v>
      </c>
      <c r="X454" s="2">
        <v>4.75</v>
      </c>
      <c r="Y454" s="2">
        <v>5.54</v>
      </c>
      <c r="Z454" s="2">
        <v>5.48</v>
      </c>
      <c r="AA454" s="2">
        <v>5.88</v>
      </c>
      <c r="AB454" s="2">
        <v>5.29</v>
      </c>
      <c r="AC454" s="2">
        <v>5.5366351837685919</v>
      </c>
    </row>
    <row r="455" spans="1:29">
      <c r="A455" s="2" t="s">
        <v>124</v>
      </c>
      <c r="B455" s="2" t="s">
        <v>122</v>
      </c>
      <c r="C455" s="2" t="s">
        <v>50</v>
      </c>
      <c r="D455" s="2">
        <f t="shared" si="38"/>
        <v>131.96666666666667</v>
      </c>
      <c r="E455" s="2">
        <v>96</v>
      </c>
      <c r="F455" s="2">
        <v>131</v>
      </c>
      <c r="G455" s="2">
        <v>139</v>
      </c>
      <c r="H455" s="2">
        <v>112</v>
      </c>
      <c r="I455" s="2">
        <v>138</v>
      </c>
      <c r="J455" s="2">
        <v>132.4</v>
      </c>
      <c r="K455" s="2">
        <v>180.4</v>
      </c>
      <c r="L455" s="2">
        <v>137.71564152596019</v>
      </c>
      <c r="M455" s="2">
        <v>145.88798339291307</v>
      </c>
      <c r="N455" s="2">
        <v>137.6</v>
      </c>
      <c r="O455" s="2">
        <v>101.8</v>
      </c>
      <c r="P455" s="2">
        <v>217.4</v>
      </c>
      <c r="Q455" s="2">
        <v>157.4</v>
      </c>
      <c r="R455" s="2">
        <v>150.80000000000001</v>
      </c>
      <c r="S455" s="2">
        <v>125.2</v>
      </c>
      <c r="T455" s="2">
        <v>181.8</v>
      </c>
      <c r="U455" s="2">
        <v>111.1</v>
      </c>
      <c r="V455" s="2">
        <v>117.88</v>
      </c>
      <c r="W455" s="2">
        <v>129.13999999999999</v>
      </c>
      <c r="X455" s="2">
        <v>137.15</v>
      </c>
      <c r="Y455" s="2">
        <v>131.6</v>
      </c>
      <c r="Z455" s="2">
        <v>135.63</v>
      </c>
      <c r="AA455" s="2">
        <v>128.66999999999999</v>
      </c>
      <c r="AB455" s="2">
        <v>101.44</v>
      </c>
      <c r="AC455" s="2">
        <v>99.791747358983443</v>
      </c>
    </row>
    <row r="456" spans="1:29">
      <c r="A456" s="2" t="s">
        <v>124</v>
      </c>
      <c r="B456" s="2" t="s">
        <v>122</v>
      </c>
      <c r="C456" s="2" t="s">
        <v>51</v>
      </c>
      <c r="D456" s="2">
        <f t="shared" si="38"/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1:29">
      <c r="A457" s="2" t="s">
        <v>124</v>
      </c>
      <c r="B457" s="2" t="s">
        <v>122</v>
      </c>
      <c r="C457" s="2" t="s">
        <v>52</v>
      </c>
      <c r="D457" s="2">
        <f t="shared" si="38"/>
        <v>9.5533333333333346</v>
      </c>
      <c r="E457" s="2">
        <v>30.5</v>
      </c>
      <c r="F457" s="2">
        <v>27.9</v>
      </c>
      <c r="G457" s="2">
        <v>15.5</v>
      </c>
      <c r="H457" s="2">
        <v>10.7</v>
      </c>
      <c r="I457" s="2">
        <v>10.9</v>
      </c>
      <c r="J457" s="2">
        <v>10.5</v>
      </c>
      <c r="K457" s="2">
        <v>13.9</v>
      </c>
      <c r="L457" s="2">
        <v>13.3</v>
      </c>
      <c r="M457" s="2">
        <v>13.8</v>
      </c>
      <c r="N457" s="2">
        <v>12.7</v>
      </c>
      <c r="O457" s="2">
        <v>15.2</v>
      </c>
      <c r="P457" s="2">
        <v>10.4</v>
      </c>
      <c r="Q457" s="2">
        <v>9.5</v>
      </c>
      <c r="R457" s="2">
        <v>9</v>
      </c>
      <c r="S457" s="2">
        <v>6.9</v>
      </c>
      <c r="T457" s="2">
        <v>7.2</v>
      </c>
      <c r="U457" s="2">
        <v>9.6</v>
      </c>
      <c r="V457" s="2">
        <v>8</v>
      </c>
      <c r="W457" s="2">
        <v>8</v>
      </c>
      <c r="X457" s="2">
        <v>10</v>
      </c>
      <c r="Y457" s="2">
        <v>10</v>
      </c>
      <c r="Z457" s="2">
        <v>10</v>
      </c>
      <c r="AA457" s="2">
        <v>8.0399999999999991</v>
      </c>
      <c r="AB457" s="2">
        <v>8.66</v>
      </c>
      <c r="AC457" s="2">
        <v>8.4245170303994001</v>
      </c>
    </row>
    <row r="458" spans="1:29">
      <c r="A458" s="2" t="s">
        <v>124</v>
      </c>
      <c r="B458" s="2" t="s">
        <v>122</v>
      </c>
      <c r="C458" s="2" t="s">
        <v>53</v>
      </c>
      <c r="D458" s="2">
        <f t="shared" si="38"/>
        <v>94.86</v>
      </c>
      <c r="E458" s="2">
        <v>190.9</v>
      </c>
      <c r="F458" s="2">
        <v>171.7</v>
      </c>
      <c r="G458" s="2">
        <v>161.6</v>
      </c>
      <c r="H458" s="2">
        <v>152.69999999999999</v>
      </c>
      <c r="I458" s="2">
        <v>196.7</v>
      </c>
      <c r="J458" s="2">
        <v>164.2</v>
      </c>
      <c r="K458" s="2">
        <v>152.4</v>
      </c>
      <c r="L458" s="2">
        <v>117.6</v>
      </c>
      <c r="M458" s="2">
        <v>128.30000000000001</v>
      </c>
      <c r="N458" s="2">
        <v>116.9</v>
      </c>
      <c r="O458" s="2">
        <v>128.5</v>
      </c>
      <c r="P458" s="2">
        <v>138.80000000000001</v>
      </c>
      <c r="Q458" s="2">
        <v>128.4</v>
      </c>
      <c r="R458" s="2">
        <v>131.19999999999999</v>
      </c>
      <c r="S458" s="2">
        <v>98.9</v>
      </c>
      <c r="T458" s="2">
        <v>108.1</v>
      </c>
      <c r="U458" s="2">
        <v>109.4</v>
      </c>
      <c r="V458" s="2">
        <v>97.89</v>
      </c>
      <c r="W458" s="2">
        <v>109.81</v>
      </c>
      <c r="X458" s="2">
        <v>93.49</v>
      </c>
      <c r="Y458" s="2">
        <v>86.94</v>
      </c>
      <c r="Z458" s="2">
        <v>105.91</v>
      </c>
      <c r="AA458" s="2">
        <v>96.26</v>
      </c>
      <c r="AB458" s="2">
        <v>94.83</v>
      </c>
      <c r="AC458" s="2">
        <v>97.929961553219798</v>
      </c>
    </row>
    <row r="459" spans="1:29">
      <c r="A459" s="2" t="s">
        <v>124</v>
      </c>
      <c r="B459" s="2" t="s">
        <v>122</v>
      </c>
      <c r="C459" s="2" t="s">
        <v>54</v>
      </c>
      <c r="D459" s="2">
        <f t="shared" si="38"/>
        <v>1345.426666666667</v>
      </c>
      <c r="E459" s="2">
        <v>1492.9</v>
      </c>
      <c r="F459" s="2">
        <v>1242.7</v>
      </c>
      <c r="G459" s="2">
        <v>1494.7</v>
      </c>
      <c r="H459" s="2">
        <v>1581.2</v>
      </c>
      <c r="I459" s="2">
        <v>1630</v>
      </c>
      <c r="J459" s="2">
        <v>1460.1</v>
      </c>
      <c r="K459" s="2">
        <v>1446.3</v>
      </c>
      <c r="L459" s="2">
        <v>1070.2</v>
      </c>
      <c r="M459" s="2">
        <v>1305.2</v>
      </c>
      <c r="N459" s="2">
        <v>1486.6</v>
      </c>
      <c r="O459" s="2">
        <v>1181.9000000000001</v>
      </c>
      <c r="P459" s="2">
        <v>1430.5</v>
      </c>
      <c r="Q459" s="2">
        <v>1324.1</v>
      </c>
      <c r="R459" s="2">
        <v>1034.7</v>
      </c>
      <c r="S459" s="2">
        <v>1462.3</v>
      </c>
      <c r="T459" s="2">
        <v>1262.4000000000001</v>
      </c>
      <c r="U459" s="2">
        <v>1415.4</v>
      </c>
      <c r="V459" s="2">
        <v>1516.5</v>
      </c>
      <c r="W459" s="2">
        <v>1381.6</v>
      </c>
      <c r="X459" s="2">
        <v>1467.9</v>
      </c>
      <c r="Y459" s="2">
        <v>1190</v>
      </c>
      <c r="Z459" s="2">
        <v>1458.6</v>
      </c>
      <c r="AA459" s="2">
        <v>1219.5999999999999</v>
      </c>
      <c r="AB459" s="2">
        <v>1358.08</v>
      </c>
      <c r="AC459" s="2">
        <v>1466.0246129430454</v>
      </c>
    </row>
    <row r="460" spans="1:29">
      <c r="A460" s="2" t="s">
        <v>124</v>
      </c>
      <c r="B460" s="2" t="s">
        <v>122</v>
      </c>
      <c r="C460" s="2" t="s">
        <v>22</v>
      </c>
      <c r="D460" s="2">
        <f t="shared" si="38"/>
        <v>59.516666666666673</v>
      </c>
      <c r="E460" s="2">
        <v>76.400000000000006</v>
      </c>
      <c r="F460" s="2">
        <v>79.2</v>
      </c>
      <c r="G460" s="2">
        <v>58</v>
      </c>
      <c r="H460" s="2">
        <v>60</v>
      </c>
      <c r="I460" s="2">
        <v>44</v>
      </c>
      <c r="J460" s="2">
        <v>28.7</v>
      </c>
      <c r="K460" s="2">
        <v>100</v>
      </c>
      <c r="L460" s="2">
        <v>112.4</v>
      </c>
      <c r="M460" s="2">
        <v>38.700000000000003</v>
      </c>
      <c r="N460" s="2">
        <v>61.47</v>
      </c>
      <c r="O460" s="2">
        <v>39.020000000000003</v>
      </c>
      <c r="P460" s="2">
        <v>61.32</v>
      </c>
      <c r="Q460" s="2">
        <v>25.15</v>
      </c>
      <c r="R460" s="2">
        <v>87.11</v>
      </c>
      <c r="S460" s="2">
        <v>62.04</v>
      </c>
      <c r="T460" s="2">
        <v>92.42</v>
      </c>
      <c r="U460" s="2">
        <v>70.72</v>
      </c>
      <c r="V460" s="2">
        <v>66.150000000000006</v>
      </c>
      <c r="W460" s="2">
        <v>48.26</v>
      </c>
      <c r="X460" s="2">
        <v>30.51</v>
      </c>
      <c r="Y460" s="2">
        <v>62.63</v>
      </c>
      <c r="Z460" s="2">
        <v>67.44</v>
      </c>
      <c r="AA460" s="2">
        <v>48.97</v>
      </c>
      <c r="AB460" s="2">
        <v>66.95</v>
      </c>
      <c r="AC460" s="2">
        <v>55.514765967127239</v>
      </c>
    </row>
    <row r="461" spans="1:29">
      <c r="A461" s="2" t="s">
        <v>124</v>
      </c>
      <c r="B461" s="2" t="s">
        <v>122</v>
      </c>
      <c r="C461" s="2" t="s">
        <v>55</v>
      </c>
      <c r="D461" s="2">
        <f t="shared" si="38"/>
        <v>352.33333333333331</v>
      </c>
      <c r="E461" s="2">
        <v>553.6</v>
      </c>
      <c r="F461" s="2">
        <v>496.8</v>
      </c>
      <c r="G461" s="2">
        <v>404.4</v>
      </c>
      <c r="H461" s="2">
        <v>290.5</v>
      </c>
      <c r="I461" s="2">
        <v>333.4</v>
      </c>
      <c r="J461" s="2">
        <v>362.1</v>
      </c>
      <c r="K461" s="2">
        <v>389.6</v>
      </c>
      <c r="L461" s="2">
        <v>243.83</v>
      </c>
      <c r="M461" s="2">
        <v>382.35</v>
      </c>
      <c r="N461" s="2">
        <v>327.44</v>
      </c>
      <c r="O461" s="2">
        <v>323.06</v>
      </c>
      <c r="P461" s="2">
        <v>447.08</v>
      </c>
      <c r="Q461" s="2">
        <v>377.46</v>
      </c>
      <c r="R461" s="2">
        <v>346.92</v>
      </c>
      <c r="S461" s="2">
        <v>251.63</v>
      </c>
      <c r="T461" s="2">
        <v>382.03</v>
      </c>
      <c r="U461" s="2">
        <v>295.83</v>
      </c>
      <c r="V461" s="2">
        <v>304.45999999999998</v>
      </c>
      <c r="W461" s="2">
        <v>375.86</v>
      </c>
      <c r="X461" s="2">
        <v>339</v>
      </c>
      <c r="Y461" s="2">
        <v>373.78</v>
      </c>
      <c r="Z461" s="2">
        <v>381.63</v>
      </c>
      <c r="AA461" s="2">
        <v>344.22</v>
      </c>
      <c r="AB461" s="2">
        <v>336.98</v>
      </c>
      <c r="AC461" s="2">
        <v>330.65399536166115</v>
      </c>
    </row>
    <row r="462" spans="1:29">
      <c r="A462" s="2" t="s">
        <v>124</v>
      </c>
      <c r="B462" s="2" t="s">
        <v>122</v>
      </c>
      <c r="C462" s="2" t="s">
        <v>56</v>
      </c>
      <c r="D462" s="2">
        <f t="shared" si="38"/>
        <v>4.376666666666666</v>
      </c>
      <c r="E462" s="2">
        <v>5.2</v>
      </c>
      <c r="F462" s="2">
        <v>6.4</v>
      </c>
      <c r="G462" s="2">
        <v>4.5</v>
      </c>
      <c r="H462" s="2">
        <v>4.5</v>
      </c>
      <c r="I462" s="2">
        <v>4.5999999999999996</v>
      </c>
      <c r="J462" s="2">
        <v>4.7</v>
      </c>
      <c r="K462" s="2">
        <v>5.6</v>
      </c>
      <c r="L462" s="2">
        <v>5.3</v>
      </c>
      <c r="M462" s="2">
        <v>5</v>
      </c>
      <c r="N462" s="2">
        <v>5.9</v>
      </c>
      <c r="O462" s="2">
        <v>3.6</v>
      </c>
      <c r="P462" s="2">
        <v>5.3</v>
      </c>
      <c r="Q462" s="2">
        <v>7.6</v>
      </c>
      <c r="R462" s="2">
        <v>6.3</v>
      </c>
      <c r="S462" s="2">
        <v>5.5</v>
      </c>
      <c r="T462" s="2">
        <v>5</v>
      </c>
      <c r="U462" s="2">
        <v>4.3</v>
      </c>
      <c r="V462" s="2">
        <v>5.17</v>
      </c>
      <c r="W462" s="2">
        <v>5.82</v>
      </c>
      <c r="X462" s="2">
        <v>4.3499999999999996</v>
      </c>
      <c r="Y462" s="2">
        <v>3.11</v>
      </c>
      <c r="Z462" s="2">
        <v>4.45</v>
      </c>
      <c r="AA462" s="2">
        <v>5.0199999999999996</v>
      </c>
      <c r="AB462" s="2">
        <v>4.33</v>
      </c>
      <c r="AC462" s="2">
        <v>4.2980622375900888</v>
      </c>
    </row>
    <row r="463" spans="1:29">
      <c r="A463" s="2" t="s">
        <v>124</v>
      </c>
      <c r="B463" s="2" t="s">
        <v>122</v>
      </c>
      <c r="C463" s="2" t="s">
        <v>57</v>
      </c>
      <c r="D463" s="2">
        <f t="shared" si="38"/>
        <v>36.836666666666666</v>
      </c>
      <c r="E463" s="2">
        <v>47</v>
      </c>
      <c r="F463" s="2">
        <v>47</v>
      </c>
      <c r="G463" s="2">
        <v>47</v>
      </c>
      <c r="H463" s="2">
        <v>47</v>
      </c>
      <c r="I463" s="2">
        <v>47</v>
      </c>
      <c r="J463" s="2">
        <v>47.5</v>
      </c>
      <c r="K463" s="2">
        <v>48.4</v>
      </c>
      <c r="L463" s="2">
        <v>25</v>
      </c>
      <c r="M463" s="2">
        <v>32.5</v>
      </c>
      <c r="N463" s="2">
        <v>43.4</v>
      </c>
      <c r="O463" s="2">
        <v>57.9</v>
      </c>
      <c r="P463" s="2">
        <v>55.6</v>
      </c>
      <c r="Q463" s="2">
        <v>38.200000000000003</v>
      </c>
      <c r="R463" s="2">
        <v>41.4</v>
      </c>
      <c r="S463" s="2">
        <v>37.4</v>
      </c>
      <c r="T463" s="2">
        <v>35</v>
      </c>
      <c r="U463" s="2">
        <v>34.6</v>
      </c>
      <c r="V463" s="2">
        <v>24.63</v>
      </c>
      <c r="W463" s="2">
        <v>36</v>
      </c>
      <c r="X463" s="2">
        <v>33.72</v>
      </c>
      <c r="Y463" s="2">
        <v>30.63</v>
      </c>
      <c r="Z463" s="2">
        <v>38.729999999999997</v>
      </c>
      <c r="AA463" s="2">
        <v>43.01</v>
      </c>
      <c r="AB463" s="2">
        <v>38.06</v>
      </c>
      <c r="AC463" s="2">
        <v>42.051207102160923</v>
      </c>
    </row>
    <row r="464" spans="1:29">
      <c r="A464" s="2" t="s">
        <v>124</v>
      </c>
      <c r="B464" s="2" t="s">
        <v>122</v>
      </c>
      <c r="C464" s="2" t="s">
        <v>58</v>
      </c>
      <c r="D464" s="2">
        <f t="shared" si="38"/>
        <v>1046.866666666667</v>
      </c>
      <c r="E464" s="2">
        <v>1202.3</v>
      </c>
      <c r="F464" s="2">
        <v>1149.9000000000001</v>
      </c>
      <c r="G464" s="2">
        <v>1097.2</v>
      </c>
      <c r="H464" s="2">
        <v>1260.8</v>
      </c>
      <c r="I464" s="2">
        <v>1243.4000000000001</v>
      </c>
      <c r="J464" s="2">
        <v>975.1</v>
      </c>
      <c r="K464" s="2">
        <v>990.1</v>
      </c>
      <c r="L464" s="2">
        <v>1412.8</v>
      </c>
      <c r="M464" s="2">
        <v>1287.0999999999999</v>
      </c>
      <c r="N464" s="2">
        <v>1524.7</v>
      </c>
      <c r="O464" s="2">
        <v>1294.5</v>
      </c>
      <c r="P464" s="2">
        <v>1002.4</v>
      </c>
      <c r="Q464" s="2">
        <v>1073.3</v>
      </c>
      <c r="R464" s="2">
        <v>1028.8</v>
      </c>
      <c r="S464" s="2">
        <v>1222</v>
      </c>
      <c r="T464" s="2">
        <v>1213.4000000000001</v>
      </c>
      <c r="U464" s="2">
        <v>1114.7</v>
      </c>
      <c r="V464" s="2">
        <v>809.7</v>
      </c>
      <c r="W464" s="2">
        <v>1043.0999999999999</v>
      </c>
      <c r="X464" s="2">
        <v>1073.0999999999999</v>
      </c>
      <c r="Y464" s="2">
        <v>1196.4000000000001</v>
      </c>
      <c r="Z464" s="2">
        <v>1039</v>
      </c>
      <c r="AA464" s="2">
        <v>979.6</v>
      </c>
      <c r="AB464" s="2">
        <v>1028.5</v>
      </c>
      <c r="AC464" s="2">
        <v>1184.5475893757882</v>
      </c>
    </row>
    <row r="465" spans="1:29">
      <c r="A465" s="2" t="s">
        <v>124</v>
      </c>
      <c r="B465" s="2" t="s">
        <v>122</v>
      </c>
      <c r="C465" s="2" t="s">
        <v>59</v>
      </c>
      <c r="D465" s="2">
        <f t="shared" si="38"/>
        <v>747.93333333333339</v>
      </c>
      <c r="E465" s="2">
        <v>1294.8</v>
      </c>
      <c r="F465" s="2">
        <v>990.6</v>
      </c>
      <c r="G465" s="2">
        <v>946.7</v>
      </c>
      <c r="H465" s="2">
        <v>1199.8</v>
      </c>
      <c r="I465" s="2">
        <v>1274.3</v>
      </c>
      <c r="J465" s="2">
        <v>1136.2</v>
      </c>
      <c r="K465" s="2">
        <v>1055.0999999999999</v>
      </c>
      <c r="L465" s="2">
        <v>1151.0999999999999</v>
      </c>
      <c r="M465" s="2">
        <v>963.7</v>
      </c>
      <c r="N465" s="2">
        <v>1180.7</v>
      </c>
      <c r="O465" s="2">
        <v>1102.3</v>
      </c>
      <c r="P465" s="2">
        <v>925.3</v>
      </c>
      <c r="Q465" s="2">
        <v>746.3</v>
      </c>
      <c r="R465" s="2">
        <v>624.4</v>
      </c>
      <c r="S465" s="2">
        <v>889.8</v>
      </c>
      <c r="T465" s="2">
        <v>820</v>
      </c>
      <c r="U465" s="2">
        <v>744.2</v>
      </c>
      <c r="V465" s="2">
        <v>559.29999999999995</v>
      </c>
      <c r="W465" s="2">
        <v>692</v>
      </c>
      <c r="X465" s="2">
        <v>731.2</v>
      </c>
      <c r="Y465" s="2">
        <v>851.5</v>
      </c>
      <c r="Z465" s="2">
        <v>665.9</v>
      </c>
      <c r="AA465" s="2">
        <v>744.7</v>
      </c>
      <c r="AB465" s="2">
        <v>767.9</v>
      </c>
      <c r="AC465" s="2">
        <v>712.05900727594633</v>
      </c>
    </row>
    <row r="466" spans="1:29">
      <c r="A466" s="2" t="s">
        <v>124</v>
      </c>
      <c r="B466" s="2" t="s">
        <v>122</v>
      </c>
      <c r="C466" s="2" t="s">
        <v>60</v>
      </c>
      <c r="D466" s="2">
        <f t="shared" si="38"/>
        <v>811.66666666666663</v>
      </c>
      <c r="E466" s="2">
        <v>480</v>
      </c>
      <c r="F466" s="2">
        <v>600</v>
      </c>
      <c r="G466" s="2">
        <v>615</v>
      </c>
      <c r="H466" s="2">
        <v>590</v>
      </c>
      <c r="I466" s="2">
        <v>577</v>
      </c>
      <c r="J466" s="2">
        <v>587</v>
      </c>
      <c r="K466" s="2">
        <v>539</v>
      </c>
      <c r="L466" s="2">
        <v>640</v>
      </c>
      <c r="M466" s="2">
        <v>621</v>
      </c>
      <c r="N466" s="2">
        <v>753</v>
      </c>
      <c r="O466" s="2">
        <v>746.8</v>
      </c>
      <c r="P466" s="2">
        <v>637.10717324823827</v>
      </c>
      <c r="Q466" s="2">
        <v>535.82022780658599</v>
      </c>
      <c r="R466" s="2">
        <v>722.41065017949734</v>
      </c>
      <c r="S466" s="2">
        <v>712</v>
      </c>
      <c r="T466" s="2">
        <v>784</v>
      </c>
      <c r="U466" s="2">
        <v>744</v>
      </c>
      <c r="V466" s="2">
        <v>685</v>
      </c>
      <c r="W466" s="2">
        <v>613</v>
      </c>
      <c r="X466" s="2">
        <v>627</v>
      </c>
      <c r="Y466" s="2">
        <v>964</v>
      </c>
      <c r="Z466" s="2">
        <v>820</v>
      </c>
      <c r="AA466" s="2">
        <v>799</v>
      </c>
      <c r="AB466" s="2">
        <v>816</v>
      </c>
      <c r="AC466" s="2">
        <v>741.43480692329433</v>
      </c>
    </row>
    <row r="467" spans="1:29">
      <c r="A467" s="2" t="s">
        <v>124</v>
      </c>
      <c r="B467" s="2" t="s">
        <v>121</v>
      </c>
      <c r="C467" s="2" t="s">
        <v>35</v>
      </c>
      <c r="D467" s="2">
        <f t="shared" si="38"/>
        <v>62733.636666666651</v>
      </c>
      <c r="E467" s="2">
        <v>46795.086612450003</v>
      </c>
      <c r="F467" s="2">
        <v>47368.45356727</v>
      </c>
      <c r="G467" s="2">
        <v>49041.376707249008</v>
      </c>
      <c r="H467" s="2">
        <v>55086.500138108</v>
      </c>
      <c r="I467" s="2">
        <v>63926.766591086009</v>
      </c>
      <c r="J467" s="2">
        <v>55023.469522510015</v>
      </c>
      <c r="K467" s="2">
        <v>60684.218142480007</v>
      </c>
      <c r="L467" s="2">
        <v>52569.374786535307</v>
      </c>
      <c r="M467" s="2">
        <v>62802.993709975373</v>
      </c>
      <c r="N467" s="2">
        <v>61957.070000000014</v>
      </c>
      <c r="O467" s="2">
        <v>53572.549999999996</v>
      </c>
      <c r="P467" s="2">
        <v>73382.159999999989</v>
      </c>
      <c r="Q467" s="2">
        <v>65006.55</v>
      </c>
      <c r="R467" s="2">
        <v>57345.81</v>
      </c>
      <c r="S467" s="2">
        <v>49987.439999999995</v>
      </c>
      <c r="T467" s="2">
        <v>65927.940000000017</v>
      </c>
      <c r="U467" s="2">
        <v>60138.154581764058</v>
      </c>
      <c r="V467" s="2">
        <v>59944.250000000007</v>
      </c>
      <c r="W467" s="2">
        <v>70740.81</v>
      </c>
      <c r="X467" s="2">
        <v>59820.310000000005</v>
      </c>
      <c r="Y467" s="2">
        <v>67036.859999999986</v>
      </c>
      <c r="Z467" s="2">
        <v>77914.828199999989</v>
      </c>
      <c r="AA467" s="2">
        <v>59250.35</v>
      </c>
      <c r="AB467" s="2">
        <v>61343.740000000005</v>
      </c>
      <c r="AC467" s="2">
        <v>59626.179094945473</v>
      </c>
    </row>
    <row r="468" spans="1:29">
      <c r="A468" s="2" t="s">
        <v>124</v>
      </c>
      <c r="B468" s="2" t="s">
        <v>121</v>
      </c>
      <c r="C468" s="2" t="s">
        <v>31</v>
      </c>
      <c r="D468" s="2">
        <f t="shared" si="38"/>
        <v>37370.643333333333</v>
      </c>
      <c r="E468" s="2">
        <v>31196.399999999998</v>
      </c>
      <c r="F468" s="2">
        <v>29534</v>
      </c>
      <c r="G468" s="2">
        <v>30130.200000000004</v>
      </c>
      <c r="H468" s="2">
        <v>35517.9</v>
      </c>
      <c r="I468" s="2">
        <v>39289.599999999999</v>
      </c>
      <c r="J468" s="2">
        <v>35827.300000000003</v>
      </c>
      <c r="K468" s="2">
        <v>37082</v>
      </c>
      <c r="L468" s="2">
        <v>38445.96</v>
      </c>
      <c r="M468" s="2">
        <v>40573.299999999996</v>
      </c>
      <c r="N468" s="2">
        <v>40480.220000000008</v>
      </c>
      <c r="O468" s="2">
        <v>33828.320000000007</v>
      </c>
      <c r="P468" s="2">
        <v>42334.919999999991</v>
      </c>
      <c r="Q468" s="2">
        <v>37697.25</v>
      </c>
      <c r="R468" s="2">
        <v>33570.850000000006</v>
      </c>
      <c r="S468" s="2">
        <v>36930.06</v>
      </c>
      <c r="T468" s="2">
        <v>40993.250000000007</v>
      </c>
      <c r="U468" s="2">
        <v>37252.494581764055</v>
      </c>
      <c r="V468" s="2">
        <v>35835.199999999997</v>
      </c>
      <c r="W468" s="2">
        <v>41766.75</v>
      </c>
      <c r="X468" s="2">
        <v>39638.300000000003</v>
      </c>
      <c r="Y468" s="2">
        <v>38170.06</v>
      </c>
      <c r="Z468" s="2">
        <v>43846.248199999987</v>
      </c>
      <c r="AA468" s="2">
        <v>34303.570000000007</v>
      </c>
      <c r="AB468" s="2">
        <v>32121.82</v>
      </c>
      <c r="AC468" s="2">
        <v>32448.976387267678</v>
      </c>
    </row>
    <row r="469" spans="1:29">
      <c r="A469" s="2" t="s">
        <v>124</v>
      </c>
      <c r="B469" s="2" t="s">
        <v>121</v>
      </c>
      <c r="C469" s="2" t="s">
        <v>123</v>
      </c>
      <c r="D469" s="2">
        <f t="shared" si="38"/>
        <v>27678.5</v>
      </c>
      <c r="E469" s="2">
        <v>15598.686612450005</v>
      </c>
      <c r="F469" s="2">
        <v>17834.45356727</v>
      </c>
      <c r="G469" s="2">
        <v>18911.176707249004</v>
      </c>
      <c r="H469" s="2">
        <v>19568.600138107999</v>
      </c>
      <c r="I469" s="2">
        <v>24637.16659108601</v>
      </c>
      <c r="J469" s="2">
        <v>19196.169522510012</v>
      </c>
      <c r="K469" s="2">
        <v>23602.218142480007</v>
      </c>
      <c r="L469" s="2">
        <v>14123.414786535308</v>
      </c>
      <c r="M469" s="2">
        <v>22229.693709975378</v>
      </c>
      <c r="N469" s="2">
        <v>21476.850000000006</v>
      </c>
      <c r="O469" s="2">
        <v>19744.229999999989</v>
      </c>
      <c r="P469" s="2">
        <v>31047.239999999998</v>
      </c>
      <c r="Q469" s="2">
        <v>27309.300000000003</v>
      </c>
      <c r="R469" s="2">
        <v>23774.959999999992</v>
      </c>
      <c r="S469" s="2">
        <v>13057.379999999997</v>
      </c>
      <c r="T469" s="2">
        <v>24934.69000000001</v>
      </c>
      <c r="U469" s="2">
        <v>22885.660000000003</v>
      </c>
      <c r="V469" s="2">
        <v>24109.05000000001</v>
      </c>
      <c r="W469" s="2">
        <v>28974.059999999998</v>
      </c>
      <c r="X469" s="2">
        <v>20182.010000000002</v>
      </c>
      <c r="Y469" s="2">
        <v>28866.799999999988</v>
      </c>
      <c r="Z469" s="2">
        <v>34068.58</v>
      </c>
      <c r="AA469" s="2">
        <v>24946.779999999992</v>
      </c>
      <c r="AB469" s="2">
        <v>29221.920000000006</v>
      </c>
      <c r="AC469" s="2">
        <v>27177.202707677796</v>
      </c>
    </row>
    <row r="470" spans="1:29">
      <c r="A470" s="2" t="s">
        <v>124</v>
      </c>
      <c r="B470" s="2" t="s">
        <v>121</v>
      </c>
      <c r="C470" s="2" t="s">
        <v>36</v>
      </c>
      <c r="D470" s="2">
        <f t="shared" si="38"/>
        <v>735.04333333333341</v>
      </c>
      <c r="E470" s="2">
        <v>163.9</v>
      </c>
      <c r="F470" s="2">
        <v>208.9</v>
      </c>
      <c r="G470" s="2">
        <v>234.6</v>
      </c>
      <c r="H470" s="2">
        <v>199.2</v>
      </c>
      <c r="I470" s="2">
        <v>255.6</v>
      </c>
      <c r="J470" s="2">
        <v>292.3</v>
      </c>
      <c r="K470" s="2">
        <v>405.5</v>
      </c>
      <c r="L470" s="2">
        <v>397.4</v>
      </c>
      <c r="M470" s="2">
        <v>460.9</v>
      </c>
      <c r="N470" s="2">
        <v>530.70000000000005</v>
      </c>
      <c r="O470" s="2">
        <v>554.70000000000005</v>
      </c>
      <c r="P470" s="2">
        <v>637.79999999999995</v>
      </c>
      <c r="Q470" s="2">
        <v>634.1</v>
      </c>
      <c r="R470" s="2">
        <v>575.9</v>
      </c>
      <c r="S470" s="2">
        <v>698.9</v>
      </c>
      <c r="T470" s="2">
        <v>858.8</v>
      </c>
      <c r="U470" s="2">
        <v>808.1</v>
      </c>
      <c r="V470" s="2">
        <v>745.9</v>
      </c>
      <c r="W470" s="2">
        <v>859.69</v>
      </c>
      <c r="X470" s="2">
        <v>733.6</v>
      </c>
      <c r="Y470" s="2">
        <v>837.6</v>
      </c>
      <c r="Z470" s="2">
        <v>778.57</v>
      </c>
      <c r="AA470" s="2">
        <v>692.96</v>
      </c>
      <c r="AB470" s="2">
        <v>480.5</v>
      </c>
      <c r="AC470" s="2">
        <v>703.56468228247059</v>
      </c>
    </row>
    <row r="471" spans="1:29">
      <c r="A471" s="2" t="s">
        <v>124</v>
      </c>
      <c r="B471" s="2" t="s">
        <v>121</v>
      </c>
      <c r="C471" s="2" t="s">
        <v>37</v>
      </c>
      <c r="D471" s="2">
        <f t="shared" si="38"/>
        <v>2551.4566666666674</v>
      </c>
      <c r="E471" s="2">
        <v>983</v>
      </c>
      <c r="F471" s="2">
        <v>1384</v>
      </c>
      <c r="G471" s="2">
        <v>1817.2</v>
      </c>
      <c r="H471" s="2">
        <v>1042</v>
      </c>
      <c r="I471" s="2">
        <v>1659.2</v>
      </c>
      <c r="J471" s="2">
        <v>1303.4000000000001</v>
      </c>
      <c r="K471" s="2">
        <v>1991.4</v>
      </c>
      <c r="L471" s="2">
        <v>1097.7</v>
      </c>
      <c r="M471" s="2">
        <v>872.6</v>
      </c>
      <c r="N471" s="2">
        <v>1288.0999999999999</v>
      </c>
      <c r="O471" s="2">
        <v>1161.0999999999999</v>
      </c>
      <c r="P471" s="2">
        <v>2123</v>
      </c>
      <c r="Q471" s="2">
        <v>1585.7</v>
      </c>
      <c r="R471" s="2">
        <v>1587.8</v>
      </c>
      <c r="S471" s="2">
        <v>312.89999999999998</v>
      </c>
      <c r="T471" s="2">
        <v>1368.3</v>
      </c>
      <c r="U471" s="2">
        <v>1290.8</v>
      </c>
      <c r="V471" s="2">
        <v>2047.41</v>
      </c>
      <c r="W471" s="2">
        <v>2209.1999999999998</v>
      </c>
      <c r="X471" s="2">
        <v>1717.8</v>
      </c>
      <c r="Y471" s="2">
        <v>2738.67</v>
      </c>
      <c r="Z471" s="2">
        <v>3137.48</v>
      </c>
      <c r="AA471" s="2">
        <v>2696.92</v>
      </c>
      <c r="AB471" s="2">
        <v>2218.7800000000002</v>
      </c>
      <c r="AC471" s="2">
        <v>2760.3313333333331</v>
      </c>
    </row>
    <row r="472" spans="1:29">
      <c r="A472" s="2" t="s">
        <v>124</v>
      </c>
      <c r="B472" s="2" t="s">
        <v>121</v>
      </c>
      <c r="C472" s="2" t="s">
        <v>38</v>
      </c>
      <c r="D472" s="2">
        <f t="shared" si="38"/>
        <v>784.46333333333325</v>
      </c>
      <c r="E472" s="2">
        <v>157.1</v>
      </c>
      <c r="F472" s="2">
        <v>91.4</v>
      </c>
      <c r="G472" s="2">
        <v>113.3</v>
      </c>
      <c r="H472" s="2">
        <v>168.7</v>
      </c>
      <c r="I472" s="2">
        <v>285.2</v>
      </c>
      <c r="J472" s="2">
        <v>200.6</v>
      </c>
      <c r="K472" s="2">
        <v>260.5</v>
      </c>
      <c r="L472" s="2">
        <v>304</v>
      </c>
      <c r="M472" s="2">
        <v>408.7</v>
      </c>
      <c r="N472" s="2">
        <v>616.20000000000005</v>
      </c>
      <c r="O472" s="2">
        <v>476.4</v>
      </c>
      <c r="P472" s="2">
        <v>551.63</v>
      </c>
      <c r="Q472" s="2">
        <v>702.9</v>
      </c>
      <c r="R472" s="2">
        <v>606.4</v>
      </c>
      <c r="S472" s="2">
        <v>758.8</v>
      </c>
      <c r="T472" s="2">
        <v>858.41</v>
      </c>
      <c r="U472" s="2">
        <v>889.6</v>
      </c>
      <c r="V472" s="2">
        <v>692.59</v>
      </c>
      <c r="W472" s="2">
        <v>1063.74</v>
      </c>
      <c r="X472" s="2">
        <v>928.15</v>
      </c>
      <c r="Y472" s="2">
        <v>675.38</v>
      </c>
      <c r="Z472" s="2">
        <v>832.24</v>
      </c>
      <c r="AA472" s="2">
        <v>442.71</v>
      </c>
      <c r="AB472" s="2">
        <v>845.77</v>
      </c>
      <c r="AC472" s="2">
        <v>625.89660000000003</v>
      </c>
    </row>
    <row r="473" spans="1:29">
      <c r="A473" s="2" t="s">
        <v>124</v>
      </c>
      <c r="B473" s="2" t="s">
        <v>121</v>
      </c>
      <c r="C473" s="2" t="s">
        <v>39</v>
      </c>
      <c r="D473" s="2">
        <f t="shared" si="38"/>
        <v>67.000000000000014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28.254581764053434</v>
      </c>
      <c r="V473" s="2">
        <v>45.7</v>
      </c>
      <c r="W473" s="2">
        <v>55.3</v>
      </c>
      <c r="X473" s="2">
        <v>75.099999999999994</v>
      </c>
      <c r="Y473" s="2">
        <v>75.7</v>
      </c>
      <c r="Z473" s="2">
        <v>72.900000000000006</v>
      </c>
      <c r="AA473" s="2">
        <v>53</v>
      </c>
      <c r="AB473" s="2">
        <v>43.8</v>
      </c>
      <c r="AC473" s="2">
        <v>35.699999999999996</v>
      </c>
    </row>
    <row r="474" spans="1:29">
      <c r="A474" s="2" t="s">
        <v>124</v>
      </c>
      <c r="B474" s="2" t="s">
        <v>121</v>
      </c>
      <c r="C474" s="2" t="s">
        <v>40</v>
      </c>
      <c r="D474" s="2">
        <f t="shared" si="38"/>
        <v>4515.7333333333327</v>
      </c>
      <c r="E474" s="2">
        <v>2656.5</v>
      </c>
      <c r="F474" s="2">
        <v>2446</v>
      </c>
      <c r="G474" s="2">
        <v>2394.6</v>
      </c>
      <c r="H474" s="2">
        <v>2912.6</v>
      </c>
      <c r="I474" s="2">
        <v>3188.4</v>
      </c>
      <c r="J474" s="2">
        <v>2781.5</v>
      </c>
      <c r="K474" s="2">
        <v>3256.9</v>
      </c>
      <c r="L474" s="2">
        <v>3324</v>
      </c>
      <c r="M474" s="2">
        <v>3504.5</v>
      </c>
      <c r="N474" s="2">
        <v>3738.4</v>
      </c>
      <c r="O474" s="2">
        <v>3421.6</v>
      </c>
      <c r="P474" s="2">
        <v>4199.8999999999996</v>
      </c>
      <c r="Q474" s="2">
        <v>4082.7</v>
      </c>
      <c r="R474" s="2">
        <v>3220.3</v>
      </c>
      <c r="S474" s="2">
        <v>3809.3</v>
      </c>
      <c r="T474" s="2">
        <v>5105.8999999999996</v>
      </c>
      <c r="U474" s="2">
        <v>4527.2</v>
      </c>
      <c r="V474" s="2">
        <v>4211.5</v>
      </c>
      <c r="W474" s="2">
        <v>5183.6000000000004</v>
      </c>
      <c r="X474" s="2">
        <v>5514.7</v>
      </c>
      <c r="Y474" s="2">
        <v>4387.3</v>
      </c>
      <c r="Z474" s="2">
        <v>5142.1000000000004</v>
      </c>
      <c r="AA474" s="2">
        <v>3973</v>
      </c>
      <c r="AB474" s="2">
        <v>4017.8</v>
      </c>
      <c r="AC474" s="2">
        <v>4029.2939999999994</v>
      </c>
    </row>
    <row r="475" spans="1:29">
      <c r="A475" s="2" t="s">
        <v>124</v>
      </c>
      <c r="B475" s="2" t="s">
        <v>121</v>
      </c>
      <c r="C475" s="2" t="s">
        <v>41</v>
      </c>
      <c r="D475" s="2">
        <f t="shared" si="38"/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1:29">
      <c r="A476" s="2" t="s">
        <v>124</v>
      </c>
      <c r="B476" s="2" t="s">
        <v>121</v>
      </c>
      <c r="C476" s="2" t="s">
        <v>42</v>
      </c>
      <c r="D476" s="2">
        <f t="shared" si="38"/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1:29">
      <c r="A477" s="2" t="s">
        <v>124</v>
      </c>
      <c r="B477" s="2" t="s">
        <v>121</v>
      </c>
      <c r="C477" s="2" t="s">
        <v>43</v>
      </c>
      <c r="D477" s="2">
        <f t="shared" si="38"/>
        <v>1780.0833333333337</v>
      </c>
      <c r="E477" s="2">
        <v>1728</v>
      </c>
      <c r="F477" s="2">
        <v>2000</v>
      </c>
      <c r="G477" s="2">
        <v>1566</v>
      </c>
      <c r="H477" s="2">
        <v>2110</v>
      </c>
      <c r="I477" s="2">
        <v>2205</v>
      </c>
      <c r="J477" s="2">
        <v>1897</v>
      </c>
      <c r="K477" s="2">
        <v>1800</v>
      </c>
      <c r="L477" s="2">
        <v>1850.37</v>
      </c>
      <c r="M477" s="2">
        <v>1900.26</v>
      </c>
      <c r="N477" s="2">
        <v>2004.51</v>
      </c>
      <c r="O477" s="2">
        <v>2205.52</v>
      </c>
      <c r="P477" s="2">
        <v>2210.4</v>
      </c>
      <c r="Q477" s="2">
        <v>2168.9299999999998</v>
      </c>
      <c r="R477" s="2">
        <v>1646.63</v>
      </c>
      <c r="S477" s="2">
        <v>1927.54</v>
      </c>
      <c r="T477" s="2">
        <v>2472.14</v>
      </c>
      <c r="U477" s="2">
        <v>2432.87</v>
      </c>
      <c r="V477" s="2">
        <v>1912.15</v>
      </c>
      <c r="W477" s="2">
        <v>2195.79</v>
      </c>
      <c r="X477" s="2">
        <v>2009.79</v>
      </c>
      <c r="Y477" s="2">
        <v>2134.25</v>
      </c>
      <c r="Z477" s="2">
        <v>1778.14</v>
      </c>
      <c r="AA477" s="2">
        <v>1542.3</v>
      </c>
      <c r="AB477" s="2">
        <v>1552.32</v>
      </c>
      <c r="AC477" s="2">
        <v>1607.9925333333333</v>
      </c>
    </row>
    <row r="478" spans="1:29">
      <c r="A478" s="2" t="s">
        <v>124</v>
      </c>
      <c r="B478" s="2" t="s">
        <v>121</v>
      </c>
      <c r="C478" s="2" t="s">
        <v>44</v>
      </c>
      <c r="D478" s="2">
        <f t="shared" si="38"/>
        <v>4534.0066666666662</v>
      </c>
      <c r="E478" s="2">
        <v>1632.9</v>
      </c>
      <c r="F478" s="2">
        <v>2343.6</v>
      </c>
      <c r="G478" s="2">
        <v>2590.4</v>
      </c>
      <c r="H478" s="2">
        <v>3751.1</v>
      </c>
      <c r="I478" s="2">
        <v>4451.5</v>
      </c>
      <c r="J478" s="2">
        <v>4349.1000000000004</v>
      </c>
      <c r="K478" s="2">
        <v>3731</v>
      </c>
      <c r="L478" s="2">
        <v>3991.8</v>
      </c>
      <c r="M478" s="2">
        <v>4981.8999999999996</v>
      </c>
      <c r="N478" s="2">
        <v>4425.3999999999996</v>
      </c>
      <c r="O478" s="2">
        <v>4355</v>
      </c>
      <c r="P478" s="2">
        <v>4831.1000000000004</v>
      </c>
      <c r="Q478" s="2">
        <v>4119.6000000000004</v>
      </c>
      <c r="R478" s="2">
        <v>3355.7</v>
      </c>
      <c r="S478" s="2">
        <v>3610.9</v>
      </c>
      <c r="T478" s="2">
        <v>3717.6</v>
      </c>
      <c r="U478" s="2">
        <v>3498.2</v>
      </c>
      <c r="V478" s="2">
        <v>3312.75</v>
      </c>
      <c r="W478" s="2">
        <v>4199.93</v>
      </c>
      <c r="X478" s="2">
        <v>4261.41</v>
      </c>
      <c r="Y478" s="2">
        <v>4888.46</v>
      </c>
      <c r="Z478" s="2">
        <v>4776.1899999999996</v>
      </c>
      <c r="AA478" s="2">
        <v>4564.42</v>
      </c>
      <c r="AB478" s="2">
        <v>3981.76</v>
      </c>
      <c r="AC478" s="2">
        <v>4115.3359883876492</v>
      </c>
    </row>
    <row r="479" spans="1:29">
      <c r="A479" s="2" t="s">
        <v>124</v>
      </c>
      <c r="B479" s="2" t="s">
        <v>121</v>
      </c>
      <c r="C479" s="2" t="s">
        <v>10</v>
      </c>
      <c r="D479" s="2">
        <f t="shared" si="38"/>
        <v>14794.5</v>
      </c>
      <c r="E479" s="2">
        <v>14725</v>
      </c>
      <c r="F479" s="2">
        <v>12818.2</v>
      </c>
      <c r="G479" s="2">
        <v>12586.8</v>
      </c>
      <c r="H479" s="2">
        <v>14320.9</v>
      </c>
      <c r="I479" s="2">
        <v>16536</v>
      </c>
      <c r="J479" s="2">
        <v>14887.9</v>
      </c>
      <c r="K479" s="2">
        <v>15356.7</v>
      </c>
      <c r="L479" s="2">
        <v>16018.4</v>
      </c>
      <c r="M479" s="2">
        <v>16426.5</v>
      </c>
      <c r="N479" s="2">
        <v>16439.900000000001</v>
      </c>
      <c r="O479" s="2">
        <v>12044.9</v>
      </c>
      <c r="P479" s="2">
        <v>16372</v>
      </c>
      <c r="Q479" s="2">
        <v>13687.7</v>
      </c>
      <c r="R479" s="2">
        <v>12903.7</v>
      </c>
      <c r="S479" s="2">
        <v>14528</v>
      </c>
      <c r="T479" s="2">
        <v>16012.5</v>
      </c>
      <c r="U479" s="2">
        <v>15299.9</v>
      </c>
      <c r="V479" s="2">
        <v>14134.92</v>
      </c>
      <c r="W479" s="2">
        <v>15914.12</v>
      </c>
      <c r="X479" s="2">
        <v>15614.12</v>
      </c>
      <c r="Y479" s="2">
        <v>15031.14</v>
      </c>
      <c r="Z479" s="2">
        <v>18541.78</v>
      </c>
      <c r="AA479" s="2">
        <v>13738.24</v>
      </c>
      <c r="AB479" s="2">
        <v>12191.84</v>
      </c>
      <c r="AC479" s="2">
        <v>12988.8</v>
      </c>
    </row>
    <row r="480" spans="1:29">
      <c r="A480" s="2" t="s">
        <v>124</v>
      </c>
      <c r="B480" s="2" t="s">
        <v>121</v>
      </c>
      <c r="C480" s="2" t="s">
        <v>33</v>
      </c>
      <c r="D480" s="2">
        <f t="shared" si="38"/>
        <v>1876.83</v>
      </c>
      <c r="E480" s="2">
        <v>1217.2866124499997</v>
      </c>
      <c r="F480" s="2">
        <v>1225.0535672699998</v>
      </c>
      <c r="G480" s="2">
        <v>1237.8767072490002</v>
      </c>
      <c r="H480" s="2">
        <v>1356.0001381079996</v>
      </c>
      <c r="I480" s="2">
        <v>1586.566591086</v>
      </c>
      <c r="J480" s="2">
        <v>1450.16952251</v>
      </c>
      <c r="K480" s="2">
        <v>1571.5181424800001</v>
      </c>
      <c r="L480" s="2">
        <v>1190.2</v>
      </c>
      <c r="M480" s="2">
        <v>1733</v>
      </c>
      <c r="N480" s="2">
        <v>1956.4</v>
      </c>
      <c r="O480" s="2">
        <v>1279.6199999999999</v>
      </c>
      <c r="P480" s="2">
        <v>1931.63</v>
      </c>
      <c r="Q480" s="2">
        <v>2206.73</v>
      </c>
      <c r="R480" s="2">
        <v>1934.52</v>
      </c>
      <c r="S480" s="2">
        <v>1424.6</v>
      </c>
      <c r="T480" s="2">
        <v>2504.9</v>
      </c>
      <c r="U480" s="2">
        <v>2182.5</v>
      </c>
      <c r="V480" s="2">
        <v>2067.8200000000002</v>
      </c>
      <c r="W480" s="2">
        <v>1733.66</v>
      </c>
      <c r="X480" s="2">
        <v>1297.5899999999999</v>
      </c>
      <c r="Y480" s="2">
        <v>1874.37</v>
      </c>
      <c r="Z480" s="2">
        <v>2046.97</v>
      </c>
      <c r="AA480" s="2">
        <v>1709.15</v>
      </c>
      <c r="AB480" s="2">
        <v>2103</v>
      </c>
      <c r="AC480" s="2">
        <v>1420.7916666666665</v>
      </c>
    </row>
    <row r="481" spans="1:29">
      <c r="A481" s="2" t="s">
        <v>124</v>
      </c>
      <c r="B481" s="2" t="s">
        <v>121</v>
      </c>
      <c r="C481" s="2" t="s">
        <v>45</v>
      </c>
      <c r="D481" s="2">
        <f t="shared" si="38"/>
        <v>7620.73</v>
      </c>
      <c r="E481" s="2">
        <v>8029</v>
      </c>
      <c r="F481" s="2">
        <v>7483.5</v>
      </c>
      <c r="G481" s="2">
        <v>8454.2000000000007</v>
      </c>
      <c r="H481" s="2">
        <v>9547.5</v>
      </c>
      <c r="I481" s="2">
        <v>10004.700000000001</v>
      </c>
      <c r="J481" s="2">
        <v>9054.6</v>
      </c>
      <c r="K481" s="2">
        <v>10017.200000000001</v>
      </c>
      <c r="L481" s="2">
        <v>10139.6</v>
      </c>
      <c r="M481" s="2">
        <v>10553.7</v>
      </c>
      <c r="N481" s="2">
        <v>10554.4</v>
      </c>
      <c r="O481" s="2">
        <v>8702.2999999999993</v>
      </c>
      <c r="P481" s="2">
        <v>11366.9</v>
      </c>
      <c r="Q481" s="2">
        <v>10509.8</v>
      </c>
      <c r="R481" s="2">
        <v>9671.2000000000007</v>
      </c>
      <c r="S481" s="2">
        <v>9809.2999999999993</v>
      </c>
      <c r="T481" s="2">
        <v>9722.9</v>
      </c>
      <c r="U481" s="2">
        <v>7877.7</v>
      </c>
      <c r="V481" s="2">
        <v>8608.4500000000007</v>
      </c>
      <c r="W481" s="2">
        <v>9752.59</v>
      </c>
      <c r="X481" s="2">
        <v>7888.67</v>
      </c>
      <c r="Y481" s="2">
        <v>7899.62</v>
      </c>
      <c r="Z481" s="2">
        <v>9250.0499999999993</v>
      </c>
      <c r="AA481" s="2">
        <v>7073.9</v>
      </c>
      <c r="AB481" s="2">
        <v>6839.5</v>
      </c>
      <c r="AC481" s="2">
        <v>5927.3663400000005</v>
      </c>
    </row>
    <row r="482" spans="1:29">
      <c r="A482" s="2" t="s">
        <v>124</v>
      </c>
      <c r="B482" s="2" t="s">
        <v>121</v>
      </c>
      <c r="C482" s="2" t="s">
        <v>46</v>
      </c>
      <c r="D482" s="2">
        <f t="shared" si="38"/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1:29">
      <c r="A483" s="2" t="s">
        <v>124</v>
      </c>
      <c r="B483" s="2" t="s">
        <v>121</v>
      </c>
      <c r="C483" s="2" t="s">
        <v>47</v>
      </c>
      <c r="D483" s="2">
        <f t="shared" si="38"/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1:29">
      <c r="A484" s="2" t="s">
        <v>124</v>
      </c>
      <c r="B484" s="2" t="s">
        <v>121</v>
      </c>
      <c r="C484" s="2" t="s">
        <v>48</v>
      </c>
      <c r="D484" s="2">
        <f t="shared" si="38"/>
        <v>92.83</v>
      </c>
      <c r="E484" s="2">
        <v>8</v>
      </c>
      <c r="F484" s="2">
        <v>8</v>
      </c>
      <c r="G484" s="2">
        <v>8</v>
      </c>
      <c r="H484" s="2">
        <v>8</v>
      </c>
      <c r="I484" s="2">
        <v>8</v>
      </c>
      <c r="J484" s="2">
        <v>8</v>
      </c>
      <c r="K484" s="2">
        <v>8</v>
      </c>
      <c r="L484" s="2">
        <v>3.5247865353037779</v>
      </c>
      <c r="M484" s="2">
        <v>3.0537099753694634</v>
      </c>
      <c r="N484" s="2">
        <v>8.3000000000000007</v>
      </c>
      <c r="O484" s="2">
        <v>8.6999999999999993</v>
      </c>
      <c r="P484" s="2">
        <v>3</v>
      </c>
      <c r="Q484" s="2">
        <v>4.9000000000000004</v>
      </c>
      <c r="R484" s="2">
        <v>4.7</v>
      </c>
      <c r="S484" s="2">
        <v>26</v>
      </c>
      <c r="T484" s="2">
        <v>32</v>
      </c>
      <c r="U484" s="2">
        <v>23.8</v>
      </c>
      <c r="V484" s="2">
        <v>47.5</v>
      </c>
      <c r="W484" s="2">
        <v>71.900000000000006</v>
      </c>
      <c r="X484" s="2">
        <v>78.8</v>
      </c>
      <c r="Y484" s="2">
        <v>127.2</v>
      </c>
      <c r="Z484" s="2">
        <v>115</v>
      </c>
      <c r="AA484" s="2">
        <v>56.34</v>
      </c>
      <c r="AB484" s="2">
        <v>84.69</v>
      </c>
      <c r="AC484" s="2">
        <v>114.60274434444914</v>
      </c>
    </row>
    <row r="485" spans="1:29">
      <c r="A485" s="2" t="s">
        <v>124</v>
      </c>
      <c r="B485" s="2" t="s">
        <v>121</v>
      </c>
      <c r="C485" s="2" t="s">
        <v>49</v>
      </c>
      <c r="D485" s="2">
        <f t="shared" si="38"/>
        <v>1.4066666666666665</v>
      </c>
      <c r="E485" s="2">
        <v>0</v>
      </c>
      <c r="F485" s="2">
        <v>0</v>
      </c>
      <c r="G485" s="2">
        <v>0</v>
      </c>
      <c r="H485" s="2">
        <v>0</v>
      </c>
      <c r="I485" s="2">
        <v>2.2999999999999998</v>
      </c>
      <c r="J485" s="2">
        <v>4.3</v>
      </c>
      <c r="K485" s="2">
        <v>3.1</v>
      </c>
      <c r="L485" s="2">
        <v>2</v>
      </c>
      <c r="M485" s="2">
        <v>4.3</v>
      </c>
      <c r="N485" s="2">
        <v>2.2999999999999998</v>
      </c>
      <c r="O485" s="2">
        <v>1.9</v>
      </c>
      <c r="P485" s="2">
        <v>3.6</v>
      </c>
      <c r="Q485" s="2">
        <v>2.1</v>
      </c>
      <c r="R485" s="2">
        <v>1.9</v>
      </c>
      <c r="S485" s="2">
        <v>2.1</v>
      </c>
      <c r="T485" s="2">
        <v>2.2999999999999998</v>
      </c>
      <c r="U485" s="2">
        <v>2.5</v>
      </c>
      <c r="V485" s="2">
        <v>3.12</v>
      </c>
      <c r="W485" s="2">
        <v>2.33</v>
      </c>
      <c r="X485" s="2">
        <v>1.62</v>
      </c>
      <c r="Y485" s="2">
        <v>2.17</v>
      </c>
      <c r="Z485" s="2">
        <v>1.67</v>
      </c>
      <c r="AA485" s="2">
        <v>0.93</v>
      </c>
      <c r="AB485" s="2">
        <v>0.84</v>
      </c>
      <c r="AC485" s="2">
        <v>1.3490222480189777</v>
      </c>
    </row>
    <row r="486" spans="1:29">
      <c r="A486" s="2" t="s">
        <v>124</v>
      </c>
      <c r="B486" s="2" t="s">
        <v>121</v>
      </c>
      <c r="C486" s="2" t="s">
        <v>50</v>
      </c>
      <c r="D486" s="2">
        <f t="shared" si="38"/>
        <v>7398.7033333333338</v>
      </c>
      <c r="E486" s="2">
        <v>4044</v>
      </c>
      <c r="F486" s="2">
        <v>4761</v>
      </c>
      <c r="G486" s="2">
        <v>4680</v>
      </c>
      <c r="H486" s="2">
        <v>5989</v>
      </c>
      <c r="I486" s="2">
        <v>6828</v>
      </c>
      <c r="J486" s="2">
        <v>6143.3</v>
      </c>
      <c r="K486" s="2">
        <v>7149.3</v>
      </c>
      <c r="L486" s="2">
        <v>4984.3</v>
      </c>
      <c r="M486" s="2">
        <v>7857.7</v>
      </c>
      <c r="N486" s="2">
        <v>6120.9</v>
      </c>
      <c r="O486" s="2">
        <v>4532.1000000000004</v>
      </c>
      <c r="P486" s="2">
        <v>8332.4</v>
      </c>
      <c r="Q486" s="2">
        <v>9050</v>
      </c>
      <c r="R486" s="2">
        <v>8281.7000000000007</v>
      </c>
      <c r="S486" s="2">
        <v>4026.7</v>
      </c>
      <c r="T486" s="2">
        <v>8897.1</v>
      </c>
      <c r="U486" s="2">
        <v>7528.4</v>
      </c>
      <c r="V486" s="2">
        <v>6984.87</v>
      </c>
      <c r="W486" s="2">
        <v>7992.44</v>
      </c>
      <c r="X486" s="2">
        <v>4762.71</v>
      </c>
      <c r="Y486" s="2">
        <v>6756.44</v>
      </c>
      <c r="Z486" s="2">
        <v>9315.1</v>
      </c>
      <c r="AA486" s="2">
        <v>6632.78</v>
      </c>
      <c r="AB486" s="2">
        <v>8806.89</v>
      </c>
      <c r="AC486" s="2">
        <v>6790.2624000000014</v>
      </c>
    </row>
    <row r="487" spans="1:29">
      <c r="A487" s="2" t="s">
        <v>124</v>
      </c>
      <c r="B487" s="2" t="s">
        <v>121</v>
      </c>
      <c r="C487" s="2" t="s">
        <v>51</v>
      </c>
      <c r="D487" s="2">
        <f t="shared" si="38"/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1:29">
      <c r="A488" s="2" t="s">
        <v>124</v>
      </c>
      <c r="B488" s="2" t="s">
        <v>121</v>
      </c>
      <c r="C488" s="2" t="s">
        <v>52</v>
      </c>
      <c r="D488" s="2">
        <f t="shared" si="38"/>
        <v>221.32333333333335</v>
      </c>
      <c r="E488" s="2">
        <v>98.5</v>
      </c>
      <c r="F488" s="2">
        <v>87.2</v>
      </c>
      <c r="G488" s="2">
        <v>63.9</v>
      </c>
      <c r="H488" s="2">
        <v>87</v>
      </c>
      <c r="I488" s="2">
        <v>158.5</v>
      </c>
      <c r="J488" s="2">
        <v>150.69999999999999</v>
      </c>
      <c r="K488" s="2">
        <v>112.2</v>
      </c>
      <c r="L488" s="2">
        <v>223.3</v>
      </c>
      <c r="M488" s="2">
        <v>336.1</v>
      </c>
      <c r="N488" s="2">
        <v>315.3</v>
      </c>
      <c r="O488" s="2">
        <v>286.39999999999998</v>
      </c>
      <c r="P488" s="2">
        <v>264.7</v>
      </c>
      <c r="Q488" s="2">
        <v>253.1</v>
      </c>
      <c r="R488" s="2">
        <v>181.2</v>
      </c>
      <c r="S488" s="2">
        <v>230.6</v>
      </c>
      <c r="T488" s="2">
        <v>252.3</v>
      </c>
      <c r="U488" s="2">
        <v>244.9</v>
      </c>
      <c r="V488" s="2">
        <v>271</v>
      </c>
      <c r="W488" s="2">
        <v>279</v>
      </c>
      <c r="X488" s="2">
        <v>254</v>
      </c>
      <c r="Y488" s="2">
        <v>253</v>
      </c>
      <c r="Z488" s="2">
        <v>240</v>
      </c>
      <c r="AA488" s="2">
        <v>170.97</v>
      </c>
      <c r="AB488" s="2">
        <v>96.23</v>
      </c>
      <c r="AC488" s="2">
        <v>147.559</v>
      </c>
    </row>
    <row r="489" spans="1:29">
      <c r="A489" s="2" t="s">
        <v>124</v>
      </c>
      <c r="B489" s="2" t="s">
        <v>121</v>
      </c>
      <c r="C489" s="2" t="s">
        <v>53</v>
      </c>
      <c r="D489" s="2">
        <f t="shared" si="38"/>
        <v>2050.9999999999995</v>
      </c>
      <c r="E489" s="2">
        <v>1524.5</v>
      </c>
      <c r="F489" s="2">
        <v>1420.6</v>
      </c>
      <c r="G489" s="2">
        <v>1473.7</v>
      </c>
      <c r="H489" s="2">
        <v>1735.6</v>
      </c>
      <c r="I489" s="2">
        <v>1574.6</v>
      </c>
      <c r="J489" s="2">
        <v>1386</v>
      </c>
      <c r="K489" s="2">
        <v>1464.4</v>
      </c>
      <c r="L489" s="2">
        <v>1617.5</v>
      </c>
      <c r="M489" s="2">
        <v>1493</v>
      </c>
      <c r="N489" s="2">
        <v>1666.6</v>
      </c>
      <c r="O489" s="2">
        <v>1452.1</v>
      </c>
      <c r="P489" s="2">
        <v>1653.7</v>
      </c>
      <c r="Q489" s="2">
        <v>1724.8</v>
      </c>
      <c r="R489" s="2">
        <v>1471.7</v>
      </c>
      <c r="S489" s="2">
        <v>1696.5</v>
      </c>
      <c r="T489" s="2">
        <v>2147.1999999999998</v>
      </c>
      <c r="U489" s="2">
        <v>1890.5</v>
      </c>
      <c r="V489" s="2">
        <v>1955.99</v>
      </c>
      <c r="W489" s="2">
        <v>2453.13</v>
      </c>
      <c r="X489" s="2">
        <v>2351.37</v>
      </c>
      <c r="Y489" s="2">
        <v>1639.02</v>
      </c>
      <c r="Z489" s="2">
        <v>2334.39</v>
      </c>
      <c r="AA489" s="2">
        <v>1637.91</v>
      </c>
      <c r="AB489" s="2">
        <v>2179.59</v>
      </c>
      <c r="AC489" s="2">
        <v>2125.85</v>
      </c>
    </row>
    <row r="490" spans="1:29">
      <c r="A490" s="2" t="s">
        <v>124</v>
      </c>
      <c r="B490" s="2" t="s">
        <v>121</v>
      </c>
      <c r="C490" s="2" t="s">
        <v>54</v>
      </c>
      <c r="D490" s="2">
        <f t="shared" si="38"/>
        <v>4126.170000000001</v>
      </c>
      <c r="E490" s="2">
        <v>289.8</v>
      </c>
      <c r="F490" s="2">
        <v>189</v>
      </c>
      <c r="G490" s="2">
        <v>238.8</v>
      </c>
      <c r="H490" s="2">
        <v>350.1</v>
      </c>
      <c r="I490" s="2">
        <v>416.5</v>
      </c>
      <c r="J490" s="2">
        <v>496.4</v>
      </c>
      <c r="K490" s="2">
        <v>599.4</v>
      </c>
      <c r="L490" s="2">
        <v>923.3</v>
      </c>
      <c r="M490" s="2">
        <v>1361.9</v>
      </c>
      <c r="N490" s="2">
        <v>1962</v>
      </c>
      <c r="O490" s="2">
        <v>1883.7</v>
      </c>
      <c r="P490" s="2">
        <v>2344</v>
      </c>
      <c r="Q490" s="2">
        <v>1945.4</v>
      </c>
      <c r="R490" s="2">
        <v>1260.7</v>
      </c>
      <c r="S490" s="2">
        <v>1722.3</v>
      </c>
      <c r="T490" s="2">
        <v>1844.4</v>
      </c>
      <c r="U490" s="2">
        <v>1706.6</v>
      </c>
      <c r="V490" s="2">
        <v>1994.4</v>
      </c>
      <c r="W490" s="2">
        <v>2392.1</v>
      </c>
      <c r="X490" s="2">
        <v>3995.9</v>
      </c>
      <c r="Y490" s="2">
        <v>4039.7</v>
      </c>
      <c r="Z490" s="2">
        <v>4468.3999999999996</v>
      </c>
      <c r="AA490" s="2">
        <v>3156.2</v>
      </c>
      <c r="AB490" s="2">
        <v>4342.91</v>
      </c>
      <c r="AC490" s="2">
        <v>4167.3554999999988</v>
      </c>
    </row>
    <row r="491" spans="1:29">
      <c r="A491" s="2" t="s">
        <v>124</v>
      </c>
      <c r="B491" s="2" t="s">
        <v>121</v>
      </c>
      <c r="C491" s="2" t="s">
        <v>22</v>
      </c>
      <c r="D491" s="2">
        <f t="shared" si="38"/>
        <v>857.73333333333346</v>
      </c>
      <c r="E491" s="2">
        <v>638.1</v>
      </c>
      <c r="F491" s="2">
        <v>726</v>
      </c>
      <c r="G491" s="2">
        <v>766</v>
      </c>
      <c r="H491" s="2">
        <v>854</v>
      </c>
      <c r="I491" s="2">
        <v>913</v>
      </c>
      <c r="J491" s="2">
        <v>1023.9</v>
      </c>
      <c r="K491" s="2">
        <v>935</v>
      </c>
      <c r="L491" s="2">
        <v>881.59</v>
      </c>
      <c r="M491" s="2">
        <v>912.14</v>
      </c>
      <c r="N491" s="2">
        <v>802.71</v>
      </c>
      <c r="O491" s="2">
        <v>803.9</v>
      </c>
      <c r="P491" s="2">
        <v>794.82</v>
      </c>
      <c r="Q491" s="2">
        <v>514.41999999999996</v>
      </c>
      <c r="R491" s="2">
        <v>542.62</v>
      </c>
      <c r="S491" s="2">
        <v>616.91999999999996</v>
      </c>
      <c r="T491" s="2">
        <v>701.61</v>
      </c>
      <c r="U491" s="2">
        <v>634.07000000000005</v>
      </c>
      <c r="V491" s="2">
        <v>626.22</v>
      </c>
      <c r="W491" s="2">
        <v>810.27</v>
      </c>
      <c r="X491" s="2">
        <v>848.67</v>
      </c>
      <c r="Y491" s="2">
        <v>929.54</v>
      </c>
      <c r="Z491" s="2">
        <v>896.99</v>
      </c>
      <c r="AA491" s="2">
        <v>827.54</v>
      </c>
      <c r="AB491" s="2">
        <v>707.64</v>
      </c>
      <c r="AC491" s="2">
        <v>713.0757666666666</v>
      </c>
    </row>
    <row r="492" spans="1:29">
      <c r="A492" s="2" t="s">
        <v>124</v>
      </c>
      <c r="B492" s="2" t="s">
        <v>121</v>
      </c>
      <c r="C492" s="2" t="s">
        <v>55</v>
      </c>
      <c r="D492" s="2">
        <f t="shared" si="38"/>
        <v>9730.5666666666675</v>
      </c>
      <c r="E492" s="2">
        <v>7987.5</v>
      </c>
      <c r="F492" s="2">
        <v>9343.2000000000007</v>
      </c>
      <c r="G492" s="2">
        <v>9923.1</v>
      </c>
      <c r="H492" s="2">
        <v>9607.9</v>
      </c>
      <c r="I492" s="2">
        <v>12679.7</v>
      </c>
      <c r="J492" s="2">
        <v>8623.4</v>
      </c>
      <c r="K492" s="2">
        <v>10934.8</v>
      </c>
      <c r="L492" s="2">
        <v>4897.6000000000004</v>
      </c>
      <c r="M492" s="2">
        <v>9119.19</v>
      </c>
      <c r="N492" s="2">
        <v>8399.7800000000007</v>
      </c>
      <c r="O492" s="2">
        <v>9576.99</v>
      </c>
      <c r="P492" s="2">
        <v>14541.56</v>
      </c>
      <c r="Q492" s="2">
        <v>10388.5</v>
      </c>
      <c r="R492" s="2">
        <v>8984.73</v>
      </c>
      <c r="S492" s="2">
        <v>3853.92</v>
      </c>
      <c r="T492" s="2">
        <v>7849.08</v>
      </c>
      <c r="U492" s="2">
        <v>7973.26</v>
      </c>
      <c r="V492" s="2">
        <v>9042.0300000000007</v>
      </c>
      <c r="W492" s="2">
        <v>11717.59</v>
      </c>
      <c r="X492" s="2">
        <v>5953.35</v>
      </c>
      <c r="Y492" s="2">
        <v>11305.1</v>
      </c>
      <c r="Z492" s="2">
        <v>11988.55</v>
      </c>
      <c r="AA492" s="2">
        <v>8984.74</v>
      </c>
      <c r="AB492" s="2">
        <v>8901.86</v>
      </c>
      <c r="AC492" s="2">
        <v>9830.607296666667</v>
      </c>
    </row>
    <row r="493" spans="1:29">
      <c r="A493" s="2" t="s">
        <v>124</v>
      </c>
      <c r="B493" s="2" t="s">
        <v>121</v>
      </c>
      <c r="C493" s="2" t="s">
        <v>56</v>
      </c>
      <c r="D493" s="2">
        <f t="shared" si="38"/>
        <v>322.26666666666671</v>
      </c>
      <c r="E493" s="2">
        <v>238.3</v>
      </c>
      <c r="F493" s="2">
        <v>311.89999999999998</v>
      </c>
      <c r="G493" s="2">
        <v>296.3</v>
      </c>
      <c r="H493" s="2">
        <v>296.89999999999998</v>
      </c>
      <c r="I493" s="2">
        <v>355.3</v>
      </c>
      <c r="J493" s="2">
        <v>333.5</v>
      </c>
      <c r="K493" s="2">
        <v>308</v>
      </c>
      <c r="L493" s="2">
        <v>282.39</v>
      </c>
      <c r="M493" s="2">
        <v>257.55</v>
      </c>
      <c r="N493" s="2">
        <v>371.37</v>
      </c>
      <c r="O493" s="2">
        <v>224.22</v>
      </c>
      <c r="P493" s="2">
        <v>357.62</v>
      </c>
      <c r="Q493" s="2">
        <v>351.17</v>
      </c>
      <c r="R493" s="2">
        <v>276.11</v>
      </c>
      <c r="S493" s="2">
        <v>308.26</v>
      </c>
      <c r="T493" s="2">
        <v>319.89999999999998</v>
      </c>
      <c r="U493" s="2">
        <v>302.60000000000002</v>
      </c>
      <c r="V493" s="2">
        <v>311.12</v>
      </c>
      <c r="W493" s="2">
        <v>349.03</v>
      </c>
      <c r="X493" s="2">
        <v>277.36</v>
      </c>
      <c r="Y493" s="2">
        <v>226.63</v>
      </c>
      <c r="Z493" s="2">
        <v>350.73</v>
      </c>
      <c r="AA493" s="2">
        <v>338.71</v>
      </c>
      <c r="AB493" s="2">
        <v>351.97</v>
      </c>
      <c r="AC493" s="2">
        <v>293.47786666666667</v>
      </c>
    </row>
    <row r="494" spans="1:29">
      <c r="A494" s="2" t="s">
        <v>124</v>
      </c>
      <c r="B494" s="2" t="s">
        <v>121</v>
      </c>
      <c r="C494" s="2" t="s">
        <v>57</v>
      </c>
      <c r="D494" s="2">
        <f t="shared" si="38"/>
        <v>1286.5700000000002</v>
      </c>
      <c r="E494" s="2">
        <v>673.7</v>
      </c>
      <c r="F494" s="2">
        <v>520.9</v>
      </c>
      <c r="G494" s="2">
        <v>596.6</v>
      </c>
      <c r="H494" s="2">
        <v>750</v>
      </c>
      <c r="I494" s="2">
        <v>818.7</v>
      </c>
      <c r="J494" s="2">
        <v>637.4</v>
      </c>
      <c r="K494" s="2">
        <v>779.3</v>
      </c>
      <c r="L494" s="2">
        <v>440.4</v>
      </c>
      <c r="M494" s="2">
        <v>616</v>
      </c>
      <c r="N494" s="2">
        <v>753.8</v>
      </c>
      <c r="O494" s="2">
        <v>601.4</v>
      </c>
      <c r="P494" s="2">
        <v>862.4</v>
      </c>
      <c r="Q494" s="2">
        <v>1074</v>
      </c>
      <c r="R494" s="2">
        <v>838.3</v>
      </c>
      <c r="S494" s="2">
        <v>623.9</v>
      </c>
      <c r="T494" s="2">
        <v>1260.5999999999999</v>
      </c>
      <c r="U494" s="2">
        <v>988.1</v>
      </c>
      <c r="V494" s="2">
        <v>921.31</v>
      </c>
      <c r="W494" s="2">
        <v>1444.4</v>
      </c>
      <c r="X494" s="2">
        <v>1170.3499999999999</v>
      </c>
      <c r="Y494" s="2">
        <v>1123.31</v>
      </c>
      <c r="Z494" s="2">
        <v>1814.11</v>
      </c>
      <c r="AA494" s="2">
        <v>929.23</v>
      </c>
      <c r="AB494" s="2">
        <v>1566.05</v>
      </c>
      <c r="AC494" s="2">
        <v>1173.8772999999999</v>
      </c>
    </row>
    <row r="495" spans="1:29">
      <c r="A495" s="2" t="s">
        <v>124</v>
      </c>
      <c r="B495" s="2" t="s">
        <v>121</v>
      </c>
      <c r="C495" s="2" t="s">
        <v>58</v>
      </c>
      <c r="D495" s="2">
        <f t="shared" si="38"/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1:29">
      <c r="A496" s="2" t="s">
        <v>124</v>
      </c>
      <c r="B496" s="2" t="s">
        <v>121</v>
      </c>
      <c r="C496" s="2" t="s">
        <v>59</v>
      </c>
      <c r="D496" s="2">
        <f t="shared" si="38"/>
        <v>8.5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8.3000000000000007</v>
      </c>
      <c r="V496" s="2">
        <v>7.5</v>
      </c>
      <c r="W496" s="2">
        <v>16</v>
      </c>
      <c r="X496" s="2">
        <v>14.6</v>
      </c>
      <c r="Y496" s="2">
        <v>7.4</v>
      </c>
      <c r="Z496" s="2">
        <v>7.1</v>
      </c>
      <c r="AA496" s="2">
        <v>6.4</v>
      </c>
      <c r="AB496" s="2">
        <v>11</v>
      </c>
      <c r="AC496" s="2">
        <v>10.139420090283851</v>
      </c>
    </row>
    <row r="497" spans="1:29">
      <c r="A497" s="2" t="s">
        <v>124</v>
      </c>
      <c r="B497" s="2" t="s">
        <v>121</v>
      </c>
      <c r="C497" s="2" t="s">
        <v>60</v>
      </c>
      <c r="D497" s="2">
        <f t="shared" si="38"/>
        <v>39.672733333333326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45</v>
      </c>
      <c r="X497" s="2">
        <v>70.650000000000006</v>
      </c>
      <c r="Y497" s="2">
        <v>84.86</v>
      </c>
      <c r="Z497" s="2">
        <v>26.368199999999998</v>
      </c>
      <c r="AA497" s="2">
        <v>22</v>
      </c>
      <c r="AB497" s="2">
        <v>19</v>
      </c>
      <c r="AC497" s="2">
        <v>42.949634259259255</v>
      </c>
    </row>
    <row r="498" spans="1:29">
      <c r="A498" s="2" t="s">
        <v>124</v>
      </c>
      <c r="B498" s="2" t="s">
        <v>68</v>
      </c>
      <c r="C498" s="2" t="s">
        <v>35</v>
      </c>
      <c r="D498" s="2">
        <f t="shared" ref="D498:D559" si="39">(SUM(X498:AB498)-MAX(X498:AB498)-MIN(X498:AB498))/3</f>
        <v>709.45666666666659</v>
      </c>
      <c r="E498" s="2">
        <v>772.8</v>
      </c>
      <c r="F498" s="2">
        <v>595.6</v>
      </c>
      <c r="G498" s="2">
        <v>510.7</v>
      </c>
      <c r="H498" s="2">
        <v>607.89999999999986</v>
      </c>
      <c r="I498" s="2">
        <v>691.3</v>
      </c>
      <c r="J498" s="2">
        <v>595.29999999999995</v>
      </c>
      <c r="K498" s="2">
        <v>572.1</v>
      </c>
      <c r="L498" s="2">
        <v>638.46718458295686</v>
      </c>
      <c r="M498" s="2">
        <v>659.35142728093956</v>
      </c>
      <c r="N498" s="2">
        <v>714.31999999999994</v>
      </c>
      <c r="O498" s="2">
        <v>428.11</v>
      </c>
      <c r="P498" s="2">
        <v>542.15</v>
      </c>
      <c r="Q498" s="2">
        <v>492.84999999999997</v>
      </c>
      <c r="R498" s="2">
        <v>565.63</v>
      </c>
      <c r="S498" s="2">
        <v>523.09</v>
      </c>
      <c r="T498" s="2">
        <v>516.44999999999993</v>
      </c>
      <c r="U498" s="2">
        <v>609.94333333333338</v>
      </c>
      <c r="V498" s="2">
        <v>614.29999999999995</v>
      </c>
      <c r="W498" s="2">
        <v>678.59</v>
      </c>
      <c r="X498" s="2">
        <v>495.88</v>
      </c>
      <c r="Y498" s="2">
        <v>728.0200000000001</v>
      </c>
      <c r="Z498" s="2">
        <v>929.44999999999993</v>
      </c>
      <c r="AA498" s="2">
        <v>719.54000000000008</v>
      </c>
      <c r="AB498" s="2">
        <v>680.81000000000006</v>
      </c>
      <c r="AC498" s="2">
        <v>710.516439413738</v>
      </c>
    </row>
    <row r="499" spans="1:29">
      <c r="A499" s="2" t="s">
        <v>124</v>
      </c>
      <c r="B499" s="2" t="s">
        <v>68</v>
      </c>
      <c r="C499" s="2" t="s">
        <v>31</v>
      </c>
      <c r="D499" s="2">
        <f t="shared" si="39"/>
        <v>644.0866666666667</v>
      </c>
      <c r="E499" s="2">
        <v>749.3</v>
      </c>
      <c r="F499" s="2">
        <v>574.5</v>
      </c>
      <c r="G499" s="2">
        <v>494.3</v>
      </c>
      <c r="H499" s="2">
        <v>591.59999999999991</v>
      </c>
      <c r="I499" s="2">
        <v>674.5</v>
      </c>
      <c r="J499" s="2">
        <v>574</v>
      </c>
      <c r="K499" s="2">
        <v>558.1</v>
      </c>
      <c r="L499" s="2">
        <v>628.20000000000005</v>
      </c>
      <c r="M499" s="2">
        <v>644.91</v>
      </c>
      <c r="N499" s="2">
        <v>697.26</v>
      </c>
      <c r="O499" s="2">
        <v>410.42</v>
      </c>
      <c r="P499" s="2">
        <v>496.38</v>
      </c>
      <c r="Q499" s="2">
        <v>475.34000000000003</v>
      </c>
      <c r="R499" s="2">
        <v>548.1</v>
      </c>
      <c r="S499" s="2">
        <v>509.4</v>
      </c>
      <c r="T499" s="2">
        <v>477.75</v>
      </c>
      <c r="U499" s="2">
        <v>585.77</v>
      </c>
      <c r="V499" s="2">
        <v>578.63</v>
      </c>
      <c r="W499" s="2">
        <v>615.52</v>
      </c>
      <c r="X499" s="2">
        <v>433.26</v>
      </c>
      <c r="Y499" s="2">
        <v>651.15</v>
      </c>
      <c r="Z499" s="2">
        <v>836.81</v>
      </c>
      <c r="AA499" s="2">
        <v>653.31000000000006</v>
      </c>
      <c r="AB499" s="2">
        <v>627.80000000000007</v>
      </c>
      <c r="AC499" s="2">
        <v>656.96822487572069</v>
      </c>
    </row>
    <row r="500" spans="1:29">
      <c r="A500" s="2" t="s">
        <v>124</v>
      </c>
      <c r="B500" s="2" t="s">
        <v>68</v>
      </c>
      <c r="C500" s="2" t="s">
        <v>123</v>
      </c>
      <c r="D500" s="2">
        <f t="shared" si="39"/>
        <v>68.57333333333338</v>
      </c>
      <c r="E500" s="2">
        <v>23.5</v>
      </c>
      <c r="F500" s="2">
        <v>21.100000000000023</v>
      </c>
      <c r="G500" s="2">
        <v>16.399999999999977</v>
      </c>
      <c r="H500" s="2">
        <v>16.299999999999955</v>
      </c>
      <c r="I500" s="2">
        <v>16.799999999999955</v>
      </c>
      <c r="J500" s="2">
        <v>21.299999999999955</v>
      </c>
      <c r="K500" s="2">
        <v>14</v>
      </c>
      <c r="L500" s="2">
        <v>10.267184582956816</v>
      </c>
      <c r="M500" s="2">
        <v>14.441427280939592</v>
      </c>
      <c r="N500" s="2">
        <v>17.059999999999945</v>
      </c>
      <c r="O500" s="2">
        <v>17.689999999999998</v>
      </c>
      <c r="P500" s="2">
        <v>45.769999999999982</v>
      </c>
      <c r="Q500" s="2">
        <v>17.509999999999934</v>
      </c>
      <c r="R500" s="2">
        <v>17.529999999999973</v>
      </c>
      <c r="S500" s="2">
        <v>13.690000000000055</v>
      </c>
      <c r="T500" s="2">
        <v>38.699999999999932</v>
      </c>
      <c r="U500" s="2">
        <v>24.173333333333403</v>
      </c>
      <c r="V500" s="2">
        <v>35.669999999999959</v>
      </c>
      <c r="W500" s="2">
        <v>63.07000000000005</v>
      </c>
      <c r="X500" s="2">
        <v>62.620000000000005</v>
      </c>
      <c r="Y500" s="2">
        <v>76.870000000000118</v>
      </c>
      <c r="Z500" s="2">
        <v>92.639999999999986</v>
      </c>
      <c r="AA500" s="2">
        <v>66.230000000000018</v>
      </c>
      <c r="AB500" s="2">
        <v>53.009999999999991</v>
      </c>
      <c r="AC500" s="2">
        <v>53.548214538017305</v>
      </c>
    </row>
    <row r="501" spans="1:29">
      <c r="A501" s="2" t="s">
        <v>124</v>
      </c>
      <c r="B501" s="2" t="s">
        <v>68</v>
      </c>
      <c r="C501" s="2" t="s">
        <v>36</v>
      </c>
      <c r="D501" s="2">
        <f t="shared" si="39"/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1:29">
      <c r="A502" s="2" t="s">
        <v>124</v>
      </c>
      <c r="B502" s="2" t="s">
        <v>68</v>
      </c>
      <c r="C502" s="2" t="s">
        <v>37</v>
      </c>
      <c r="D502" s="2">
        <f t="shared" si="39"/>
        <v>13.156666666666666</v>
      </c>
      <c r="E502" s="2">
        <v>1</v>
      </c>
      <c r="F502" s="2">
        <v>1</v>
      </c>
      <c r="G502" s="2">
        <v>1</v>
      </c>
      <c r="H502" s="2">
        <v>1</v>
      </c>
      <c r="I502" s="2">
        <v>1</v>
      </c>
      <c r="J502" s="2">
        <v>0.7</v>
      </c>
      <c r="K502" s="2">
        <v>1.3</v>
      </c>
      <c r="L502" s="2">
        <v>0.4</v>
      </c>
      <c r="M502" s="2">
        <v>1.9</v>
      </c>
      <c r="N502" s="2">
        <v>9</v>
      </c>
      <c r="O502" s="2">
        <v>5.9</v>
      </c>
      <c r="P502" s="2">
        <v>6.4</v>
      </c>
      <c r="Q502" s="2">
        <v>3.2</v>
      </c>
      <c r="R502" s="2">
        <v>2.7</v>
      </c>
      <c r="S502" s="2">
        <v>1.8</v>
      </c>
      <c r="T502" s="2">
        <v>3.4</v>
      </c>
      <c r="U502" s="2">
        <v>1.8</v>
      </c>
      <c r="V502" s="2">
        <v>8.61</v>
      </c>
      <c r="W502" s="2">
        <v>5.55</v>
      </c>
      <c r="X502" s="2">
        <v>10.8</v>
      </c>
      <c r="Y502" s="2">
        <v>11.63</v>
      </c>
      <c r="Z502" s="2">
        <v>18.350000000000001</v>
      </c>
      <c r="AA502" s="2">
        <v>17.04</v>
      </c>
      <c r="AB502" s="2">
        <v>7.87</v>
      </c>
      <c r="AC502" s="2">
        <v>6.6645713468395078</v>
      </c>
    </row>
    <row r="503" spans="1:29">
      <c r="A503" s="2" t="s">
        <v>124</v>
      </c>
      <c r="B503" s="2" t="s">
        <v>68</v>
      </c>
      <c r="C503" s="2" t="s">
        <v>38</v>
      </c>
      <c r="D503" s="2">
        <f t="shared" si="39"/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1:29">
      <c r="A504" s="2" t="s">
        <v>124</v>
      </c>
      <c r="B504" s="2" t="s">
        <v>68</v>
      </c>
      <c r="C504" s="2" t="s">
        <v>39</v>
      </c>
      <c r="D504" s="2">
        <f t="shared" si="39"/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1:29">
      <c r="A505" s="2" t="s">
        <v>124</v>
      </c>
      <c r="B505" s="2" t="s">
        <v>68</v>
      </c>
      <c r="C505" s="2" t="s">
        <v>40</v>
      </c>
      <c r="D505" s="2">
        <f t="shared" si="39"/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1:29">
      <c r="A506" s="2" t="s">
        <v>124</v>
      </c>
      <c r="B506" s="2" t="s">
        <v>68</v>
      </c>
      <c r="C506" s="2" t="s">
        <v>41</v>
      </c>
      <c r="D506" s="2">
        <f t="shared" si="39"/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1:29">
      <c r="A507" s="2" t="s">
        <v>124</v>
      </c>
      <c r="B507" s="2" t="s">
        <v>68</v>
      </c>
      <c r="C507" s="2" t="s">
        <v>42</v>
      </c>
      <c r="D507" s="2">
        <f t="shared" si="39"/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1:29">
      <c r="A508" s="2" t="s">
        <v>124</v>
      </c>
      <c r="B508" s="2" t="s">
        <v>68</v>
      </c>
      <c r="C508" s="2" t="s">
        <v>43</v>
      </c>
      <c r="D508" s="2">
        <f t="shared" si="39"/>
        <v>5.7266666666666666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0.1</v>
      </c>
      <c r="M508" s="2">
        <v>0.11</v>
      </c>
      <c r="N508" s="2">
        <v>0.16</v>
      </c>
      <c r="O508" s="2">
        <v>0.12</v>
      </c>
      <c r="P508" s="2">
        <v>0.18</v>
      </c>
      <c r="Q508" s="2">
        <v>0.14000000000000001</v>
      </c>
      <c r="R508" s="2">
        <v>0.2</v>
      </c>
      <c r="S508" s="2">
        <v>0.2</v>
      </c>
      <c r="T508" s="2">
        <v>0.15</v>
      </c>
      <c r="U508" s="2">
        <v>0.17</v>
      </c>
      <c r="V508" s="2">
        <v>0.12</v>
      </c>
      <c r="W508" s="2">
        <v>0.84</v>
      </c>
      <c r="X508" s="2">
        <v>0.76</v>
      </c>
      <c r="Y508" s="2">
        <v>0.66</v>
      </c>
      <c r="Z508" s="2">
        <v>6.22</v>
      </c>
      <c r="AA508" s="2">
        <v>10.27</v>
      </c>
      <c r="AB508" s="2">
        <v>10.199999999999999</v>
      </c>
      <c r="AC508" s="2">
        <v>13.41167906311246</v>
      </c>
    </row>
    <row r="509" spans="1:29">
      <c r="A509" s="2" t="s">
        <v>124</v>
      </c>
      <c r="B509" s="2" t="s">
        <v>68</v>
      </c>
      <c r="C509" s="2" t="s">
        <v>44</v>
      </c>
      <c r="D509" s="2">
        <f t="shared" si="39"/>
        <v>47.616666666666674</v>
      </c>
      <c r="E509" s="2">
        <v>22.3</v>
      </c>
      <c r="F509" s="2">
        <v>77.8</v>
      </c>
      <c r="G509" s="2">
        <v>27.5</v>
      </c>
      <c r="H509" s="2">
        <v>43.9</v>
      </c>
      <c r="I509" s="2">
        <v>48.6</v>
      </c>
      <c r="J509" s="2">
        <v>57.2</v>
      </c>
      <c r="K509" s="2">
        <v>35</v>
      </c>
      <c r="L509" s="2">
        <v>41.9</v>
      </c>
      <c r="M509" s="2">
        <v>33.1</v>
      </c>
      <c r="N509" s="2">
        <v>28.8</v>
      </c>
      <c r="O509" s="2">
        <v>21.3</v>
      </c>
      <c r="P509" s="2">
        <v>24.6</v>
      </c>
      <c r="Q509" s="2">
        <v>26.8</v>
      </c>
      <c r="R509" s="2">
        <v>20.5</v>
      </c>
      <c r="S509" s="2">
        <v>26.2</v>
      </c>
      <c r="T509" s="2">
        <v>22.4</v>
      </c>
      <c r="U509" s="2">
        <v>32.299999999999997</v>
      </c>
      <c r="V509" s="2">
        <v>36.56</v>
      </c>
      <c r="W509" s="2">
        <v>38.64</v>
      </c>
      <c r="X509" s="2">
        <v>27.38</v>
      </c>
      <c r="Y509" s="2">
        <v>44.85</v>
      </c>
      <c r="Z509" s="2">
        <v>47.66</v>
      </c>
      <c r="AA509" s="2">
        <v>50.34</v>
      </c>
      <c r="AB509" s="2">
        <v>53.1</v>
      </c>
      <c r="AC509" s="2">
        <v>51.397196546045656</v>
      </c>
    </row>
    <row r="510" spans="1:29">
      <c r="A510" s="2" t="s">
        <v>124</v>
      </c>
      <c r="B510" s="2" t="s">
        <v>68</v>
      </c>
      <c r="C510" s="2" t="s">
        <v>10</v>
      </c>
      <c r="D510" s="2">
        <f t="shared" si="39"/>
        <v>265.17666666666668</v>
      </c>
      <c r="E510" s="2">
        <v>501.5</v>
      </c>
      <c r="F510" s="2">
        <v>260.60000000000002</v>
      </c>
      <c r="G510" s="2">
        <v>252</v>
      </c>
      <c r="H510" s="2">
        <v>338.5</v>
      </c>
      <c r="I510" s="2">
        <v>452.3</v>
      </c>
      <c r="J510" s="2">
        <v>356.9</v>
      </c>
      <c r="K510" s="2">
        <v>320.7</v>
      </c>
      <c r="L510" s="2">
        <v>371</v>
      </c>
      <c r="M510" s="2">
        <v>397.7</v>
      </c>
      <c r="N510" s="2">
        <v>453.2</v>
      </c>
      <c r="O510" s="2">
        <v>230.8</v>
      </c>
      <c r="P510" s="2">
        <v>256.60000000000002</v>
      </c>
      <c r="Q510" s="2">
        <v>263.5</v>
      </c>
      <c r="R510" s="2">
        <v>305.5</v>
      </c>
      <c r="S510" s="2">
        <v>288.39999999999998</v>
      </c>
      <c r="T510" s="2">
        <v>230.6</v>
      </c>
      <c r="U510" s="2">
        <v>309.89999999999998</v>
      </c>
      <c r="V510" s="2">
        <v>262.61</v>
      </c>
      <c r="W510" s="2">
        <v>280.74</v>
      </c>
      <c r="X510" s="2">
        <v>239.19</v>
      </c>
      <c r="Y510" s="2">
        <v>278.54000000000002</v>
      </c>
      <c r="Z510" s="2">
        <v>395.62</v>
      </c>
      <c r="AA510" s="2">
        <v>277.8</v>
      </c>
      <c r="AB510" s="2">
        <v>232.2</v>
      </c>
      <c r="AC510" s="2">
        <v>272.64</v>
      </c>
    </row>
    <row r="511" spans="1:29">
      <c r="A511" s="2" t="s">
        <v>124</v>
      </c>
      <c r="B511" s="2" t="s">
        <v>68</v>
      </c>
      <c r="C511" s="2" t="s">
        <v>33</v>
      </c>
      <c r="D511" s="2">
        <f t="shared" si="39"/>
        <v>4.6666666666666669E-2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0.14000000000000001</v>
      </c>
      <c r="AB511" s="2">
        <v>0.2</v>
      </c>
      <c r="AC511" s="2">
        <v>0.2166666666666667</v>
      </c>
    </row>
    <row r="512" spans="1:29">
      <c r="A512" s="2" t="s">
        <v>124</v>
      </c>
      <c r="B512" s="2" t="s">
        <v>68</v>
      </c>
      <c r="C512" s="2" t="s">
        <v>45</v>
      </c>
      <c r="D512" s="2">
        <f t="shared" si="39"/>
        <v>308.94000000000005</v>
      </c>
      <c r="E512" s="2">
        <v>225.5</v>
      </c>
      <c r="F512" s="2">
        <v>236.1</v>
      </c>
      <c r="G512" s="2">
        <v>214.8</v>
      </c>
      <c r="H512" s="2">
        <v>209.2</v>
      </c>
      <c r="I512" s="2">
        <v>173.6</v>
      </c>
      <c r="J512" s="2">
        <v>159.9</v>
      </c>
      <c r="K512" s="2">
        <v>202.4</v>
      </c>
      <c r="L512" s="2">
        <v>215.2</v>
      </c>
      <c r="M512" s="2">
        <v>214</v>
      </c>
      <c r="N512" s="2">
        <v>215.1</v>
      </c>
      <c r="O512" s="2">
        <v>158.19999999999999</v>
      </c>
      <c r="P512" s="2">
        <v>215</v>
      </c>
      <c r="Q512" s="2">
        <v>184.9</v>
      </c>
      <c r="R512" s="2">
        <v>221.9</v>
      </c>
      <c r="S512" s="2">
        <v>194.6</v>
      </c>
      <c r="T512" s="2">
        <v>224.6</v>
      </c>
      <c r="U512" s="2">
        <v>243.4</v>
      </c>
      <c r="V512" s="2">
        <v>271.44</v>
      </c>
      <c r="W512" s="2">
        <v>287.82</v>
      </c>
      <c r="X512" s="2">
        <v>157.81</v>
      </c>
      <c r="Y512" s="2">
        <v>316.92</v>
      </c>
      <c r="Z512" s="2">
        <v>368.78</v>
      </c>
      <c r="AA512" s="2">
        <v>294.22000000000003</v>
      </c>
      <c r="AB512" s="2">
        <v>315.68</v>
      </c>
      <c r="AC512" s="2">
        <v>299.20100671447318</v>
      </c>
    </row>
    <row r="513" spans="1:29">
      <c r="A513" s="2" t="s">
        <v>124</v>
      </c>
      <c r="B513" s="2" t="s">
        <v>68</v>
      </c>
      <c r="C513" s="2" t="s">
        <v>46</v>
      </c>
      <c r="D513" s="2">
        <f t="shared" si="39"/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1:29">
      <c r="A514" s="2" t="s">
        <v>124</v>
      </c>
      <c r="B514" s="2" t="s">
        <v>68</v>
      </c>
      <c r="C514" s="2" t="s">
        <v>47</v>
      </c>
      <c r="D514" s="2">
        <f t="shared" si="39"/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1:29">
      <c r="A515" s="2" t="s">
        <v>124</v>
      </c>
      <c r="B515" s="2" t="s">
        <v>68</v>
      </c>
      <c r="C515" s="2" t="s">
        <v>48</v>
      </c>
      <c r="D515" s="2">
        <f t="shared" si="39"/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1:29">
      <c r="A516" s="2" t="s">
        <v>124</v>
      </c>
      <c r="B516" s="2" t="s">
        <v>68</v>
      </c>
      <c r="C516" s="2" t="s">
        <v>49</v>
      </c>
      <c r="D516" s="2">
        <f t="shared" si="39"/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1:29">
      <c r="A517" s="2" t="s">
        <v>124</v>
      </c>
      <c r="B517" s="2" t="s">
        <v>68</v>
      </c>
      <c r="C517" s="2" t="s">
        <v>50</v>
      </c>
      <c r="D517" s="2">
        <f t="shared" si="39"/>
        <v>14.14</v>
      </c>
      <c r="E517" s="2">
        <v>17</v>
      </c>
      <c r="F517" s="2">
        <v>13</v>
      </c>
      <c r="G517" s="2">
        <v>11</v>
      </c>
      <c r="H517" s="2">
        <v>11</v>
      </c>
      <c r="I517" s="2">
        <v>11</v>
      </c>
      <c r="J517" s="2">
        <v>9.1999999999999993</v>
      </c>
      <c r="K517" s="2">
        <v>10.1</v>
      </c>
      <c r="L517" s="2">
        <v>8.3871845829569409</v>
      </c>
      <c r="M517" s="2">
        <v>6.7614272809394773</v>
      </c>
      <c r="N517" s="2">
        <v>5.5</v>
      </c>
      <c r="O517" s="2">
        <v>6.8</v>
      </c>
      <c r="P517" s="2">
        <v>11</v>
      </c>
      <c r="Q517" s="2">
        <v>12.4</v>
      </c>
      <c r="R517" s="2">
        <v>13.5</v>
      </c>
      <c r="S517" s="2">
        <v>10</v>
      </c>
      <c r="T517" s="2">
        <v>13.6</v>
      </c>
      <c r="U517" s="2">
        <v>7.6</v>
      </c>
      <c r="V517" s="2">
        <v>7.85</v>
      </c>
      <c r="W517" s="2">
        <v>16.62</v>
      </c>
      <c r="X517" s="2">
        <v>12.44</v>
      </c>
      <c r="Y517" s="2">
        <v>14.45</v>
      </c>
      <c r="Z517" s="2">
        <v>19.47</v>
      </c>
      <c r="AA517" s="2">
        <v>15.53</v>
      </c>
      <c r="AB517" s="2">
        <v>9.23</v>
      </c>
      <c r="AC517" s="2">
        <v>11.742027696118901</v>
      </c>
    </row>
    <row r="518" spans="1:29">
      <c r="A518" s="2" t="s">
        <v>124</v>
      </c>
      <c r="B518" s="2" t="s">
        <v>68</v>
      </c>
      <c r="C518" s="2" t="s">
        <v>51</v>
      </c>
      <c r="D518" s="2">
        <f t="shared" si="39"/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</row>
    <row r="519" spans="1:29">
      <c r="A519" s="2" t="s">
        <v>124</v>
      </c>
      <c r="B519" s="2" t="s">
        <v>68</v>
      </c>
      <c r="C519" s="2" t="s">
        <v>52</v>
      </c>
      <c r="D519" s="2">
        <f t="shared" si="39"/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1:29">
      <c r="A520" s="2" t="s">
        <v>124</v>
      </c>
      <c r="B520" s="2" t="s">
        <v>68</v>
      </c>
      <c r="C520" s="2" t="s">
        <v>53</v>
      </c>
      <c r="D520" s="2">
        <f t="shared" si="39"/>
        <v>15.11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7.9</v>
      </c>
      <c r="W520" s="2">
        <v>7.48</v>
      </c>
      <c r="X520" s="2">
        <v>8.1199999999999992</v>
      </c>
      <c r="Y520" s="2">
        <v>10.18</v>
      </c>
      <c r="Z520" s="2">
        <v>18.53</v>
      </c>
      <c r="AA520" s="2">
        <v>20.68</v>
      </c>
      <c r="AB520" s="2">
        <v>16.62</v>
      </c>
      <c r="AC520" s="2">
        <v>20.31834255208933</v>
      </c>
    </row>
    <row r="521" spans="1:29">
      <c r="A521" s="2" t="s">
        <v>124</v>
      </c>
      <c r="B521" s="2" t="s">
        <v>68</v>
      </c>
      <c r="C521" s="2" t="s">
        <v>54</v>
      </c>
      <c r="D521" s="2">
        <f t="shared" si="39"/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1:29">
      <c r="A522" s="2" t="s">
        <v>124</v>
      </c>
      <c r="B522" s="2" t="s">
        <v>68</v>
      </c>
      <c r="C522" s="2" t="s">
        <v>22</v>
      </c>
      <c r="D522" s="2">
        <f t="shared" si="39"/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1:29">
      <c r="A523" s="2" t="s">
        <v>124</v>
      </c>
      <c r="B523" s="2" t="s">
        <v>68</v>
      </c>
      <c r="C523" s="2" t="s">
        <v>55</v>
      </c>
      <c r="D523" s="2">
        <f t="shared" si="39"/>
        <v>39.68</v>
      </c>
      <c r="E523" s="2">
        <v>5.5</v>
      </c>
      <c r="F523" s="2">
        <v>7.1</v>
      </c>
      <c r="G523" s="2">
        <v>4.4000000000000004</v>
      </c>
      <c r="H523" s="2">
        <v>4.3</v>
      </c>
      <c r="I523" s="2">
        <v>4.8</v>
      </c>
      <c r="J523" s="2">
        <v>11.4</v>
      </c>
      <c r="K523" s="2">
        <v>2.6</v>
      </c>
      <c r="L523" s="2">
        <v>1.48</v>
      </c>
      <c r="M523" s="2">
        <v>5.58</v>
      </c>
      <c r="N523" s="2">
        <v>2.56</v>
      </c>
      <c r="O523" s="2">
        <v>4.99</v>
      </c>
      <c r="P523" s="2">
        <v>28.37</v>
      </c>
      <c r="Q523" s="2">
        <v>1.91</v>
      </c>
      <c r="R523" s="2">
        <v>1.33</v>
      </c>
      <c r="S523" s="2">
        <v>1.19</v>
      </c>
      <c r="T523" s="2">
        <v>20.9</v>
      </c>
      <c r="U523" s="2">
        <v>14.44</v>
      </c>
      <c r="V523" s="2">
        <v>18.68</v>
      </c>
      <c r="W523" s="2">
        <v>39.700000000000003</v>
      </c>
      <c r="X523" s="2">
        <v>37.479999999999997</v>
      </c>
      <c r="Y523" s="2">
        <v>49.83</v>
      </c>
      <c r="Z523" s="2">
        <v>51.54</v>
      </c>
      <c r="AA523" s="2">
        <v>31.73</v>
      </c>
      <c r="AB523" s="2">
        <v>30.59</v>
      </c>
      <c r="AC523" s="2">
        <v>32.491576480753352</v>
      </c>
    </row>
    <row r="524" spans="1:29">
      <c r="A524" s="2" t="s">
        <v>124</v>
      </c>
      <c r="B524" s="2" t="s">
        <v>68</v>
      </c>
      <c r="C524" s="2" t="s">
        <v>56</v>
      </c>
      <c r="D524" s="2">
        <f t="shared" si="39"/>
        <v>0.19000000000000003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0.56999999999999995</v>
      </c>
      <c r="AB524" s="2">
        <v>1.57</v>
      </c>
      <c r="AC524" s="2">
        <v>0.30909090909090908</v>
      </c>
    </row>
    <row r="525" spans="1:29">
      <c r="A525" s="2" t="s">
        <v>124</v>
      </c>
      <c r="B525" s="2" t="s">
        <v>68</v>
      </c>
      <c r="C525" s="2" t="s">
        <v>57</v>
      </c>
      <c r="D525" s="2">
        <f t="shared" si="39"/>
        <v>2.1333333333333333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0.2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0.7</v>
      </c>
      <c r="T525" s="2">
        <v>0.8</v>
      </c>
      <c r="U525" s="2">
        <v>0.33333333333333331</v>
      </c>
      <c r="V525" s="2">
        <v>0.53</v>
      </c>
      <c r="W525" s="2">
        <v>1.2</v>
      </c>
      <c r="X525" s="2">
        <v>1.9</v>
      </c>
      <c r="Y525" s="2">
        <v>0.96</v>
      </c>
      <c r="Z525" s="2">
        <v>3.28</v>
      </c>
      <c r="AA525" s="2">
        <v>1.22</v>
      </c>
      <c r="AB525" s="2">
        <v>3.55</v>
      </c>
      <c r="AC525" s="2">
        <v>2.1242814385481488</v>
      </c>
    </row>
    <row r="526" spans="1:29">
      <c r="A526" s="2" t="s">
        <v>124</v>
      </c>
      <c r="B526" s="2" t="s">
        <v>68</v>
      </c>
      <c r="C526" s="2" t="s">
        <v>58</v>
      </c>
      <c r="D526" s="2">
        <f t="shared" si="39"/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1:29">
      <c r="A527" s="2" t="s">
        <v>124</v>
      </c>
      <c r="B527" s="2" t="s">
        <v>68</v>
      </c>
      <c r="C527" s="2" t="s">
        <v>59</v>
      </c>
      <c r="D527" s="2">
        <f t="shared" si="39"/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1:29">
      <c r="A528" s="2" t="s">
        <v>124</v>
      </c>
      <c r="B528" s="2" t="s">
        <v>68</v>
      </c>
      <c r="C528" s="2" t="s">
        <v>60</v>
      </c>
      <c r="D528" s="2">
        <f t="shared" si="39"/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1:29">
      <c r="A529" s="2" t="s">
        <v>124</v>
      </c>
      <c r="B529" s="2" t="s">
        <v>69</v>
      </c>
      <c r="C529" s="2" t="s">
        <v>35</v>
      </c>
      <c r="D529" s="2">
        <f t="shared" si="39"/>
        <v>12050.317777777775</v>
      </c>
      <c r="E529" s="2">
        <v>4374.7222222222226</v>
      </c>
      <c r="F529" s="2">
        <v>4211.5555555555547</v>
      </c>
      <c r="G529" s="2">
        <v>5274.1999999999989</v>
      </c>
      <c r="H529" s="2">
        <v>6418.4</v>
      </c>
      <c r="I529" s="2">
        <v>6873.7999999999993</v>
      </c>
      <c r="J529" s="2">
        <v>7531.8</v>
      </c>
      <c r="K529" s="2">
        <v>6925.6</v>
      </c>
      <c r="L529" s="2">
        <v>7442.5382323276244</v>
      </c>
      <c r="M529" s="2">
        <v>8816.19</v>
      </c>
      <c r="N529" s="2">
        <v>9215.5999999999985</v>
      </c>
      <c r="O529" s="2">
        <v>8121.1900000000005</v>
      </c>
      <c r="P529" s="2">
        <v>11176.79</v>
      </c>
      <c r="Q529" s="2">
        <v>10466.599999999999</v>
      </c>
      <c r="R529" s="2">
        <v>8815.4700000000012</v>
      </c>
      <c r="S529" s="2">
        <v>9644.8300000000017</v>
      </c>
      <c r="T529" s="2">
        <v>11040.92</v>
      </c>
      <c r="U529" s="2">
        <v>12074.520000000002</v>
      </c>
      <c r="V529" s="2">
        <v>10769.810000000001</v>
      </c>
      <c r="W529" s="2">
        <v>10172.274999999998</v>
      </c>
      <c r="X529" s="2">
        <v>10257.405000000002</v>
      </c>
      <c r="Y529" s="2">
        <v>11558.7</v>
      </c>
      <c r="Z529" s="2">
        <v>13221.504999999997</v>
      </c>
      <c r="AA529" s="2">
        <v>12774.25333333333</v>
      </c>
      <c r="AB529" s="2">
        <v>11818</v>
      </c>
      <c r="AC529" s="2">
        <v>11543.523548476749</v>
      </c>
    </row>
    <row r="530" spans="1:29">
      <c r="A530" s="2" t="s">
        <v>124</v>
      </c>
      <c r="B530" s="2" t="s">
        <v>69</v>
      </c>
      <c r="C530" s="2" t="s">
        <v>31</v>
      </c>
      <c r="D530" s="2">
        <f t="shared" si="39"/>
        <v>5699.9894444444462</v>
      </c>
      <c r="E530" s="2">
        <v>2318.422222222222</v>
      </c>
      <c r="F530" s="2">
        <v>2384.7555555555555</v>
      </c>
      <c r="G530" s="2">
        <v>3001.3</v>
      </c>
      <c r="H530" s="2">
        <v>3861.1000000000004</v>
      </c>
      <c r="I530" s="2">
        <v>4393.5999999999995</v>
      </c>
      <c r="J530" s="2">
        <v>4861.7</v>
      </c>
      <c r="K530" s="2">
        <v>4321.4000000000005</v>
      </c>
      <c r="L530" s="2">
        <v>4972.09</v>
      </c>
      <c r="M530" s="2">
        <v>5283.95</v>
      </c>
      <c r="N530" s="2">
        <v>5308.3199999999988</v>
      </c>
      <c r="O530" s="2">
        <v>4537.62</v>
      </c>
      <c r="P530" s="2">
        <v>6001</v>
      </c>
      <c r="Q530" s="2">
        <v>5315.91</v>
      </c>
      <c r="R530" s="2">
        <v>4763.1399999999994</v>
      </c>
      <c r="S530" s="2">
        <v>4479.1799999999994</v>
      </c>
      <c r="T530" s="2">
        <v>5260.0700000000006</v>
      </c>
      <c r="U530" s="2">
        <v>5600.74</v>
      </c>
      <c r="V530" s="2">
        <v>5137.25</v>
      </c>
      <c r="W530" s="2">
        <v>4867.6849999999986</v>
      </c>
      <c r="X530" s="2">
        <v>5599.9950000000017</v>
      </c>
      <c r="Y530" s="2">
        <v>5729.4100000000008</v>
      </c>
      <c r="Z530" s="2">
        <v>6330.915</v>
      </c>
      <c r="AA530" s="2">
        <v>5770.5633333333335</v>
      </c>
      <c r="AB530" s="2">
        <v>5204.5300000000016</v>
      </c>
      <c r="AC530" s="2">
        <v>5378.6678303356084</v>
      </c>
    </row>
    <row r="531" spans="1:29">
      <c r="A531" s="2" t="s">
        <v>124</v>
      </c>
      <c r="B531" s="2" t="s">
        <v>69</v>
      </c>
      <c r="C531" s="2" t="s">
        <v>123</v>
      </c>
      <c r="D531" s="2">
        <f t="shared" si="39"/>
        <v>6444.449999999998</v>
      </c>
      <c r="E531" s="2">
        <v>2056.3000000000006</v>
      </c>
      <c r="F531" s="2">
        <v>1826.7999999999993</v>
      </c>
      <c r="G531" s="2">
        <v>2272.8999999999987</v>
      </c>
      <c r="H531" s="2">
        <v>2557.2999999999993</v>
      </c>
      <c r="I531" s="2">
        <v>2480.1999999999998</v>
      </c>
      <c r="J531" s="2">
        <v>2670.1000000000004</v>
      </c>
      <c r="K531" s="2">
        <v>2604.1999999999998</v>
      </c>
      <c r="L531" s="2">
        <v>2470.4482323276243</v>
      </c>
      <c r="M531" s="2">
        <v>3532.2400000000007</v>
      </c>
      <c r="N531" s="2">
        <v>3907.2799999999997</v>
      </c>
      <c r="O531" s="2">
        <v>3583.5700000000006</v>
      </c>
      <c r="P531" s="2">
        <v>5175.7900000000009</v>
      </c>
      <c r="Q531" s="2">
        <v>5150.6899999999987</v>
      </c>
      <c r="R531" s="2">
        <v>4052.3300000000017</v>
      </c>
      <c r="S531" s="2">
        <v>5165.6500000000024</v>
      </c>
      <c r="T531" s="2">
        <v>5780.8499999999995</v>
      </c>
      <c r="U531" s="2">
        <v>6473.7800000000025</v>
      </c>
      <c r="V531" s="2">
        <v>5632.5600000000013</v>
      </c>
      <c r="W531" s="2">
        <v>5304.5899999999992</v>
      </c>
      <c r="X531" s="2">
        <v>4657.4100000000008</v>
      </c>
      <c r="Y531" s="2">
        <v>5829.29</v>
      </c>
      <c r="Z531" s="2">
        <v>6890.5899999999974</v>
      </c>
      <c r="AA531" s="2">
        <v>7003.6899999999969</v>
      </c>
      <c r="AB531" s="2">
        <v>6613.4699999999984</v>
      </c>
      <c r="AC531" s="2">
        <v>6164.8557181411406</v>
      </c>
    </row>
    <row r="532" spans="1:29">
      <c r="A532" s="2" t="s">
        <v>124</v>
      </c>
      <c r="B532" s="2" t="s">
        <v>69</v>
      </c>
      <c r="C532" s="2" t="s">
        <v>36</v>
      </c>
      <c r="D532" s="2">
        <f t="shared" si="39"/>
        <v>40.666666666666664</v>
      </c>
      <c r="E532" s="2">
        <v>51</v>
      </c>
      <c r="F532" s="2">
        <v>50.6</v>
      </c>
      <c r="G532" s="2">
        <v>55.4</v>
      </c>
      <c r="H532" s="2">
        <v>64.400000000000006</v>
      </c>
      <c r="I532" s="2">
        <v>55.2</v>
      </c>
      <c r="J532" s="2">
        <v>58.1</v>
      </c>
      <c r="K532" s="2">
        <v>32.299999999999997</v>
      </c>
      <c r="L532" s="2">
        <v>55.8</v>
      </c>
      <c r="M532" s="2">
        <v>32.799999999999997</v>
      </c>
      <c r="N532" s="2">
        <v>50.4</v>
      </c>
      <c r="O532" s="2">
        <v>46.8</v>
      </c>
      <c r="P532" s="2">
        <v>56.6</v>
      </c>
      <c r="Q532" s="2">
        <v>48.8</v>
      </c>
      <c r="R532" s="2">
        <v>46.1</v>
      </c>
      <c r="S532" s="2">
        <v>37.700000000000003</v>
      </c>
      <c r="T532" s="2">
        <v>40.799999999999997</v>
      </c>
      <c r="U532" s="2">
        <v>45.1</v>
      </c>
      <c r="V532" s="2">
        <v>43.8</v>
      </c>
      <c r="W532" s="2">
        <v>29.54</v>
      </c>
      <c r="X532" s="2">
        <v>41.6</v>
      </c>
      <c r="Y532" s="2">
        <v>43.1</v>
      </c>
      <c r="Z532" s="2">
        <v>39.770000000000003</v>
      </c>
      <c r="AA532" s="2">
        <v>40.630000000000003</v>
      </c>
      <c r="AB532" s="2">
        <v>31.53</v>
      </c>
      <c r="AC532" s="2">
        <v>39.115702815112989</v>
      </c>
    </row>
    <row r="533" spans="1:29">
      <c r="A533" s="2" t="s">
        <v>124</v>
      </c>
      <c r="B533" s="2" t="s">
        <v>69</v>
      </c>
      <c r="C533" s="2" t="s">
        <v>37</v>
      </c>
      <c r="D533" s="2">
        <f t="shared" si="39"/>
        <v>42.160000000000004</v>
      </c>
      <c r="E533" s="2">
        <v>8</v>
      </c>
      <c r="F533" s="2">
        <v>8</v>
      </c>
      <c r="G533" s="2">
        <v>8</v>
      </c>
      <c r="H533" s="2">
        <v>8</v>
      </c>
      <c r="I533" s="2">
        <v>8</v>
      </c>
      <c r="J533" s="2">
        <v>7.9</v>
      </c>
      <c r="K533" s="2">
        <v>12.7</v>
      </c>
      <c r="L533" s="2">
        <v>12</v>
      </c>
      <c r="M533" s="2">
        <v>10</v>
      </c>
      <c r="N533" s="2">
        <v>23.4</v>
      </c>
      <c r="O533" s="2">
        <v>18.3</v>
      </c>
      <c r="P533" s="2">
        <v>27.6</v>
      </c>
      <c r="Q533" s="2">
        <v>22.6</v>
      </c>
      <c r="R533" s="2">
        <v>25.7</v>
      </c>
      <c r="S533" s="2">
        <v>12.7</v>
      </c>
      <c r="T533" s="2">
        <v>20.5</v>
      </c>
      <c r="U533" s="2">
        <v>17.2</v>
      </c>
      <c r="V533" s="2">
        <v>29.44</v>
      </c>
      <c r="W533" s="2">
        <v>26.52</v>
      </c>
      <c r="X533" s="2">
        <v>26.5</v>
      </c>
      <c r="Y533" s="2">
        <v>38.81</v>
      </c>
      <c r="Z533" s="2">
        <v>60.36</v>
      </c>
      <c r="AA533" s="2">
        <v>38.4</v>
      </c>
      <c r="AB533" s="2">
        <v>49.27</v>
      </c>
      <c r="AC533" s="2">
        <v>56.25</v>
      </c>
    </row>
    <row r="534" spans="1:29">
      <c r="A534" s="2" t="s">
        <v>124</v>
      </c>
      <c r="B534" s="2" t="s">
        <v>69</v>
      </c>
      <c r="C534" s="2" t="s">
        <v>38</v>
      </c>
      <c r="D534" s="2">
        <f t="shared" si="39"/>
        <v>203.35333333333332</v>
      </c>
      <c r="E534" s="2">
        <v>59.9</v>
      </c>
      <c r="F534" s="2">
        <v>56.1</v>
      </c>
      <c r="G534" s="2">
        <v>63.8</v>
      </c>
      <c r="H534" s="2">
        <v>52.1</v>
      </c>
      <c r="I534" s="2">
        <v>79.099999999999994</v>
      </c>
      <c r="J534" s="2">
        <v>79.099999999999994</v>
      </c>
      <c r="K534" s="2">
        <v>108</v>
      </c>
      <c r="L534" s="2">
        <v>138.5</v>
      </c>
      <c r="M534" s="2">
        <v>191.8</v>
      </c>
      <c r="N534" s="2">
        <v>199.9</v>
      </c>
      <c r="O534" s="2">
        <v>161.9</v>
      </c>
      <c r="P534" s="2">
        <v>305.39999999999998</v>
      </c>
      <c r="Q534" s="2">
        <v>255.2</v>
      </c>
      <c r="R534" s="2">
        <v>131.4</v>
      </c>
      <c r="S534" s="2">
        <v>205.5</v>
      </c>
      <c r="T534" s="2">
        <v>255.57</v>
      </c>
      <c r="U534" s="2">
        <v>222.7</v>
      </c>
      <c r="V534" s="2">
        <v>171.2</v>
      </c>
      <c r="W534" s="2">
        <v>196.92</v>
      </c>
      <c r="X534" s="2">
        <v>190.37</v>
      </c>
      <c r="Y534" s="2">
        <v>214.21</v>
      </c>
      <c r="Z534" s="2">
        <v>243.89</v>
      </c>
      <c r="AA534" s="2">
        <v>202.65</v>
      </c>
      <c r="AB534" s="2">
        <v>193.2</v>
      </c>
      <c r="AC534" s="2">
        <v>182.72693253591439</v>
      </c>
    </row>
    <row r="535" spans="1:29">
      <c r="A535" s="2" t="s">
        <v>124</v>
      </c>
      <c r="B535" s="2" t="s">
        <v>69</v>
      </c>
      <c r="C535" s="2" t="s">
        <v>39</v>
      </c>
      <c r="D535" s="2">
        <f t="shared" si="39"/>
        <v>84.100000000000009</v>
      </c>
      <c r="E535" s="2">
        <v>0</v>
      </c>
      <c r="F535" s="2">
        <v>0</v>
      </c>
      <c r="G535" s="2">
        <v>0</v>
      </c>
      <c r="H535" s="2">
        <v>0</v>
      </c>
      <c r="I535" s="2">
        <v>70</v>
      </c>
      <c r="J535" s="2">
        <v>142</v>
      </c>
      <c r="K535" s="2">
        <v>251</v>
      </c>
      <c r="L535" s="2">
        <v>244</v>
      </c>
      <c r="M535" s="2">
        <v>169</v>
      </c>
      <c r="N535" s="2">
        <v>121.6</v>
      </c>
      <c r="O535" s="2">
        <v>145.80000000000001</v>
      </c>
      <c r="P535" s="2">
        <v>159.5</v>
      </c>
      <c r="Q535" s="2">
        <v>151.6</v>
      </c>
      <c r="R535" s="2">
        <v>156.30000000000001</v>
      </c>
      <c r="S535" s="2">
        <v>149.9</v>
      </c>
      <c r="T535" s="2">
        <v>185.3</v>
      </c>
      <c r="U535" s="2">
        <v>229.3</v>
      </c>
      <c r="V535" s="2">
        <v>177.4</v>
      </c>
      <c r="W535" s="2">
        <v>138</v>
      </c>
      <c r="X535" s="2">
        <v>114.6</v>
      </c>
      <c r="Y535" s="2">
        <v>74.400000000000006</v>
      </c>
      <c r="Z535" s="2">
        <v>95.9</v>
      </c>
      <c r="AA535" s="2">
        <v>82</v>
      </c>
      <c r="AB535" s="2">
        <v>56.2</v>
      </c>
      <c r="AC535" s="2">
        <v>45.780412864830851</v>
      </c>
    </row>
    <row r="536" spans="1:29">
      <c r="A536" s="2" t="s">
        <v>124</v>
      </c>
      <c r="B536" s="2" t="s">
        <v>69</v>
      </c>
      <c r="C536" s="2" t="s">
        <v>40</v>
      </c>
      <c r="D536" s="2">
        <f t="shared" si="39"/>
        <v>2534.8666666666659</v>
      </c>
      <c r="E536" s="2">
        <v>1147.0999999999999</v>
      </c>
      <c r="F536" s="2">
        <v>1124.9000000000001</v>
      </c>
      <c r="G536" s="2">
        <v>1643.2</v>
      </c>
      <c r="H536" s="2">
        <v>2127.5</v>
      </c>
      <c r="I536" s="2">
        <v>2620.5</v>
      </c>
      <c r="J536" s="2">
        <v>2814.1</v>
      </c>
      <c r="K536" s="2">
        <v>2373.9</v>
      </c>
      <c r="L536" s="2">
        <v>2799.8</v>
      </c>
      <c r="M536" s="2">
        <v>3418.9</v>
      </c>
      <c r="N536" s="2">
        <v>3068.3</v>
      </c>
      <c r="O536" s="2">
        <v>2480.4</v>
      </c>
      <c r="P536" s="2">
        <v>3289.8</v>
      </c>
      <c r="Q536" s="2">
        <v>2675.9</v>
      </c>
      <c r="R536" s="2">
        <v>2237.1</v>
      </c>
      <c r="S536" s="2">
        <v>2061.5</v>
      </c>
      <c r="T536" s="2">
        <v>2381.5</v>
      </c>
      <c r="U536" s="2">
        <v>2514.4</v>
      </c>
      <c r="V536" s="2">
        <v>2156.96</v>
      </c>
      <c r="W536" s="2">
        <v>2004.3</v>
      </c>
      <c r="X536" s="2">
        <v>2294.8000000000002</v>
      </c>
      <c r="Y536" s="2">
        <v>2609</v>
      </c>
      <c r="Z536" s="2">
        <v>2972.2</v>
      </c>
      <c r="AA536" s="2">
        <v>2598.3000000000002</v>
      </c>
      <c r="AB536" s="2">
        <v>2397.3000000000002</v>
      </c>
      <c r="AC536" s="2">
        <v>2529.4499999999998</v>
      </c>
    </row>
    <row r="537" spans="1:29">
      <c r="A537" s="2" t="s">
        <v>124</v>
      </c>
      <c r="B537" s="2" t="s">
        <v>69</v>
      </c>
      <c r="C537" s="2" t="s">
        <v>41</v>
      </c>
      <c r="D537" s="2">
        <f t="shared" si="39"/>
        <v>22.966666666666672</v>
      </c>
      <c r="E537" s="2">
        <v>10</v>
      </c>
      <c r="F537" s="2">
        <v>10</v>
      </c>
      <c r="G537" s="2">
        <v>10</v>
      </c>
      <c r="H537" s="2">
        <v>10</v>
      </c>
      <c r="I537" s="2">
        <v>10</v>
      </c>
      <c r="J537" s="2">
        <v>10</v>
      </c>
      <c r="K537" s="2">
        <v>10</v>
      </c>
      <c r="L537" s="2">
        <v>9.3282323276236863</v>
      </c>
      <c r="M537" s="2">
        <v>9</v>
      </c>
      <c r="N537" s="2">
        <v>12.9</v>
      </c>
      <c r="O537" s="2">
        <v>9.9</v>
      </c>
      <c r="P537" s="2">
        <v>16</v>
      </c>
      <c r="Q537" s="2">
        <v>15</v>
      </c>
      <c r="R537" s="2">
        <v>5.4</v>
      </c>
      <c r="S537" s="2">
        <v>15.4</v>
      </c>
      <c r="T537" s="2">
        <v>21.8</v>
      </c>
      <c r="U537" s="2">
        <v>22.6</v>
      </c>
      <c r="V537" s="2">
        <v>9</v>
      </c>
      <c r="W537" s="2">
        <v>13.6</v>
      </c>
      <c r="X537" s="2">
        <v>24.8</v>
      </c>
      <c r="Y537" s="2">
        <v>8.8000000000000007</v>
      </c>
      <c r="Z537" s="2">
        <v>25.2</v>
      </c>
      <c r="AA537" s="2">
        <v>35.1</v>
      </c>
      <c r="AB537" s="2">
        <v>18.899999999999999</v>
      </c>
      <c r="AC537" s="2">
        <v>24.406555308098916</v>
      </c>
    </row>
    <row r="538" spans="1:29">
      <c r="A538" s="2" t="s">
        <v>124</v>
      </c>
      <c r="B538" s="2" t="s">
        <v>69</v>
      </c>
      <c r="C538" s="2" t="s">
        <v>42</v>
      </c>
      <c r="D538" s="2">
        <f t="shared" si="39"/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1:29">
      <c r="A539" s="2" t="s">
        <v>124</v>
      </c>
      <c r="B539" s="2" t="s">
        <v>69</v>
      </c>
      <c r="C539" s="2" t="s">
        <v>43</v>
      </c>
      <c r="D539" s="2">
        <f t="shared" si="39"/>
        <v>27.763333333333335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1.7</v>
      </c>
      <c r="M539" s="2">
        <v>1.06</v>
      </c>
      <c r="N539" s="2">
        <v>1.02</v>
      </c>
      <c r="O539" s="2">
        <v>2.2400000000000002</v>
      </c>
      <c r="P539" s="2">
        <v>8.24</v>
      </c>
      <c r="Q539" s="2">
        <v>5.16</v>
      </c>
      <c r="R539" s="2">
        <v>7.9</v>
      </c>
      <c r="S539" s="2">
        <v>10.08</v>
      </c>
      <c r="T539" s="2">
        <v>7.32</v>
      </c>
      <c r="U539" s="2">
        <v>8.25</v>
      </c>
      <c r="V539" s="2">
        <v>9.6300000000000008</v>
      </c>
      <c r="W539" s="2">
        <v>11.87</v>
      </c>
      <c r="X539" s="2">
        <v>12.05</v>
      </c>
      <c r="Y539" s="2">
        <v>19.82</v>
      </c>
      <c r="Z539" s="2">
        <v>39.51</v>
      </c>
      <c r="AA539" s="2">
        <v>31.99</v>
      </c>
      <c r="AB539" s="2">
        <v>31.48</v>
      </c>
      <c r="AC539" s="2">
        <v>38.433599999999998</v>
      </c>
    </row>
    <row r="540" spans="1:29">
      <c r="A540" s="2" t="s">
        <v>124</v>
      </c>
      <c r="B540" s="2" t="s">
        <v>69</v>
      </c>
      <c r="C540" s="2" t="s">
        <v>44</v>
      </c>
      <c r="D540" s="2">
        <f t="shared" si="39"/>
        <v>431.4666666666667</v>
      </c>
      <c r="E540" s="2">
        <v>47.2</v>
      </c>
      <c r="F540" s="2">
        <v>50.7</v>
      </c>
      <c r="G540" s="2">
        <v>22.8</v>
      </c>
      <c r="H540" s="2">
        <v>84</v>
      </c>
      <c r="I540" s="2">
        <v>61.6</v>
      </c>
      <c r="J540" s="2">
        <v>49.6</v>
      </c>
      <c r="K540" s="2">
        <v>31</v>
      </c>
      <c r="L540" s="2">
        <v>95</v>
      </c>
      <c r="M540" s="2">
        <v>88.7</v>
      </c>
      <c r="N540" s="2">
        <v>96.6</v>
      </c>
      <c r="O540" s="2">
        <v>94.7</v>
      </c>
      <c r="P540" s="2">
        <v>26.1</v>
      </c>
      <c r="Q540" s="2">
        <v>55.5</v>
      </c>
      <c r="R540" s="2">
        <v>114.3</v>
      </c>
      <c r="S540" s="2">
        <v>133.80000000000001</v>
      </c>
      <c r="T540" s="2">
        <v>136.19999999999999</v>
      </c>
      <c r="U540" s="2">
        <v>138.30000000000001</v>
      </c>
      <c r="V540" s="2">
        <v>144.99</v>
      </c>
      <c r="W540" s="2">
        <v>207.22</v>
      </c>
      <c r="X540" s="2">
        <v>217.31</v>
      </c>
      <c r="Y540" s="2">
        <v>394.75</v>
      </c>
      <c r="Z540" s="2">
        <v>449.67</v>
      </c>
      <c r="AA540" s="2">
        <v>449.98</v>
      </c>
      <c r="AB540" s="2">
        <v>540.83000000000004</v>
      </c>
      <c r="AC540" s="2">
        <v>495.726</v>
      </c>
    </row>
    <row r="541" spans="1:29">
      <c r="A541" s="2" t="s">
        <v>124</v>
      </c>
      <c r="B541" s="2" t="s">
        <v>69</v>
      </c>
      <c r="C541" s="2" t="s">
        <v>10</v>
      </c>
      <c r="D541" s="2">
        <f t="shared" si="39"/>
        <v>1972.7033333333336</v>
      </c>
      <c r="E541" s="2">
        <v>761.7</v>
      </c>
      <c r="F541" s="2">
        <v>808.7</v>
      </c>
      <c r="G541" s="2">
        <v>850.5</v>
      </c>
      <c r="H541" s="2">
        <v>1054.2</v>
      </c>
      <c r="I541" s="2">
        <v>1042.8</v>
      </c>
      <c r="J541" s="2">
        <v>1247.7</v>
      </c>
      <c r="K541" s="2">
        <v>1215.8</v>
      </c>
      <c r="L541" s="2">
        <v>1261.5999999999999</v>
      </c>
      <c r="M541" s="2">
        <v>1122.0999999999999</v>
      </c>
      <c r="N541" s="2">
        <v>1490.9</v>
      </c>
      <c r="O541" s="2">
        <v>1282.0999999999999</v>
      </c>
      <c r="P541" s="2">
        <v>1833.6</v>
      </c>
      <c r="Q541" s="2">
        <v>1809.4</v>
      </c>
      <c r="R541" s="2">
        <v>1694.3</v>
      </c>
      <c r="S541" s="2">
        <v>1476</v>
      </c>
      <c r="T541" s="2">
        <v>1821</v>
      </c>
      <c r="U541" s="2">
        <v>2015.5</v>
      </c>
      <c r="V541" s="2">
        <v>2060.66</v>
      </c>
      <c r="W541" s="2">
        <v>1987.37</v>
      </c>
      <c r="X541" s="2">
        <v>2301.2600000000002</v>
      </c>
      <c r="Y541" s="2">
        <v>2031.99</v>
      </c>
      <c r="Z541" s="2">
        <v>2022.51</v>
      </c>
      <c r="AA541" s="2">
        <v>1863.61</v>
      </c>
      <c r="AB541" s="2">
        <v>1482.02</v>
      </c>
      <c r="AC541" s="2">
        <v>1672.3799999999999</v>
      </c>
    </row>
    <row r="542" spans="1:29">
      <c r="A542" s="2" t="s">
        <v>124</v>
      </c>
      <c r="B542" s="2" t="s">
        <v>69</v>
      </c>
      <c r="C542" s="2" t="s">
        <v>33</v>
      </c>
      <c r="D542" s="2">
        <f t="shared" si="39"/>
        <v>56.760000000000012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7.29</v>
      </c>
      <c r="S542" s="2">
        <v>9.5500000000000007</v>
      </c>
      <c r="T542" s="2">
        <v>12.5</v>
      </c>
      <c r="U542" s="2">
        <v>12.6</v>
      </c>
      <c r="V542" s="2">
        <v>33.56</v>
      </c>
      <c r="W542" s="2">
        <v>35.15</v>
      </c>
      <c r="X542" s="2">
        <v>54.36</v>
      </c>
      <c r="Y542" s="2">
        <v>47.86</v>
      </c>
      <c r="Z542" s="2">
        <v>61.32</v>
      </c>
      <c r="AA542" s="2">
        <v>54.6</v>
      </c>
      <c r="AB542" s="2">
        <v>81.099999999999994</v>
      </c>
      <c r="AC542" s="2">
        <v>70.08</v>
      </c>
    </row>
    <row r="543" spans="1:29">
      <c r="A543" s="2" t="s">
        <v>124</v>
      </c>
      <c r="B543" s="2" t="s">
        <v>69</v>
      </c>
      <c r="C543" s="2" t="s">
        <v>45</v>
      </c>
      <c r="D543" s="2">
        <f t="shared" si="39"/>
        <v>75.117777777777789</v>
      </c>
      <c r="E543" s="2">
        <v>0</v>
      </c>
      <c r="F543" s="2">
        <v>0</v>
      </c>
      <c r="G543" s="2">
        <v>0</v>
      </c>
      <c r="H543" s="2">
        <v>6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19.200000000000003</v>
      </c>
      <c r="W543" s="2">
        <v>38.325000000000003</v>
      </c>
      <c r="X543" s="2">
        <v>156.435</v>
      </c>
      <c r="Y543" s="2">
        <v>92.85</v>
      </c>
      <c r="Z543" s="2">
        <v>50.125000000000007</v>
      </c>
      <c r="AA543" s="2">
        <v>60.433333333333351</v>
      </c>
      <c r="AB543" s="2">
        <v>72.069999999999993</v>
      </c>
      <c r="AC543" s="2">
        <v>21.990000000000002</v>
      </c>
    </row>
    <row r="544" spans="1:29">
      <c r="A544" s="2" t="s">
        <v>124</v>
      </c>
      <c r="B544" s="2" t="s">
        <v>69</v>
      </c>
      <c r="C544" s="2" t="s">
        <v>46</v>
      </c>
      <c r="D544" s="2">
        <f t="shared" si="39"/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1:29">
      <c r="A545" s="2" t="s">
        <v>124</v>
      </c>
      <c r="B545" s="2" t="s">
        <v>69</v>
      </c>
      <c r="C545" s="2" t="s">
        <v>47</v>
      </c>
      <c r="D545" s="2">
        <f t="shared" si="39"/>
        <v>38.366666666666667</v>
      </c>
      <c r="E545" s="2">
        <v>13.6</v>
      </c>
      <c r="F545" s="2">
        <v>5.6</v>
      </c>
      <c r="G545" s="2">
        <v>4.9000000000000004</v>
      </c>
      <c r="H545" s="2">
        <v>3.4</v>
      </c>
      <c r="I545" s="2">
        <v>7.5</v>
      </c>
      <c r="J545" s="2">
        <v>12.6</v>
      </c>
      <c r="K545" s="2">
        <v>11.9</v>
      </c>
      <c r="L545" s="2">
        <v>13.5</v>
      </c>
      <c r="M545" s="2">
        <v>28.9</v>
      </c>
      <c r="N545" s="2">
        <v>40.9</v>
      </c>
      <c r="O545" s="2">
        <v>33</v>
      </c>
      <c r="P545" s="2">
        <v>42.1</v>
      </c>
      <c r="Q545" s="2">
        <v>31.8</v>
      </c>
      <c r="R545" s="2">
        <v>22.2</v>
      </c>
      <c r="S545" s="2">
        <v>37.9</v>
      </c>
      <c r="T545" s="2">
        <v>35.200000000000003</v>
      </c>
      <c r="U545" s="2">
        <v>33.299999999999997</v>
      </c>
      <c r="V545" s="2">
        <v>26.4</v>
      </c>
      <c r="W545" s="2">
        <v>21.4</v>
      </c>
      <c r="X545" s="2">
        <v>48.8</v>
      </c>
      <c r="Y545" s="2">
        <v>36.6</v>
      </c>
      <c r="Z545" s="2">
        <v>26.9</v>
      </c>
      <c r="AA545" s="2">
        <v>41.2</v>
      </c>
      <c r="AB545" s="2">
        <v>37.299999999999997</v>
      </c>
      <c r="AC545" s="2">
        <v>23.852612036688527</v>
      </c>
    </row>
    <row r="546" spans="1:29">
      <c r="A546" s="2" t="s">
        <v>124</v>
      </c>
      <c r="B546" s="2" t="s">
        <v>69</v>
      </c>
      <c r="C546" s="2" t="s">
        <v>48</v>
      </c>
      <c r="D546" s="2">
        <f t="shared" si="39"/>
        <v>427.93333333333322</v>
      </c>
      <c r="E546" s="2">
        <v>39.299999999999997</v>
      </c>
      <c r="F546" s="2">
        <v>50.6</v>
      </c>
      <c r="G546" s="2">
        <v>46.6</v>
      </c>
      <c r="H546" s="2">
        <v>77.599999999999994</v>
      </c>
      <c r="I546" s="2">
        <v>114.1</v>
      </c>
      <c r="J546" s="2">
        <v>94.9</v>
      </c>
      <c r="K546" s="2">
        <v>85.1</v>
      </c>
      <c r="L546" s="2">
        <v>130.9</v>
      </c>
      <c r="M546" s="2">
        <v>143.80000000000001</v>
      </c>
      <c r="N546" s="2">
        <v>145.30000000000001</v>
      </c>
      <c r="O546" s="2">
        <v>214.2</v>
      </c>
      <c r="P546" s="2">
        <v>263.39999999999998</v>
      </c>
      <c r="Q546" s="2">
        <v>201.1</v>
      </c>
      <c r="R546" s="2">
        <v>110.4</v>
      </c>
      <c r="S546" s="2">
        <v>227.6</v>
      </c>
      <c r="T546" s="2">
        <v>311</v>
      </c>
      <c r="U546" s="2">
        <v>426</v>
      </c>
      <c r="V546" s="2">
        <v>258.39999999999998</v>
      </c>
      <c r="W546" s="2">
        <v>237</v>
      </c>
      <c r="X546" s="2">
        <v>434.8</v>
      </c>
      <c r="Y546" s="2">
        <v>453.8</v>
      </c>
      <c r="Z546" s="2">
        <v>395.2</v>
      </c>
      <c r="AA546" s="2">
        <v>468.5</v>
      </c>
      <c r="AB546" s="2">
        <v>329.46</v>
      </c>
      <c r="AC546" s="2">
        <v>273.60000000000002</v>
      </c>
    </row>
    <row r="547" spans="1:29">
      <c r="A547" s="2" t="s">
        <v>124</v>
      </c>
      <c r="B547" s="2" t="s">
        <v>69</v>
      </c>
      <c r="C547" s="2" t="s">
        <v>49</v>
      </c>
      <c r="D547" s="2">
        <f t="shared" si="39"/>
        <v>25.513333333333339</v>
      </c>
      <c r="E547" s="2">
        <v>13.9</v>
      </c>
      <c r="F547" s="2">
        <v>11.6</v>
      </c>
      <c r="G547" s="2">
        <v>14.6</v>
      </c>
      <c r="H547" s="2">
        <v>18.100000000000001</v>
      </c>
      <c r="I547" s="2">
        <v>15.5</v>
      </c>
      <c r="J547" s="2">
        <v>21.6</v>
      </c>
      <c r="K547" s="2">
        <v>17.3</v>
      </c>
      <c r="L547" s="2">
        <v>19.8</v>
      </c>
      <c r="M547" s="2">
        <v>16.600000000000001</v>
      </c>
      <c r="N547" s="2">
        <v>23</v>
      </c>
      <c r="O547" s="2">
        <v>20</v>
      </c>
      <c r="P547" s="2">
        <v>23.1</v>
      </c>
      <c r="Q547" s="2">
        <v>18.5</v>
      </c>
      <c r="R547" s="2">
        <v>19.7</v>
      </c>
      <c r="S547" s="2">
        <v>17.7</v>
      </c>
      <c r="T547" s="2">
        <v>21.5</v>
      </c>
      <c r="U547" s="2">
        <v>25.4</v>
      </c>
      <c r="V547" s="2">
        <v>25.52</v>
      </c>
      <c r="W547" s="2">
        <v>22.3</v>
      </c>
      <c r="X547" s="2">
        <v>23.42</v>
      </c>
      <c r="Y547" s="2">
        <v>25.75</v>
      </c>
      <c r="Z547" s="2">
        <v>30.07</v>
      </c>
      <c r="AA547" s="2">
        <v>27.37</v>
      </c>
      <c r="AB547" s="2">
        <v>22.84</v>
      </c>
      <c r="AC547" s="2">
        <v>25.836853550256894</v>
      </c>
    </row>
    <row r="548" spans="1:29">
      <c r="A548" s="2" t="s">
        <v>124</v>
      </c>
      <c r="B548" s="2" t="s">
        <v>69</v>
      </c>
      <c r="C548" s="2" t="s">
        <v>50</v>
      </c>
      <c r="D548" s="2">
        <f t="shared" si="39"/>
        <v>472.53333333333336</v>
      </c>
      <c r="E548" s="2">
        <v>8</v>
      </c>
      <c r="F548" s="2">
        <v>33</v>
      </c>
      <c r="G548" s="2">
        <v>58</v>
      </c>
      <c r="H548" s="2">
        <v>244</v>
      </c>
      <c r="I548" s="2">
        <v>383</v>
      </c>
      <c r="J548" s="2">
        <v>364</v>
      </c>
      <c r="K548" s="2">
        <v>253.8</v>
      </c>
      <c r="L548" s="2">
        <v>235.6</v>
      </c>
      <c r="M548" s="2">
        <v>393.9</v>
      </c>
      <c r="N548" s="2">
        <v>358.9</v>
      </c>
      <c r="O548" s="2">
        <v>278.60000000000002</v>
      </c>
      <c r="P548" s="2">
        <v>622.29999999999995</v>
      </c>
      <c r="Q548" s="2">
        <v>567.70000000000005</v>
      </c>
      <c r="R548" s="2">
        <v>440.3</v>
      </c>
      <c r="S548" s="2">
        <v>380.2</v>
      </c>
      <c r="T548" s="2">
        <v>503.4</v>
      </c>
      <c r="U548" s="2">
        <v>360.7</v>
      </c>
      <c r="V548" s="2">
        <v>366.82</v>
      </c>
      <c r="W548" s="2">
        <v>345.73</v>
      </c>
      <c r="X548" s="2">
        <v>345.09</v>
      </c>
      <c r="Y548" s="2">
        <v>459.05</v>
      </c>
      <c r="Z548" s="2">
        <v>486.45</v>
      </c>
      <c r="AA548" s="2">
        <v>502.31</v>
      </c>
      <c r="AB548" s="2">
        <v>472.1</v>
      </c>
      <c r="AC548" s="2">
        <v>367.6515</v>
      </c>
    </row>
    <row r="549" spans="1:29">
      <c r="A549" s="2" t="s">
        <v>124</v>
      </c>
      <c r="B549" s="2" t="s">
        <v>69</v>
      </c>
      <c r="C549" s="2" t="s">
        <v>51</v>
      </c>
      <c r="D549" s="2">
        <f t="shared" si="39"/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1:29">
      <c r="A550" s="2" t="s">
        <v>124</v>
      </c>
      <c r="B550" s="2" t="s">
        <v>69</v>
      </c>
      <c r="C550" s="2" t="s">
        <v>52</v>
      </c>
      <c r="D550" s="2">
        <f t="shared" si="39"/>
        <v>8.6133333333333351</v>
      </c>
      <c r="E550" s="2">
        <v>11.3</v>
      </c>
      <c r="F550" s="2">
        <v>8.6999999999999993</v>
      </c>
      <c r="G550" s="2">
        <v>14</v>
      </c>
      <c r="H550" s="2">
        <v>19.600000000000001</v>
      </c>
      <c r="I550" s="2">
        <v>16.399999999999999</v>
      </c>
      <c r="J550" s="2">
        <v>19.399999999999999</v>
      </c>
      <c r="K550" s="2">
        <v>10.9</v>
      </c>
      <c r="L550" s="2">
        <v>36</v>
      </c>
      <c r="M550" s="2">
        <v>21.3</v>
      </c>
      <c r="N550" s="2">
        <v>23.8</v>
      </c>
      <c r="O550" s="2">
        <v>21.1</v>
      </c>
      <c r="P550" s="2">
        <v>19.3</v>
      </c>
      <c r="Q550" s="2">
        <v>19.899999999999999</v>
      </c>
      <c r="R550" s="2">
        <v>20.5</v>
      </c>
      <c r="S550" s="2">
        <v>17.2</v>
      </c>
      <c r="T550" s="2">
        <v>19.100000000000001</v>
      </c>
      <c r="U550" s="2">
        <v>17</v>
      </c>
      <c r="V550" s="2">
        <v>14</v>
      </c>
      <c r="W550" s="2">
        <v>10</v>
      </c>
      <c r="X550" s="2">
        <v>12</v>
      </c>
      <c r="Y550" s="2">
        <v>10</v>
      </c>
      <c r="Z550" s="2">
        <v>9</v>
      </c>
      <c r="AA550" s="2">
        <v>6.84</v>
      </c>
      <c r="AB550" s="2">
        <v>5.85</v>
      </c>
      <c r="AC550" s="2">
        <v>6.1752611054081541</v>
      </c>
    </row>
    <row r="551" spans="1:29">
      <c r="A551" s="2" t="s">
        <v>124</v>
      </c>
      <c r="B551" s="2" t="s">
        <v>69</v>
      </c>
      <c r="C551" s="2" t="s">
        <v>53</v>
      </c>
      <c r="D551" s="2">
        <f t="shared" si="39"/>
        <v>270.29000000000002</v>
      </c>
      <c r="E551" s="2">
        <v>0</v>
      </c>
      <c r="F551" s="2">
        <v>0</v>
      </c>
      <c r="G551" s="2">
        <v>86.9</v>
      </c>
      <c r="H551" s="2">
        <v>76.400000000000006</v>
      </c>
      <c r="I551" s="2">
        <v>105.8</v>
      </c>
      <c r="J551" s="2">
        <v>127.8</v>
      </c>
      <c r="K551" s="2">
        <v>120</v>
      </c>
      <c r="L551" s="2">
        <v>134.80000000000001</v>
      </c>
      <c r="M551" s="2">
        <v>157</v>
      </c>
      <c r="N551" s="2">
        <v>172.5</v>
      </c>
      <c r="O551" s="2">
        <v>168.6</v>
      </c>
      <c r="P551" s="2">
        <v>235.7</v>
      </c>
      <c r="Q551" s="2">
        <v>198.5</v>
      </c>
      <c r="R551" s="2">
        <v>110.1</v>
      </c>
      <c r="S551" s="2">
        <v>209</v>
      </c>
      <c r="T551" s="2">
        <v>250.7</v>
      </c>
      <c r="U551" s="2">
        <v>254.5</v>
      </c>
      <c r="V551" s="2">
        <v>230.52</v>
      </c>
      <c r="W551" s="2">
        <v>228.07</v>
      </c>
      <c r="X551" s="2">
        <v>220.1</v>
      </c>
      <c r="Y551" s="2">
        <v>224.14</v>
      </c>
      <c r="Z551" s="2">
        <v>302.60000000000002</v>
      </c>
      <c r="AA551" s="2">
        <v>284.13</v>
      </c>
      <c r="AB551" s="2">
        <v>322.56</v>
      </c>
      <c r="AC551" s="2">
        <v>275.5478</v>
      </c>
    </row>
    <row r="552" spans="1:29">
      <c r="A552" s="2" t="s">
        <v>124</v>
      </c>
      <c r="B552" s="2" t="s">
        <v>69</v>
      </c>
      <c r="C552" s="2" t="s">
        <v>54</v>
      </c>
      <c r="D552" s="2">
        <f t="shared" si="39"/>
        <v>4874.0133333333324</v>
      </c>
      <c r="E552" s="2">
        <v>1894.5</v>
      </c>
      <c r="F552" s="2">
        <v>1631.1</v>
      </c>
      <c r="G552" s="2">
        <v>2048.1</v>
      </c>
      <c r="H552" s="2">
        <v>2130.3000000000002</v>
      </c>
      <c r="I552" s="2">
        <v>1840.7</v>
      </c>
      <c r="J552" s="2">
        <v>2058.4</v>
      </c>
      <c r="K552" s="2">
        <v>2096.9</v>
      </c>
      <c r="L552" s="2">
        <v>1901</v>
      </c>
      <c r="M552" s="2">
        <v>2697.9</v>
      </c>
      <c r="N552" s="2">
        <v>3047.7</v>
      </c>
      <c r="O552" s="2">
        <v>2811.6</v>
      </c>
      <c r="P552" s="2">
        <v>3723.3</v>
      </c>
      <c r="Q552" s="2">
        <v>3902.9</v>
      </c>
      <c r="R552" s="2">
        <v>3197</v>
      </c>
      <c r="S552" s="2">
        <v>4147.1000000000004</v>
      </c>
      <c r="T552" s="2">
        <v>4459.6000000000004</v>
      </c>
      <c r="U552" s="2">
        <v>5234</v>
      </c>
      <c r="V552" s="2">
        <v>4575.8</v>
      </c>
      <c r="W552" s="2">
        <v>4235.3</v>
      </c>
      <c r="X552" s="2">
        <v>3349.2</v>
      </c>
      <c r="Y552" s="2">
        <v>4273</v>
      </c>
      <c r="Z552" s="2">
        <v>5246.6</v>
      </c>
      <c r="AA552" s="2">
        <v>5339.4</v>
      </c>
      <c r="AB552" s="2">
        <v>5102.4399999999996</v>
      </c>
      <c r="AC552" s="2">
        <v>4805.9587333333329</v>
      </c>
    </row>
    <row r="553" spans="1:29">
      <c r="A553" s="2" t="s">
        <v>124</v>
      </c>
      <c r="B553" s="2" t="s">
        <v>69</v>
      </c>
      <c r="C553" s="2" t="s">
        <v>22</v>
      </c>
      <c r="D553" s="2">
        <f t="shared" si="39"/>
        <v>42.413333333333334</v>
      </c>
      <c r="E553" s="2">
        <v>78</v>
      </c>
      <c r="F553" s="2">
        <v>85</v>
      </c>
      <c r="G553" s="2">
        <v>48</v>
      </c>
      <c r="H553" s="2">
        <v>56</v>
      </c>
      <c r="I553" s="2">
        <v>39</v>
      </c>
      <c r="J553" s="2">
        <v>17</v>
      </c>
      <c r="K553" s="2">
        <v>33</v>
      </c>
      <c r="L553" s="2">
        <v>40.29</v>
      </c>
      <c r="M553" s="2">
        <v>16.190000000000001</v>
      </c>
      <c r="N553" s="2">
        <v>25.4</v>
      </c>
      <c r="O553" s="2">
        <v>11.28</v>
      </c>
      <c r="P553" s="2">
        <v>16.66</v>
      </c>
      <c r="Q553" s="2">
        <v>8.25</v>
      </c>
      <c r="R553" s="2">
        <v>40.24</v>
      </c>
      <c r="S553" s="2">
        <v>25.2</v>
      </c>
      <c r="T553" s="2">
        <v>41.55</v>
      </c>
      <c r="U553" s="2">
        <v>35.29</v>
      </c>
      <c r="V553" s="2">
        <v>25.87</v>
      </c>
      <c r="W553" s="2">
        <v>23.49</v>
      </c>
      <c r="X553" s="2">
        <v>17.02</v>
      </c>
      <c r="Y553" s="2">
        <v>46.91</v>
      </c>
      <c r="Z553" s="2">
        <v>47.16</v>
      </c>
      <c r="AA553" s="2">
        <v>38.479999999999997</v>
      </c>
      <c r="AB553" s="2">
        <v>41.85</v>
      </c>
      <c r="AC553" s="2">
        <v>33.215000000000003</v>
      </c>
    </row>
    <row r="554" spans="1:29">
      <c r="A554" s="2" t="s">
        <v>124</v>
      </c>
      <c r="B554" s="2" t="s">
        <v>69</v>
      </c>
      <c r="C554" s="2" t="s">
        <v>55</v>
      </c>
      <c r="D554" s="2">
        <f t="shared" si="39"/>
        <v>260.48</v>
      </c>
      <c r="E554" s="2">
        <v>4</v>
      </c>
      <c r="F554" s="2">
        <v>4</v>
      </c>
      <c r="G554" s="2">
        <v>4</v>
      </c>
      <c r="H554" s="2">
        <v>4</v>
      </c>
      <c r="I554" s="2">
        <v>3.7</v>
      </c>
      <c r="J554" s="2">
        <v>3.4</v>
      </c>
      <c r="K554" s="2">
        <v>4.0999999999999996</v>
      </c>
      <c r="L554" s="2">
        <v>7.43</v>
      </c>
      <c r="M554" s="2">
        <v>17.059999999999999</v>
      </c>
      <c r="N554" s="2">
        <v>23.01</v>
      </c>
      <c r="O554" s="2">
        <v>19.47</v>
      </c>
      <c r="P554" s="2">
        <v>101</v>
      </c>
      <c r="Q554" s="2">
        <v>94.14</v>
      </c>
      <c r="R554" s="2">
        <v>71.290000000000006</v>
      </c>
      <c r="S554" s="2">
        <v>81.77</v>
      </c>
      <c r="T554" s="2">
        <v>100.82</v>
      </c>
      <c r="U554" s="2">
        <v>97.25</v>
      </c>
      <c r="V554" s="2">
        <v>123.12</v>
      </c>
      <c r="W554" s="2">
        <v>144.80000000000001</v>
      </c>
      <c r="X554" s="2">
        <v>133.93</v>
      </c>
      <c r="Y554" s="2">
        <v>245.03</v>
      </c>
      <c r="Z554" s="2">
        <v>275.22000000000003</v>
      </c>
      <c r="AA554" s="2">
        <v>262.14</v>
      </c>
      <c r="AB554" s="2">
        <v>274.27</v>
      </c>
      <c r="AC554" s="2">
        <v>307.40600000000001</v>
      </c>
    </row>
    <row r="555" spans="1:29">
      <c r="A555" s="2" t="s">
        <v>124</v>
      </c>
      <c r="B555" s="2" t="s">
        <v>69</v>
      </c>
      <c r="C555" s="2" t="s">
        <v>56</v>
      </c>
      <c r="D555" s="2">
        <f t="shared" si="39"/>
        <v>18.970000000000002</v>
      </c>
      <c r="E555" s="2">
        <v>0.1</v>
      </c>
      <c r="F555" s="2">
        <v>0.8</v>
      </c>
      <c r="G555" s="2">
        <v>2.1</v>
      </c>
      <c r="H555" s="2">
        <v>1.5</v>
      </c>
      <c r="I555" s="2">
        <v>1.3</v>
      </c>
      <c r="J555" s="2">
        <v>1.6</v>
      </c>
      <c r="K555" s="2">
        <v>2.5</v>
      </c>
      <c r="L555" s="2">
        <v>2.89</v>
      </c>
      <c r="M555" s="2">
        <v>4.28</v>
      </c>
      <c r="N555" s="2">
        <v>6.57</v>
      </c>
      <c r="O555" s="2">
        <v>5.5</v>
      </c>
      <c r="P555" s="2">
        <v>8.89</v>
      </c>
      <c r="Q555" s="2">
        <v>7.85</v>
      </c>
      <c r="R555" s="2">
        <v>10.95</v>
      </c>
      <c r="S555" s="2">
        <v>12.03</v>
      </c>
      <c r="T555" s="2">
        <v>13.26</v>
      </c>
      <c r="U555" s="2">
        <v>13.53</v>
      </c>
      <c r="V555" s="2">
        <v>14.07</v>
      </c>
      <c r="W555" s="2">
        <v>14.77</v>
      </c>
      <c r="X555" s="2">
        <v>15.92</v>
      </c>
      <c r="Y555" s="2">
        <v>12.64</v>
      </c>
      <c r="Z555" s="2">
        <v>20.059999999999999</v>
      </c>
      <c r="AA555" s="2">
        <v>20.93</v>
      </c>
      <c r="AB555" s="2">
        <v>24.72</v>
      </c>
      <c r="AC555" s="2">
        <v>19.196599919558373</v>
      </c>
    </row>
    <row r="556" spans="1:29">
      <c r="A556" s="2" t="s">
        <v>124</v>
      </c>
      <c r="B556" s="2" t="s">
        <v>69</v>
      </c>
      <c r="C556" s="2" t="s">
        <v>57</v>
      </c>
      <c r="D556" s="2">
        <f t="shared" si="39"/>
        <v>37.196666666666665</v>
      </c>
      <c r="E556" s="2">
        <v>18.899999999999999</v>
      </c>
      <c r="F556" s="2">
        <v>27.6</v>
      </c>
      <c r="G556" s="2">
        <v>27.4</v>
      </c>
      <c r="H556" s="2">
        <v>26.4</v>
      </c>
      <c r="I556" s="2">
        <v>32.799999999999997</v>
      </c>
      <c r="J556" s="2">
        <v>38.200000000000003</v>
      </c>
      <c r="K556" s="2">
        <v>19.2</v>
      </c>
      <c r="L556" s="2">
        <v>19.3</v>
      </c>
      <c r="M556" s="2">
        <v>35.6</v>
      </c>
      <c r="N556" s="2">
        <v>48.7</v>
      </c>
      <c r="O556" s="2">
        <v>31.1</v>
      </c>
      <c r="P556" s="2">
        <v>65.8</v>
      </c>
      <c r="Q556" s="2">
        <v>52.4</v>
      </c>
      <c r="R556" s="2">
        <v>30.4</v>
      </c>
      <c r="S556" s="2">
        <v>35.9</v>
      </c>
      <c r="T556" s="2">
        <v>47.2</v>
      </c>
      <c r="U556" s="2">
        <v>33.9</v>
      </c>
      <c r="V556" s="2">
        <v>24.75</v>
      </c>
      <c r="W556" s="2">
        <v>33.4</v>
      </c>
      <c r="X556" s="2">
        <v>33.64</v>
      </c>
      <c r="Y556" s="2">
        <v>39.49</v>
      </c>
      <c r="Z556" s="2">
        <v>49.39</v>
      </c>
      <c r="AA556" s="2">
        <v>38.46</v>
      </c>
      <c r="AB556" s="2">
        <v>30.71</v>
      </c>
      <c r="AC556" s="2">
        <v>33.726785007545203</v>
      </c>
    </row>
    <row r="557" spans="1:29">
      <c r="A557" s="2" t="s">
        <v>124</v>
      </c>
      <c r="B557" s="2" t="s">
        <v>69</v>
      </c>
      <c r="C557" s="2" t="s">
        <v>58</v>
      </c>
      <c r="D557" s="2">
        <f t="shared" si="39"/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1</v>
      </c>
      <c r="N557" s="2">
        <v>0.4</v>
      </c>
      <c r="O557" s="2">
        <v>1.5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1:29">
      <c r="A558" s="2" t="s">
        <v>124</v>
      </c>
      <c r="B558" s="2" t="s">
        <v>69</v>
      </c>
      <c r="C558" s="2" t="s">
        <v>59</v>
      </c>
      <c r="D558" s="2">
        <f t="shared" si="39"/>
        <v>174.6</v>
      </c>
      <c r="E558" s="2">
        <v>174.22222222222223</v>
      </c>
      <c r="F558" s="2">
        <v>211.55555555555557</v>
      </c>
      <c r="G558" s="2">
        <v>223.9</v>
      </c>
      <c r="H558" s="2">
        <v>312.89999999999998</v>
      </c>
      <c r="I558" s="2">
        <v>320.8</v>
      </c>
      <c r="J558" s="2">
        <v>307.39999999999998</v>
      </c>
      <c r="K558" s="2">
        <v>154.19999999999999</v>
      </c>
      <c r="L558" s="2">
        <v>187.3</v>
      </c>
      <c r="M558" s="2">
        <v>174.5</v>
      </c>
      <c r="N558" s="2">
        <v>169.4</v>
      </c>
      <c r="O558" s="2">
        <v>205.1</v>
      </c>
      <c r="P558" s="2">
        <v>270.2</v>
      </c>
      <c r="Q558" s="2">
        <v>271.5</v>
      </c>
      <c r="R558" s="2">
        <v>255.9</v>
      </c>
      <c r="S558" s="2">
        <v>276.10000000000002</v>
      </c>
      <c r="T558" s="2">
        <v>274.10000000000002</v>
      </c>
      <c r="U558" s="2">
        <v>252.7</v>
      </c>
      <c r="V558" s="2">
        <v>158.69999999999999</v>
      </c>
      <c r="W558" s="2">
        <v>107.2</v>
      </c>
      <c r="X558" s="2">
        <v>140.4</v>
      </c>
      <c r="Y558" s="2">
        <v>111.7</v>
      </c>
      <c r="Z558" s="2">
        <v>226.4</v>
      </c>
      <c r="AA558" s="2">
        <v>243.8</v>
      </c>
      <c r="AB558" s="2">
        <v>157</v>
      </c>
      <c r="AC558" s="2">
        <v>149.91720000000001</v>
      </c>
    </row>
    <row r="559" spans="1:29">
      <c r="A559" s="2" t="s">
        <v>124</v>
      </c>
      <c r="B559" s="2" t="s">
        <v>69</v>
      </c>
      <c r="C559" s="2" t="s">
        <v>60</v>
      </c>
      <c r="D559" s="2">
        <f t="shared" si="39"/>
        <v>44.666666666666664</v>
      </c>
      <c r="E559" s="2">
        <v>34</v>
      </c>
      <c r="F559" s="2">
        <v>33</v>
      </c>
      <c r="G559" s="2">
        <v>42</v>
      </c>
      <c r="H559" s="2">
        <v>42</v>
      </c>
      <c r="I559" s="2">
        <v>46</v>
      </c>
      <c r="J559" s="2">
        <v>57</v>
      </c>
      <c r="K559" s="2">
        <v>82</v>
      </c>
      <c r="L559" s="2">
        <v>96</v>
      </c>
      <c r="M559" s="2">
        <v>64.8</v>
      </c>
      <c r="N559" s="2">
        <v>65</v>
      </c>
      <c r="O559" s="2">
        <v>58</v>
      </c>
      <c r="P559" s="2">
        <v>62.2</v>
      </c>
      <c r="Q559" s="2">
        <v>52.9</v>
      </c>
      <c r="R559" s="2">
        <v>60.7</v>
      </c>
      <c r="S559" s="2">
        <v>65</v>
      </c>
      <c r="T559" s="2">
        <v>81</v>
      </c>
      <c r="U559" s="2">
        <v>65</v>
      </c>
      <c r="V559" s="2">
        <v>70</v>
      </c>
      <c r="W559" s="2">
        <v>60</v>
      </c>
      <c r="X559" s="2">
        <v>49</v>
      </c>
      <c r="Y559" s="2">
        <v>45</v>
      </c>
      <c r="Z559" s="2">
        <v>46</v>
      </c>
      <c r="AA559" s="2">
        <v>43</v>
      </c>
      <c r="AB559" s="2">
        <v>43</v>
      </c>
      <c r="AC559" s="2">
        <v>45.099999999999994</v>
      </c>
    </row>
    <row r="560" spans="1:29">
      <c r="A560" s="2" t="s">
        <v>124</v>
      </c>
      <c r="B560" s="2" t="s">
        <v>105</v>
      </c>
      <c r="C560" s="2" t="s">
        <v>35</v>
      </c>
      <c r="D560" s="2">
        <f t="shared" ref="D560:D621" si="40">(SUM(X560:AB560)-MAX(X560:AB560)-MIN(X560:AB560))/3</f>
        <v>3872.6255832436286</v>
      </c>
      <c r="E560" s="2">
        <v>4668.4500000000016</v>
      </c>
      <c r="F560" s="2">
        <v>4391.55</v>
      </c>
      <c r="G560" s="2">
        <v>5211.25</v>
      </c>
      <c r="H560" s="2">
        <v>5182.05</v>
      </c>
      <c r="I560" s="2">
        <v>5762.0499999999993</v>
      </c>
      <c r="J560" s="2">
        <v>5764.55</v>
      </c>
      <c r="K560" s="2">
        <v>5293.1500000000005</v>
      </c>
      <c r="L560" s="2">
        <v>4577.9409026234162</v>
      </c>
      <c r="M560" s="2">
        <v>5310.6846378422351</v>
      </c>
      <c r="N560" s="2">
        <v>5159.3899999999994</v>
      </c>
      <c r="O560" s="2">
        <v>4979.6500000000005</v>
      </c>
      <c r="P560" s="2">
        <v>5945.2400000000007</v>
      </c>
      <c r="Q560" s="2">
        <v>5447.4962962962973</v>
      </c>
      <c r="R560" s="2">
        <v>4765.3840740740734</v>
      </c>
      <c r="S560" s="2">
        <v>5663.9630365371395</v>
      </c>
      <c r="T560" s="2">
        <v>5071.83</v>
      </c>
      <c r="U560" s="2">
        <v>5342.24</v>
      </c>
      <c r="V560" s="2">
        <v>4269.9762790981049</v>
      </c>
      <c r="W560" s="2">
        <v>4458.5295495012915</v>
      </c>
      <c r="X560" s="2">
        <v>5110.7503562996199</v>
      </c>
      <c r="Y560" s="2">
        <v>4055.0640410416727</v>
      </c>
      <c r="Z560" s="2">
        <v>4001.3890911012354</v>
      </c>
      <c r="AA560" s="2">
        <v>3455.6033303319323</v>
      </c>
      <c r="AB560" s="2">
        <v>3561.4236175879819</v>
      </c>
      <c r="AC560" s="2">
        <v>4532.8952618085314</v>
      </c>
    </row>
    <row r="561" spans="1:29">
      <c r="A561" s="2" t="s">
        <v>124</v>
      </c>
      <c r="B561" s="2" t="s">
        <v>105</v>
      </c>
      <c r="C561" s="2" t="s">
        <v>31</v>
      </c>
      <c r="D561" s="2">
        <f t="shared" si="40"/>
        <v>931.50745241646189</v>
      </c>
      <c r="E561" s="2">
        <v>1105.3</v>
      </c>
      <c r="F561" s="2">
        <v>1120.9000000000001</v>
      </c>
      <c r="G561" s="2">
        <v>1008.1999999999999</v>
      </c>
      <c r="H561" s="2">
        <v>1197.2</v>
      </c>
      <c r="I561" s="2">
        <v>1188.2000000000003</v>
      </c>
      <c r="J561" s="2">
        <v>1101</v>
      </c>
      <c r="K561" s="2">
        <v>1003.1999999999999</v>
      </c>
      <c r="L561" s="2">
        <v>1086.48</v>
      </c>
      <c r="M561" s="2">
        <v>1072.0899999999999</v>
      </c>
      <c r="N561" s="2">
        <v>1171.5599999999997</v>
      </c>
      <c r="O561" s="2">
        <v>1181.8</v>
      </c>
      <c r="P561" s="2">
        <v>1367.75</v>
      </c>
      <c r="Q561" s="2">
        <v>1280.2162962962964</v>
      </c>
      <c r="R561" s="2">
        <v>1203.9940740740742</v>
      </c>
      <c r="S561" s="2">
        <v>1150.7300000000002</v>
      </c>
      <c r="T561" s="2">
        <v>1195.2499999999998</v>
      </c>
      <c r="U561" s="2">
        <v>1236.29</v>
      </c>
      <c r="V561" s="2">
        <v>802.92516798699285</v>
      </c>
      <c r="W561" s="2">
        <v>801.53682500089724</v>
      </c>
      <c r="X561" s="2">
        <v>917.7304086279031</v>
      </c>
      <c r="Y561" s="2">
        <v>972.02669351705561</v>
      </c>
      <c r="Z561" s="2">
        <v>930.90861828955019</v>
      </c>
      <c r="AA561" s="2">
        <v>945.88333033193248</v>
      </c>
      <c r="AB561" s="2">
        <v>817.15361758798247</v>
      </c>
      <c r="AC561" s="2">
        <v>985.64020268177012</v>
      </c>
    </row>
    <row r="562" spans="1:29">
      <c r="A562" s="2" t="s">
        <v>124</v>
      </c>
      <c r="B562" s="2" t="s">
        <v>105</v>
      </c>
      <c r="C562" s="2" t="s">
        <v>123</v>
      </c>
      <c r="D562" s="2">
        <f t="shared" si="40"/>
        <v>2965.9292734454339</v>
      </c>
      <c r="E562" s="2">
        <v>3563.1500000000015</v>
      </c>
      <c r="F562" s="2">
        <v>3270.65</v>
      </c>
      <c r="G562" s="2">
        <v>4203.05</v>
      </c>
      <c r="H562" s="2">
        <v>3984.8500000000004</v>
      </c>
      <c r="I562" s="2">
        <v>4573.8499999999985</v>
      </c>
      <c r="J562" s="2">
        <v>4663.55</v>
      </c>
      <c r="K562" s="2">
        <v>4289.9500000000007</v>
      </c>
      <c r="L562" s="2">
        <v>3491.4609026234161</v>
      </c>
      <c r="M562" s="2">
        <v>4238.594637842235</v>
      </c>
      <c r="N562" s="2">
        <v>3987.83</v>
      </c>
      <c r="O562" s="2">
        <v>3797.8500000000004</v>
      </c>
      <c r="P562" s="2">
        <v>4577.4900000000007</v>
      </c>
      <c r="Q562" s="2">
        <v>4167.2800000000007</v>
      </c>
      <c r="R562" s="2">
        <v>3561.3899999999994</v>
      </c>
      <c r="S562" s="2">
        <v>4513.233036537139</v>
      </c>
      <c r="T562" s="2">
        <v>3876.58</v>
      </c>
      <c r="U562" s="2">
        <v>4105.95</v>
      </c>
      <c r="V562" s="2">
        <v>3467.0511111111118</v>
      </c>
      <c r="W562" s="2">
        <v>3656.9927245003942</v>
      </c>
      <c r="X562" s="2">
        <v>4193.0199476717171</v>
      </c>
      <c r="Y562" s="2">
        <v>3083.037347524617</v>
      </c>
      <c r="Z562" s="2">
        <v>3070.4804728116851</v>
      </c>
      <c r="AA562" s="2">
        <v>2509.7199999999998</v>
      </c>
      <c r="AB562" s="2">
        <v>2744.2699999999995</v>
      </c>
      <c r="AC562" s="2">
        <v>3547.2550591267614</v>
      </c>
    </row>
    <row r="563" spans="1:29">
      <c r="A563" s="2" t="s">
        <v>124</v>
      </c>
      <c r="B563" s="2" t="s">
        <v>105</v>
      </c>
      <c r="C563" s="2" t="s">
        <v>36</v>
      </c>
      <c r="D563" s="2">
        <f t="shared" si="40"/>
        <v>15</v>
      </c>
      <c r="E563" s="2">
        <v>6.2</v>
      </c>
      <c r="F563" s="2">
        <v>6.5</v>
      </c>
      <c r="G563" s="2">
        <v>5.3</v>
      </c>
      <c r="H563" s="2">
        <v>7.6</v>
      </c>
      <c r="I563" s="2">
        <v>6.8</v>
      </c>
      <c r="J563" s="2">
        <v>3.6</v>
      </c>
      <c r="K563" s="2">
        <v>6.2</v>
      </c>
      <c r="L563" s="2">
        <v>5.0999999999999996</v>
      </c>
      <c r="M563" s="2">
        <v>1.9</v>
      </c>
      <c r="N563" s="2">
        <v>1.7</v>
      </c>
      <c r="O563" s="2">
        <v>3.1</v>
      </c>
      <c r="P563" s="2">
        <v>4.2</v>
      </c>
      <c r="Q563" s="2">
        <v>2.1</v>
      </c>
      <c r="R563" s="2">
        <v>3.5</v>
      </c>
      <c r="S563" s="2">
        <v>3.5</v>
      </c>
      <c r="T563" s="2">
        <v>1.5</v>
      </c>
      <c r="U563" s="2">
        <v>2.9</v>
      </c>
      <c r="V563" s="2">
        <v>0</v>
      </c>
      <c r="W563" s="2">
        <v>7.5</v>
      </c>
      <c r="X563" s="2">
        <v>17.899999999999999</v>
      </c>
      <c r="Y563" s="2">
        <v>15</v>
      </c>
      <c r="Z563" s="2">
        <v>16.22</v>
      </c>
      <c r="AA563" s="2">
        <v>13.78</v>
      </c>
      <c r="AB563" s="2">
        <v>11.77</v>
      </c>
      <c r="AC563" s="2">
        <v>15.051409025513536</v>
      </c>
    </row>
    <row r="564" spans="1:29">
      <c r="A564" s="2" t="s">
        <v>124</v>
      </c>
      <c r="B564" s="2" t="s">
        <v>105</v>
      </c>
      <c r="C564" s="2" t="s">
        <v>37</v>
      </c>
      <c r="D564" s="2">
        <f t="shared" si="40"/>
        <v>7.44</v>
      </c>
      <c r="E564" s="2">
        <v>26</v>
      </c>
      <c r="F564" s="2">
        <v>18</v>
      </c>
      <c r="G564" s="2">
        <v>102.9</v>
      </c>
      <c r="H564" s="2">
        <v>68.599999999999994</v>
      </c>
      <c r="I564" s="2">
        <v>72.7</v>
      </c>
      <c r="J564" s="2">
        <v>4.3</v>
      </c>
      <c r="K564" s="2">
        <v>6.6</v>
      </c>
      <c r="L564" s="2">
        <v>3</v>
      </c>
      <c r="M564" s="2">
        <v>6.3</v>
      </c>
      <c r="N564" s="2">
        <v>0.6</v>
      </c>
      <c r="O564" s="2">
        <v>12.8</v>
      </c>
      <c r="P564" s="2">
        <v>17.2</v>
      </c>
      <c r="Q564" s="2">
        <v>7.6</v>
      </c>
      <c r="R564" s="2">
        <v>4.3</v>
      </c>
      <c r="S564" s="2">
        <v>2.5</v>
      </c>
      <c r="T564" s="2">
        <v>5.2</v>
      </c>
      <c r="U564" s="2">
        <v>4.3</v>
      </c>
      <c r="V564" s="2">
        <v>6.1099999999999994</v>
      </c>
      <c r="W564" s="2">
        <v>4.8899999999999997</v>
      </c>
      <c r="X564" s="2">
        <v>8.3000000000000007</v>
      </c>
      <c r="Y564" s="2">
        <v>10.16</v>
      </c>
      <c r="Z564" s="2">
        <v>5.67</v>
      </c>
      <c r="AA564" s="2">
        <v>8.35</v>
      </c>
      <c r="AB564" s="2">
        <v>5.26</v>
      </c>
      <c r="AC564" s="2">
        <v>6.3942120799795061</v>
      </c>
    </row>
    <row r="565" spans="1:29">
      <c r="A565" s="2" t="s">
        <v>124</v>
      </c>
      <c r="B565" s="2" t="s">
        <v>105</v>
      </c>
      <c r="C565" s="2" t="s">
        <v>38</v>
      </c>
      <c r="D565" s="2">
        <f t="shared" si="40"/>
        <v>15.540000000000001</v>
      </c>
      <c r="E565" s="2">
        <v>9.4</v>
      </c>
      <c r="F565" s="2">
        <v>13.7</v>
      </c>
      <c r="G565" s="2">
        <v>12.7</v>
      </c>
      <c r="H565" s="2">
        <v>15.4</v>
      </c>
      <c r="I565" s="2">
        <v>9.6</v>
      </c>
      <c r="J565" s="2">
        <v>10.5</v>
      </c>
      <c r="K565" s="2">
        <v>12.6</v>
      </c>
      <c r="L565" s="2">
        <v>12.4</v>
      </c>
      <c r="M565" s="2">
        <v>9.8000000000000007</v>
      </c>
      <c r="N565" s="2">
        <v>8.8000000000000007</v>
      </c>
      <c r="O565" s="2">
        <v>24.7</v>
      </c>
      <c r="P565" s="2">
        <v>13.3</v>
      </c>
      <c r="Q565" s="2">
        <v>13.5</v>
      </c>
      <c r="R565" s="2">
        <v>14.7</v>
      </c>
      <c r="S565" s="2">
        <v>15.143036537139187</v>
      </c>
      <c r="T565" s="2">
        <v>14.51</v>
      </c>
      <c r="U565" s="2">
        <v>14.5</v>
      </c>
      <c r="V565" s="2">
        <v>11.34</v>
      </c>
      <c r="W565" s="2">
        <v>14.73</v>
      </c>
      <c r="X565" s="2">
        <v>22.68</v>
      </c>
      <c r="Y565" s="2">
        <v>13.180000000000001</v>
      </c>
      <c r="Z565" s="2">
        <v>12.49</v>
      </c>
      <c r="AA565" s="2">
        <v>10.02</v>
      </c>
      <c r="AB565" s="2">
        <v>20.950000000000003</v>
      </c>
      <c r="AC565" s="2">
        <v>10.072597294977411</v>
      </c>
    </row>
    <row r="566" spans="1:29">
      <c r="A566" s="2" t="s">
        <v>124</v>
      </c>
      <c r="B566" s="2" t="s">
        <v>105</v>
      </c>
      <c r="C566" s="2" t="s">
        <v>39</v>
      </c>
      <c r="D566" s="2">
        <f t="shared" si="40"/>
        <v>28.117123611190181</v>
      </c>
      <c r="E566" s="2">
        <v>0</v>
      </c>
      <c r="F566" s="2">
        <v>25</v>
      </c>
      <c r="G566" s="2">
        <v>30</v>
      </c>
      <c r="H566" s="2">
        <v>30</v>
      </c>
      <c r="I566" s="2">
        <v>0</v>
      </c>
      <c r="J566" s="2">
        <v>21.5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31.9</v>
      </c>
      <c r="U566" s="2">
        <v>47</v>
      </c>
      <c r="V566" s="2">
        <v>24.1</v>
      </c>
      <c r="W566" s="2">
        <v>16</v>
      </c>
      <c r="X566" s="2">
        <v>31.4</v>
      </c>
      <c r="Y566" s="2">
        <v>28.351370833570549</v>
      </c>
      <c r="Z566" s="2">
        <v>32</v>
      </c>
      <c r="AA566" s="2">
        <v>24.6</v>
      </c>
      <c r="AB566" s="2">
        <v>24.1</v>
      </c>
      <c r="AC566" s="2">
        <v>23.788542342867522</v>
      </c>
    </row>
    <row r="567" spans="1:29">
      <c r="A567" s="2" t="s">
        <v>124</v>
      </c>
      <c r="B567" s="2" t="s">
        <v>105</v>
      </c>
      <c r="C567" s="2" t="s">
        <v>40</v>
      </c>
      <c r="D567" s="2">
        <f t="shared" si="40"/>
        <v>121.99816911323389</v>
      </c>
      <c r="E567" s="2">
        <v>257.60000000000002</v>
      </c>
      <c r="F567" s="2">
        <v>261.10000000000002</v>
      </c>
      <c r="G567" s="2">
        <v>230</v>
      </c>
      <c r="H567" s="2">
        <v>279.90000000000003</v>
      </c>
      <c r="I567" s="2">
        <v>272.10000000000002</v>
      </c>
      <c r="J567" s="2">
        <v>225.3</v>
      </c>
      <c r="K567" s="2">
        <v>237</v>
      </c>
      <c r="L567" s="2">
        <v>178.7</v>
      </c>
      <c r="M567" s="2">
        <v>170.1</v>
      </c>
      <c r="N567" s="2">
        <v>157.1</v>
      </c>
      <c r="O567" s="2">
        <v>189.6</v>
      </c>
      <c r="P567" s="2">
        <v>171.6</v>
      </c>
      <c r="Q567" s="2">
        <v>158</v>
      </c>
      <c r="R567" s="2">
        <v>149.30000000000001</v>
      </c>
      <c r="S567" s="2">
        <v>122.89999999999999</v>
      </c>
      <c r="T567" s="2">
        <v>124.5</v>
      </c>
      <c r="U567" s="2">
        <v>132.5</v>
      </c>
      <c r="V567" s="2">
        <v>114.18516798699295</v>
      </c>
      <c r="W567" s="2">
        <v>119.86491749193218</v>
      </c>
      <c r="X567" s="2">
        <v>205.57781521045365</v>
      </c>
      <c r="Y567" s="2">
        <v>136.38714301903946</v>
      </c>
      <c r="Z567" s="2">
        <v>117.04594745894387</v>
      </c>
      <c r="AA567" s="2">
        <v>112.56141686171824</v>
      </c>
      <c r="AB567" s="2">
        <v>96.962384045066813</v>
      </c>
      <c r="AC567" s="2">
        <v>122.93379333595151</v>
      </c>
    </row>
    <row r="568" spans="1:29">
      <c r="A568" s="2" t="s">
        <v>124</v>
      </c>
      <c r="B568" s="2" t="s">
        <v>105</v>
      </c>
      <c r="C568" s="2" t="s">
        <v>41</v>
      </c>
      <c r="D568" s="2">
        <f t="shared" si="40"/>
        <v>7.3666666666666645</v>
      </c>
      <c r="E568" s="2">
        <v>21</v>
      </c>
      <c r="F568" s="2">
        <v>14.9</v>
      </c>
      <c r="G568" s="2">
        <v>18.8</v>
      </c>
      <c r="H568" s="2">
        <v>33.9</v>
      </c>
      <c r="I568" s="2">
        <v>41</v>
      </c>
      <c r="J568" s="2">
        <v>31.3</v>
      </c>
      <c r="K568" s="2">
        <v>17.2</v>
      </c>
      <c r="L568" s="2">
        <v>23.9</v>
      </c>
      <c r="M568" s="2">
        <v>12.2</v>
      </c>
      <c r="N568" s="2">
        <v>10.799999999999999</v>
      </c>
      <c r="O568" s="2">
        <v>10.6</v>
      </c>
      <c r="P568" s="2">
        <v>11.299999999999999</v>
      </c>
      <c r="Q568" s="2">
        <v>10.4</v>
      </c>
      <c r="R568" s="2">
        <v>10.199999999999999</v>
      </c>
      <c r="S568" s="2">
        <v>9.4</v>
      </c>
      <c r="T568" s="2">
        <v>7.7</v>
      </c>
      <c r="U568" s="2">
        <v>5.8999999999999995</v>
      </c>
      <c r="V568" s="2">
        <v>7.5</v>
      </c>
      <c r="W568" s="2">
        <v>9</v>
      </c>
      <c r="X568" s="2">
        <v>4.9000000000000004</v>
      </c>
      <c r="Y568" s="2">
        <v>11.700000000000001</v>
      </c>
      <c r="Z568" s="2">
        <v>8.1999999999999993</v>
      </c>
      <c r="AA568" s="2">
        <v>8.5</v>
      </c>
      <c r="AB568" s="2">
        <v>5.4</v>
      </c>
      <c r="AC568" s="2">
        <v>7.9138608610802326</v>
      </c>
    </row>
    <row r="569" spans="1:29">
      <c r="A569" s="2" t="s">
        <v>124</v>
      </c>
      <c r="B569" s="2" t="s">
        <v>105</v>
      </c>
      <c r="C569" s="2" t="s">
        <v>42</v>
      </c>
      <c r="D569" s="2">
        <f t="shared" si="40"/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1:29">
      <c r="A570" s="2" t="s">
        <v>124</v>
      </c>
      <c r="B570" s="2" t="s">
        <v>105</v>
      </c>
      <c r="C570" s="2" t="s">
        <v>43</v>
      </c>
      <c r="D570" s="2">
        <f t="shared" si="40"/>
        <v>2.7266666666666666</v>
      </c>
      <c r="E570" s="2">
        <v>2</v>
      </c>
      <c r="F570" s="2">
        <v>2</v>
      </c>
      <c r="G570" s="2">
        <v>2</v>
      </c>
      <c r="H570" s="2">
        <v>1</v>
      </c>
      <c r="I570" s="2">
        <v>4</v>
      </c>
      <c r="J570" s="2">
        <v>1</v>
      </c>
      <c r="K570" s="2">
        <v>2</v>
      </c>
      <c r="L570" s="2">
        <v>0.52</v>
      </c>
      <c r="M570" s="2">
        <v>1.8800000000000001</v>
      </c>
      <c r="N570" s="2">
        <v>1.85</v>
      </c>
      <c r="O570" s="2">
        <v>1.73</v>
      </c>
      <c r="P570" s="2">
        <v>1.95</v>
      </c>
      <c r="Q570" s="2">
        <v>2.2899999999999996</v>
      </c>
      <c r="R570" s="2">
        <v>13.41</v>
      </c>
      <c r="S570" s="2">
        <v>18.830000000000002</v>
      </c>
      <c r="T570" s="2">
        <v>4.1399999999999997</v>
      </c>
      <c r="U570" s="2">
        <v>4.38</v>
      </c>
      <c r="V570" s="2">
        <v>4.92</v>
      </c>
      <c r="W570" s="2">
        <v>8.83</v>
      </c>
      <c r="X570" s="2">
        <v>3.3</v>
      </c>
      <c r="Y570" s="2">
        <v>3.06</v>
      </c>
      <c r="Z570" s="2">
        <v>1.1299999999999999</v>
      </c>
      <c r="AA570" s="2">
        <v>2.87</v>
      </c>
      <c r="AB570" s="2">
        <v>2.25</v>
      </c>
      <c r="AC570" s="2">
        <v>2.1488221797833811</v>
      </c>
    </row>
    <row r="571" spans="1:29">
      <c r="A571" s="2" t="s">
        <v>124</v>
      </c>
      <c r="B571" s="2" t="s">
        <v>105</v>
      </c>
      <c r="C571" s="2" t="s">
        <v>44</v>
      </c>
      <c r="D571" s="2">
        <f t="shared" si="40"/>
        <v>80.738313235253585</v>
      </c>
      <c r="E571" s="2">
        <v>25.1</v>
      </c>
      <c r="F571" s="2">
        <v>31.8</v>
      </c>
      <c r="G571" s="2">
        <v>25.5</v>
      </c>
      <c r="H571" s="2">
        <v>77.800000000000011</v>
      </c>
      <c r="I571" s="2">
        <v>52.6</v>
      </c>
      <c r="J571" s="2">
        <v>51.7</v>
      </c>
      <c r="K571" s="2">
        <v>28</v>
      </c>
      <c r="L571" s="2">
        <v>80.900000000000006</v>
      </c>
      <c r="M571" s="2">
        <v>51.899999999999991</v>
      </c>
      <c r="N571" s="2">
        <v>71.300000000000011</v>
      </c>
      <c r="O571" s="2">
        <v>67.099999999999994</v>
      </c>
      <c r="P571" s="2">
        <v>141.5</v>
      </c>
      <c r="Q571" s="2">
        <v>141.5</v>
      </c>
      <c r="R571" s="2">
        <v>105.9</v>
      </c>
      <c r="S571" s="2">
        <v>96.4</v>
      </c>
      <c r="T571" s="2">
        <v>95</v>
      </c>
      <c r="U571" s="2">
        <v>77</v>
      </c>
      <c r="V571" s="2">
        <v>68.38</v>
      </c>
      <c r="W571" s="2">
        <v>59.138574175631547</v>
      </c>
      <c r="X571" s="2">
        <v>54.701149428466834</v>
      </c>
      <c r="Y571" s="2">
        <v>72.503364849630884</v>
      </c>
      <c r="Z571" s="2">
        <v>78.691574856129932</v>
      </c>
      <c r="AA571" s="2">
        <v>98.960000000000008</v>
      </c>
      <c r="AB571" s="2">
        <v>91.02000000000001</v>
      </c>
      <c r="AC571" s="2">
        <v>90.083660135744964</v>
      </c>
    </row>
    <row r="572" spans="1:29">
      <c r="A572" s="2" t="s">
        <v>124</v>
      </c>
      <c r="B572" s="2" t="s">
        <v>105</v>
      </c>
      <c r="C572" s="2" t="s">
        <v>10</v>
      </c>
      <c r="D572" s="2">
        <f t="shared" si="40"/>
        <v>355.63666666666671</v>
      </c>
      <c r="E572" s="2">
        <v>281</v>
      </c>
      <c r="F572" s="2">
        <v>259.7</v>
      </c>
      <c r="G572" s="2">
        <v>241</v>
      </c>
      <c r="H572" s="2">
        <v>270.10000000000002</v>
      </c>
      <c r="I572" s="2">
        <v>268.60000000000002</v>
      </c>
      <c r="J572" s="2">
        <v>273.5</v>
      </c>
      <c r="K572" s="2">
        <v>235.1</v>
      </c>
      <c r="L572" s="2">
        <v>263.59999999999997</v>
      </c>
      <c r="M572" s="2">
        <v>256.59999999999997</v>
      </c>
      <c r="N572" s="2">
        <v>338.40000000000003</v>
      </c>
      <c r="O572" s="2">
        <v>321.7</v>
      </c>
      <c r="P572" s="2">
        <v>418.1</v>
      </c>
      <c r="Q572" s="2">
        <v>365.8</v>
      </c>
      <c r="R572" s="2">
        <v>359.9</v>
      </c>
      <c r="S572" s="2">
        <v>309.89999999999998</v>
      </c>
      <c r="T572" s="2">
        <v>309.39999999999998</v>
      </c>
      <c r="U572" s="2">
        <v>329.7</v>
      </c>
      <c r="V572" s="2">
        <v>306.33000000000004</v>
      </c>
      <c r="W572" s="2">
        <v>301.96999999999997</v>
      </c>
      <c r="X572" s="2">
        <v>350.44</v>
      </c>
      <c r="Y572" s="2">
        <v>372.53</v>
      </c>
      <c r="Z572" s="2">
        <v>333</v>
      </c>
      <c r="AA572" s="2">
        <v>406.25</v>
      </c>
      <c r="AB572" s="2">
        <v>343.94</v>
      </c>
      <c r="AC572" s="2">
        <v>420.03998583377421</v>
      </c>
    </row>
    <row r="573" spans="1:29">
      <c r="A573" s="2" t="s">
        <v>124</v>
      </c>
      <c r="B573" s="2" t="s">
        <v>105</v>
      </c>
      <c r="C573" s="2" t="s">
        <v>33</v>
      </c>
      <c r="D573" s="2">
        <f t="shared" si="40"/>
        <v>1.45</v>
      </c>
      <c r="E573" s="2">
        <v>8.75</v>
      </c>
      <c r="F573" s="2">
        <v>8.75</v>
      </c>
      <c r="G573" s="2">
        <v>8.75</v>
      </c>
      <c r="H573" s="2">
        <v>8.75</v>
      </c>
      <c r="I573" s="2">
        <v>8.75</v>
      </c>
      <c r="J573" s="2">
        <v>8.75</v>
      </c>
      <c r="K573" s="2">
        <v>8.75</v>
      </c>
      <c r="L573" s="2">
        <v>7.9</v>
      </c>
      <c r="M573" s="2">
        <v>9.8000000000000007</v>
      </c>
      <c r="N573" s="2">
        <v>11.3</v>
      </c>
      <c r="O573" s="2">
        <v>8.81</v>
      </c>
      <c r="P573" s="2">
        <v>14.37</v>
      </c>
      <c r="Q573" s="2">
        <v>13.63</v>
      </c>
      <c r="R573" s="2">
        <v>0.86</v>
      </c>
      <c r="S573" s="2">
        <v>1.96</v>
      </c>
      <c r="T573" s="2">
        <v>1.2</v>
      </c>
      <c r="U573" s="2">
        <v>1.8</v>
      </c>
      <c r="V573" s="2">
        <v>1.73</v>
      </c>
      <c r="W573" s="2">
        <v>2.0499999999999998</v>
      </c>
      <c r="X573" s="2">
        <v>2.17</v>
      </c>
      <c r="Y573" s="2">
        <v>2.2400000000000002</v>
      </c>
      <c r="Z573" s="2">
        <v>0.77</v>
      </c>
      <c r="AA573" s="2">
        <v>1.38</v>
      </c>
      <c r="AB573" s="2">
        <v>0.8</v>
      </c>
      <c r="AC573" s="2">
        <v>1.6157036083637706</v>
      </c>
    </row>
    <row r="574" spans="1:29">
      <c r="A574" s="2" t="s">
        <v>124</v>
      </c>
      <c r="B574" s="2" t="s">
        <v>105</v>
      </c>
      <c r="C574" s="2" t="s">
        <v>45</v>
      </c>
      <c r="D574" s="2">
        <f t="shared" si="40"/>
        <v>111.62999999999998</v>
      </c>
      <c r="E574" s="2">
        <v>11.6</v>
      </c>
      <c r="F574" s="2">
        <v>12.8</v>
      </c>
      <c r="G574" s="2">
        <v>14.3</v>
      </c>
      <c r="H574" s="2">
        <v>30.7</v>
      </c>
      <c r="I574" s="2">
        <v>28.2</v>
      </c>
      <c r="J574" s="2">
        <v>30.5</v>
      </c>
      <c r="K574" s="2">
        <v>22.3</v>
      </c>
      <c r="L574" s="2">
        <v>20.2</v>
      </c>
      <c r="M574" s="2">
        <v>34.799999999999997</v>
      </c>
      <c r="N574" s="2">
        <v>31.4</v>
      </c>
      <c r="O574" s="2">
        <v>37.6</v>
      </c>
      <c r="P574" s="2">
        <v>36.1</v>
      </c>
      <c r="Q574" s="2">
        <v>29.2</v>
      </c>
      <c r="R574" s="2">
        <v>27</v>
      </c>
      <c r="S574" s="2">
        <v>42.5</v>
      </c>
      <c r="T574" s="2">
        <v>48.6</v>
      </c>
      <c r="U574" s="2">
        <v>53.5</v>
      </c>
      <c r="V574" s="2">
        <v>75.8</v>
      </c>
      <c r="W574" s="2">
        <v>73.19</v>
      </c>
      <c r="X574" s="2">
        <v>63.010332877871441</v>
      </c>
      <c r="Y574" s="2">
        <v>116.22</v>
      </c>
      <c r="Z574" s="2">
        <v>134.99</v>
      </c>
      <c r="AA574" s="2">
        <v>126.7</v>
      </c>
      <c r="AB574" s="2">
        <v>91.97</v>
      </c>
      <c r="AC574" s="2">
        <v>108.35310679412707</v>
      </c>
    </row>
    <row r="575" spans="1:29">
      <c r="A575" s="2" t="s">
        <v>124</v>
      </c>
      <c r="B575" s="2" t="s">
        <v>105</v>
      </c>
      <c r="C575" s="2" t="s">
        <v>46</v>
      </c>
      <c r="D575" s="2">
        <f t="shared" si="40"/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1:29">
      <c r="A576" s="2" t="s">
        <v>124</v>
      </c>
      <c r="B576" s="2" t="s">
        <v>105</v>
      </c>
      <c r="C576" s="2" t="s">
        <v>47</v>
      </c>
      <c r="D576" s="2">
        <f t="shared" si="40"/>
        <v>31.400000000000006</v>
      </c>
      <c r="E576" s="2">
        <v>8.9</v>
      </c>
      <c r="F576" s="2">
        <v>7.6999999999999993</v>
      </c>
      <c r="G576" s="2">
        <v>11.9</v>
      </c>
      <c r="H576" s="2">
        <v>14.1</v>
      </c>
      <c r="I576" s="2">
        <v>23.3</v>
      </c>
      <c r="J576" s="2">
        <v>30.900000000000002</v>
      </c>
      <c r="K576" s="2">
        <v>32.200000000000003</v>
      </c>
      <c r="L576" s="2">
        <v>31.299999999999997</v>
      </c>
      <c r="M576" s="2">
        <v>26.7</v>
      </c>
      <c r="N576" s="2">
        <v>24.5</v>
      </c>
      <c r="O576" s="2">
        <v>18.5</v>
      </c>
      <c r="P576" s="2">
        <v>29.799999999999997</v>
      </c>
      <c r="Q576" s="2">
        <v>31</v>
      </c>
      <c r="R576" s="2">
        <v>22.8</v>
      </c>
      <c r="S576" s="2">
        <v>28.200000000000003</v>
      </c>
      <c r="T576" s="2">
        <v>21.1</v>
      </c>
      <c r="U576" s="2">
        <v>24.400000000000002</v>
      </c>
      <c r="V576" s="2">
        <v>20.5</v>
      </c>
      <c r="W576" s="2">
        <v>29.5</v>
      </c>
      <c r="X576" s="2">
        <v>26.1</v>
      </c>
      <c r="Y576" s="2">
        <v>34.700000000000003</v>
      </c>
      <c r="Z576" s="2">
        <v>44.6</v>
      </c>
      <c r="AA576" s="2">
        <v>25.1</v>
      </c>
      <c r="AB576" s="2">
        <v>33.400000000000006</v>
      </c>
      <c r="AC576" s="2">
        <v>52.48512638086325</v>
      </c>
    </row>
    <row r="577" spans="1:29">
      <c r="A577" s="2" t="s">
        <v>124</v>
      </c>
      <c r="B577" s="2" t="s">
        <v>105</v>
      </c>
      <c r="C577" s="2" t="s">
        <v>48</v>
      </c>
      <c r="D577" s="2">
        <f t="shared" si="40"/>
        <v>81.903333333333336</v>
      </c>
      <c r="E577" s="2">
        <v>22.900000000000002</v>
      </c>
      <c r="F577" s="2">
        <v>25.7</v>
      </c>
      <c r="G577" s="2">
        <v>25.1</v>
      </c>
      <c r="H577" s="2">
        <v>36.299999999999997</v>
      </c>
      <c r="I577" s="2">
        <v>50.4</v>
      </c>
      <c r="J577" s="2">
        <v>40.700000000000003</v>
      </c>
      <c r="K577" s="2">
        <v>23</v>
      </c>
      <c r="L577" s="2">
        <v>35.299999999999997</v>
      </c>
      <c r="M577" s="2">
        <v>33.6</v>
      </c>
      <c r="N577" s="2">
        <v>29.1</v>
      </c>
      <c r="O577" s="2">
        <v>43.3</v>
      </c>
      <c r="P577" s="2">
        <v>44.7</v>
      </c>
      <c r="Q577" s="2">
        <v>55</v>
      </c>
      <c r="R577" s="2">
        <v>36.299999999999997</v>
      </c>
      <c r="S577" s="2">
        <v>74.3</v>
      </c>
      <c r="T577" s="2">
        <v>40.299999999999997</v>
      </c>
      <c r="U577" s="2">
        <v>48</v>
      </c>
      <c r="V577" s="2">
        <v>49.5</v>
      </c>
      <c r="W577" s="2">
        <v>74.400000000000006</v>
      </c>
      <c r="X577" s="2">
        <v>82.1</v>
      </c>
      <c r="Y577" s="2">
        <v>75.599999999999994</v>
      </c>
      <c r="Z577" s="2">
        <v>94.8</v>
      </c>
      <c r="AA577" s="2">
        <v>78.819999999999993</v>
      </c>
      <c r="AB577" s="2">
        <v>84.79</v>
      </c>
      <c r="AC577" s="2">
        <v>94.858947821991734</v>
      </c>
    </row>
    <row r="578" spans="1:29">
      <c r="A578" s="2" t="s">
        <v>124</v>
      </c>
      <c r="B578" s="2" t="s">
        <v>105</v>
      </c>
      <c r="C578" s="2" t="s">
        <v>49</v>
      </c>
      <c r="D578" s="2">
        <f t="shared" si="40"/>
        <v>1.4048559670781895</v>
      </c>
      <c r="E578" s="2">
        <v>2.4</v>
      </c>
      <c r="F578" s="2">
        <v>3</v>
      </c>
      <c r="G578" s="2">
        <v>3.6</v>
      </c>
      <c r="H578" s="2">
        <v>4.9000000000000004</v>
      </c>
      <c r="I578" s="2">
        <v>2.2999999999999998</v>
      </c>
      <c r="J578" s="2">
        <v>2.2999999999999998</v>
      </c>
      <c r="K578" s="2">
        <v>3.4</v>
      </c>
      <c r="L578" s="2">
        <v>3.4</v>
      </c>
      <c r="M578" s="2">
        <v>3.1</v>
      </c>
      <c r="N578" s="2">
        <v>2.2999999999999998</v>
      </c>
      <c r="O578" s="2">
        <v>2.2999999999999998</v>
      </c>
      <c r="P578" s="2">
        <v>2.1</v>
      </c>
      <c r="Q578" s="2">
        <v>2</v>
      </c>
      <c r="R578" s="2">
        <v>1.5</v>
      </c>
      <c r="S578" s="2">
        <v>0.9</v>
      </c>
      <c r="T578" s="2">
        <v>1.3</v>
      </c>
      <c r="U578" s="2">
        <v>1.2000000000000002</v>
      </c>
      <c r="V578" s="2">
        <v>1.1299999999999999</v>
      </c>
      <c r="W578" s="2">
        <v>1.3433333333333335</v>
      </c>
      <c r="X578" s="2">
        <v>1.3011111111111111</v>
      </c>
      <c r="Y578" s="2">
        <v>1.3448148148148149</v>
      </c>
      <c r="Z578" s="2">
        <v>1.5686419753086418</v>
      </c>
      <c r="AA578" s="2">
        <v>1.29</v>
      </c>
      <c r="AB578" s="2">
        <v>2.0499999999999998</v>
      </c>
      <c r="AC578" s="2">
        <v>1.350227751812342</v>
      </c>
    </row>
    <row r="579" spans="1:29">
      <c r="A579" s="2" t="s">
        <v>124</v>
      </c>
      <c r="B579" s="2" t="s">
        <v>105</v>
      </c>
      <c r="C579" s="2" t="s">
        <v>50</v>
      </c>
      <c r="D579" s="2">
        <f t="shared" si="40"/>
        <v>14.556584362139921</v>
      </c>
      <c r="E579" s="2">
        <v>49</v>
      </c>
      <c r="F579" s="2">
        <v>49</v>
      </c>
      <c r="G579" s="2">
        <v>49</v>
      </c>
      <c r="H579" s="2">
        <v>51</v>
      </c>
      <c r="I579" s="2">
        <v>31</v>
      </c>
      <c r="J579" s="2">
        <v>19.799999999999997</v>
      </c>
      <c r="K579" s="2">
        <v>30.6</v>
      </c>
      <c r="L579" s="2">
        <v>37.920902623414953</v>
      </c>
      <c r="M579" s="2">
        <v>17.474637842233669</v>
      </c>
      <c r="N579" s="2">
        <v>21.4</v>
      </c>
      <c r="O579" s="2">
        <v>20.599999999999998</v>
      </c>
      <c r="P579" s="2">
        <v>41.300000000000004</v>
      </c>
      <c r="Q579" s="2">
        <v>29.5</v>
      </c>
      <c r="R579" s="2">
        <v>23.099999999999998</v>
      </c>
      <c r="S579" s="2">
        <v>15.2</v>
      </c>
      <c r="T579" s="2">
        <v>24.400000000000002</v>
      </c>
      <c r="U579" s="2">
        <v>15.200000000000001</v>
      </c>
      <c r="V579" s="2">
        <v>11.81111111111111</v>
      </c>
      <c r="W579" s="2">
        <v>15.67</v>
      </c>
      <c r="X579" s="2">
        <v>14.859753086419753</v>
      </c>
      <c r="Y579" s="2">
        <v>7.2261042524005479</v>
      </c>
      <c r="Z579" s="2">
        <v>16.28</v>
      </c>
      <c r="AA579" s="2">
        <v>12.53</v>
      </c>
      <c r="AB579" s="2">
        <v>45.31</v>
      </c>
      <c r="AC579" s="2">
        <v>13.507039936586141</v>
      </c>
    </row>
    <row r="580" spans="1:29">
      <c r="A580" s="2" t="s">
        <v>124</v>
      </c>
      <c r="B580" s="2" t="s">
        <v>105</v>
      </c>
      <c r="C580" s="2" t="s">
        <v>51</v>
      </c>
      <c r="D580" s="2">
        <f t="shared" si="40"/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1:29">
      <c r="A581" s="2" t="s">
        <v>124</v>
      </c>
      <c r="B581" s="2" t="s">
        <v>105</v>
      </c>
      <c r="C581" s="2" t="s">
        <v>52</v>
      </c>
      <c r="D581" s="2">
        <f t="shared" si="40"/>
        <v>0</v>
      </c>
      <c r="E581" s="2">
        <v>43.7</v>
      </c>
      <c r="F581" s="2">
        <v>47.1</v>
      </c>
      <c r="G581" s="2">
        <v>43.5</v>
      </c>
      <c r="H581" s="2">
        <v>51.9</v>
      </c>
      <c r="I581" s="2">
        <v>78</v>
      </c>
      <c r="J581" s="2">
        <v>72</v>
      </c>
      <c r="K581" s="2">
        <v>49.6</v>
      </c>
      <c r="L581" s="2">
        <v>86.6</v>
      </c>
      <c r="M581" s="2">
        <v>97</v>
      </c>
      <c r="N581" s="2">
        <v>83.3</v>
      </c>
      <c r="O581" s="2">
        <v>97.4</v>
      </c>
      <c r="P581" s="2">
        <v>100.8</v>
      </c>
      <c r="Q581" s="2">
        <v>82.1</v>
      </c>
      <c r="R581" s="2">
        <v>75.099999999999994</v>
      </c>
      <c r="S581" s="2">
        <v>80.7</v>
      </c>
      <c r="T581" s="2">
        <v>99.5</v>
      </c>
      <c r="U581" s="2">
        <v>94.4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1:29">
      <c r="A582" s="2" t="s">
        <v>124</v>
      </c>
      <c r="B582" s="2" t="s">
        <v>105</v>
      </c>
      <c r="C582" s="2" t="s">
        <v>53</v>
      </c>
      <c r="D582" s="2">
        <f t="shared" si="40"/>
        <v>63.390000000000008</v>
      </c>
      <c r="E582" s="2">
        <v>331.8</v>
      </c>
      <c r="F582" s="2">
        <v>335.3</v>
      </c>
      <c r="G582" s="2">
        <v>299.40000000000003</v>
      </c>
      <c r="H582" s="2">
        <v>265.29999999999995</v>
      </c>
      <c r="I582" s="2">
        <v>314.40000000000003</v>
      </c>
      <c r="J582" s="2">
        <v>303.8</v>
      </c>
      <c r="K582" s="2">
        <v>282.5</v>
      </c>
      <c r="L582" s="2">
        <v>269.90000000000003</v>
      </c>
      <c r="M582" s="2">
        <v>321.40000000000003</v>
      </c>
      <c r="N582" s="2">
        <v>334.6</v>
      </c>
      <c r="O582" s="2">
        <v>307.90000000000003</v>
      </c>
      <c r="P582" s="2">
        <v>347.9</v>
      </c>
      <c r="Q582" s="2">
        <v>350.2</v>
      </c>
      <c r="R582" s="2">
        <v>343</v>
      </c>
      <c r="S582" s="2">
        <v>354.5</v>
      </c>
      <c r="T582" s="2">
        <v>365.7</v>
      </c>
      <c r="U582" s="2">
        <v>347.8</v>
      </c>
      <c r="V582" s="2">
        <v>68.67</v>
      </c>
      <c r="W582" s="2">
        <v>62.56</v>
      </c>
      <c r="X582" s="2">
        <v>60.14</v>
      </c>
      <c r="Y582" s="2">
        <v>63.43</v>
      </c>
      <c r="Z582" s="2">
        <v>66.599999999999994</v>
      </c>
      <c r="AA582" s="2">
        <v>67.59</v>
      </c>
      <c r="AB582" s="2">
        <v>52.6</v>
      </c>
      <c r="AC582" s="2">
        <v>31.544466950545697</v>
      </c>
    </row>
    <row r="583" spans="1:29">
      <c r="A583" s="2" t="s">
        <v>124</v>
      </c>
      <c r="B583" s="2" t="s">
        <v>105</v>
      </c>
      <c r="C583" s="2" t="s">
        <v>54</v>
      </c>
      <c r="D583" s="2">
        <f t="shared" si="40"/>
        <v>2777.3205720279675</v>
      </c>
      <c r="E583" s="2">
        <v>3410.3</v>
      </c>
      <c r="F583" s="2">
        <v>3128.7</v>
      </c>
      <c r="G583" s="2">
        <v>3969.4</v>
      </c>
      <c r="H583" s="2">
        <v>3751.4</v>
      </c>
      <c r="I583" s="2">
        <v>4334</v>
      </c>
      <c r="J583" s="2">
        <v>4512</v>
      </c>
      <c r="K583" s="2">
        <v>4154.6000000000004</v>
      </c>
      <c r="L583" s="2">
        <v>3336.8</v>
      </c>
      <c r="M583" s="2">
        <v>4118.2</v>
      </c>
      <c r="N583" s="2">
        <v>3876.1</v>
      </c>
      <c r="O583" s="2">
        <v>3651.8</v>
      </c>
      <c r="P583" s="2">
        <v>4393.4000000000005</v>
      </c>
      <c r="Q583" s="2">
        <v>3998.4</v>
      </c>
      <c r="R583" s="2">
        <v>3441.2999999999997</v>
      </c>
      <c r="S583" s="2">
        <v>4360.1000000000004</v>
      </c>
      <c r="T583" s="2">
        <v>3754.8</v>
      </c>
      <c r="U583" s="2">
        <v>3984.1000000000004</v>
      </c>
      <c r="V583" s="2">
        <v>3349.7</v>
      </c>
      <c r="W583" s="2">
        <v>3496.2827245003946</v>
      </c>
      <c r="X583" s="2">
        <v>4019.2701945852973</v>
      </c>
      <c r="Y583" s="2">
        <v>2919.561243272216</v>
      </c>
      <c r="Z583" s="2">
        <v>2875.5504728116857</v>
      </c>
      <c r="AA583" s="2">
        <v>2355.9</v>
      </c>
      <c r="AB583" s="2">
        <v>2536.8499999999995</v>
      </c>
      <c r="AC583" s="2">
        <v>3350.3433368668307</v>
      </c>
    </row>
    <row r="584" spans="1:29">
      <c r="A584" s="2" t="s">
        <v>124</v>
      </c>
      <c r="B584" s="2" t="s">
        <v>105</v>
      </c>
      <c r="C584" s="2" t="s">
        <v>22</v>
      </c>
      <c r="D584" s="2">
        <f t="shared" si="40"/>
        <v>1.1198563048251409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9.06</v>
      </c>
      <c r="M584" s="2">
        <v>3.81</v>
      </c>
      <c r="N584" s="2">
        <v>5.61</v>
      </c>
      <c r="O584" s="2">
        <v>3.17</v>
      </c>
      <c r="P584" s="2">
        <v>3.85</v>
      </c>
      <c r="Q584" s="2">
        <v>1.23</v>
      </c>
      <c r="R584" s="2">
        <v>2.61</v>
      </c>
      <c r="S584" s="2">
        <v>0.8</v>
      </c>
      <c r="T584" s="2">
        <v>1.61</v>
      </c>
      <c r="U584" s="2">
        <v>1.61</v>
      </c>
      <c r="V584" s="2">
        <v>1.31</v>
      </c>
      <c r="W584" s="2">
        <v>1.04</v>
      </c>
      <c r="X584" s="2">
        <v>0.76</v>
      </c>
      <c r="Y584" s="2">
        <v>1.1499999999999999</v>
      </c>
      <c r="Z584" s="2">
        <v>1.23</v>
      </c>
      <c r="AA584" s="2">
        <v>1.1299999999999999</v>
      </c>
      <c r="AB584" s="2">
        <v>1.0795689144754228</v>
      </c>
      <c r="AC584" s="2">
        <v>1.0881347006970727</v>
      </c>
    </row>
    <row r="585" spans="1:29">
      <c r="A585" s="2" t="s">
        <v>124</v>
      </c>
      <c r="B585" s="2" t="s">
        <v>105</v>
      </c>
      <c r="C585" s="2" t="s">
        <v>55</v>
      </c>
      <c r="D585" s="2">
        <f t="shared" si="40"/>
        <v>5.8833333333333329</v>
      </c>
      <c r="E585" s="2">
        <v>2.8</v>
      </c>
      <c r="F585" s="2">
        <v>1.4</v>
      </c>
      <c r="G585" s="2">
        <v>1.2</v>
      </c>
      <c r="H585" s="2">
        <v>2.2999999999999998</v>
      </c>
      <c r="I585" s="2">
        <v>0.4</v>
      </c>
      <c r="J585" s="2">
        <v>0.3</v>
      </c>
      <c r="K585" s="2">
        <v>1.3</v>
      </c>
      <c r="L585" s="2">
        <v>0.35</v>
      </c>
      <c r="M585" s="2">
        <v>1.47</v>
      </c>
      <c r="N585" s="2">
        <v>1.66</v>
      </c>
      <c r="O585" s="2">
        <v>2.38</v>
      </c>
      <c r="P585" s="2">
        <v>6.6</v>
      </c>
      <c r="Q585" s="2">
        <v>0.43</v>
      </c>
      <c r="R585" s="2">
        <v>1.8</v>
      </c>
      <c r="S585" s="2">
        <v>2.33</v>
      </c>
      <c r="T585" s="2">
        <v>2.85</v>
      </c>
      <c r="U585" s="2">
        <v>2.21</v>
      </c>
      <c r="V585" s="2">
        <v>5.88</v>
      </c>
      <c r="W585" s="2">
        <v>6.29</v>
      </c>
      <c r="X585" s="2">
        <v>7.17</v>
      </c>
      <c r="Y585" s="2">
        <v>6.26</v>
      </c>
      <c r="Z585" s="2">
        <v>6.95</v>
      </c>
      <c r="AA585" s="2">
        <v>3.78</v>
      </c>
      <c r="AB585" s="2">
        <v>4.4400000000000004</v>
      </c>
      <c r="AC585" s="2">
        <v>5.2630310750312175</v>
      </c>
    </row>
    <row r="586" spans="1:29">
      <c r="A586" s="2" t="s">
        <v>124</v>
      </c>
      <c r="B586" s="2" t="s">
        <v>105</v>
      </c>
      <c r="C586" s="2" t="s">
        <v>56</v>
      </c>
      <c r="D586" s="2">
        <f t="shared" si="40"/>
        <v>3.5366666666666675</v>
      </c>
      <c r="E586" s="2">
        <v>1</v>
      </c>
      <c r="F586" s="2">
        <v>1</v>
      </c>
      <c r="G586" s="2">
        <v>1</v>
      </c>
      <c r="H586" s="2">
        <v>1</v>
      </c>
      <c r="I586" s="2">
        <v>1</v>
      </c>
      <c r="J586" s="2">
        <v>0.9</v>
      </c>
      <c r="K586" s="2">
        <v>1.1000000000000001</v>
      </c>
      <c r="L586" s="2">
        <v>1.0900000000000001</v>
      </c>
      <c r="M586" s="2">
        <v>1.35</v>
      </c>
      <c r="N586" s="2">
        <v>1.87</v>
      </c>
      <c r="O586" s="2">
        <v>1.36</v>
      </c>
      <c r="P586" s="2">
        <v>1.32</v>
      </c>
      <c r="Q586" s="2">
        <v>3.02</v>
      </c>
      <c r="R586" s="2">
        <v>2.0299999999999998</v>
      </c>
      <c r="S586" s="2">
        <v>2.2999999999999998</v>
      </c>
      <c r="T586" s="2">
        <v>2.3199999999999998</v>
      </c>
      <c r="U586" s="2">
        <v>2.44</v>
      </c>
      <c r="V586" s="2">
        <v>2.2200000000000002</v>
      </c>
      <c r="W586" s="2">
        <v>2.38</v>
      </c>
      <c r="X586" s="2">
        <v>2.57</v>
      </c>
      <c r="Y586" s="2">
        <v>2.41</v>
      </c>
      <c r="Z586" s="2">
        <v>4.1100000000000003</v>
      </c>
      <c r="AA586" s="2">
        <v>3.97</v>
      </c>
      <c r="AB586" s="2">
        <v>4.07</v>
      </c>
      <c r="AC586" s="2">
        <v>3.0752669489876889</v>
      </c>
    </row>
    <row r="587" spans="1:29">
      <c r="A587" s="2" t="s">
        <v>124</v>
      </c>
      <c r="B587" s="2" t="s">
        <v>105</v>
      </c>
      <c r="C587" s="2" t="s">
        <v>57</v>
      </c>
      <c r="D587" s="2">
        <f t="shared" si="40"/>
        <v>1.7766666666666666</v>
      </c>
      <c r="E587" s="2">
        <v>3.1</v>
      </c>
      <c r="F587" s="2">
        <v>1.8</v>
      </c>
      <c r="G587" s="2">
        <v>2.2999999999999998</v>
      </c>
      <c r="H587" s="2">
        <v>2.1</v>
      </c>
      <c r="I587" s="2">
        <v>1.7</v>
      </c>
      <c r="J587" s="2">
        <v>4.0999999999999996</v>
      </c>
      <c r="K587" s="2">
        <v>2</v>
      </c>
      <c r="L587" s="2">
        <v>1.5</v>
      </c>
      <c r="M587" s="2">
        <v>1.7</v>
      </c>
      <c r="N587" s="2">
        <v>1.7</v>
      </c>
      <c r="O587" s="2">
        <v>3</v>
      </c>
      <c r="P587" s="2">
        <v>4.2</v>
      </c>
      <c r="Q587" s="2">
        <v>4.8</v>
      </c>
      <c r="R587" s="2">
        <v>4</v>
      </c>
      <c r="S587" s="2">
        <v>1.8</v>
      </c>
      <c r="T587" s="2">
        <v>2.2000000000000002</v>
      </c>
      <c r="U587" s="2">
        <v>3.1</v>
      </c>
      <c r="V587" s="2">
        <v>0.76</v>
      </c>
      <c r="W587" s="2">
        <v>1.8</v>
      </c>
      <c r="X587" s="2">
        <v>2.9</v>
      </c>
      <c r="Y587" s="2">
        <v>0</v>
      </c>
      <c r="Z587" s="2">
        <v>1.06</v>
      </c>
      <c r="AA587" s="2">
        <v>1.37</v>
      </c>
      <c r="AB587" s="2">
        <v>3</v>
      </c>
      <c r="AC587" s="2">
        <v>1.7259362520702035</v>
      </c>
    </row>
    <row r="588" spans="1:29">
      <c r="A588" s="2" t="s">
        <v>124</v>
      </c>
      <c r="B588" s="2" t="s">
        <v>105</v>
      </c>
      <c r="C588" s="2" t="s">
        <v>58</v>
      </c>
      <c r="D588" s="2">
        <f t="shared" si="40"/>
        <v>53.503888209480088</v>
      </c>
      <c r="E588" s="2">
        <v>29.8</v>
      </c>
      <c r="F588" s="2">
        <v>23.6</v>
      </c>
      <c r="G588" s="2">
        <v>30.1</v>
      </c>
      <c r="H588" s="2">
        <v>33.6</v>
      </c>
      <c r="I588" s="2">
        <v>40.400000000000006</v>
      </c>
      <c r="J588" s="2">
        <v>31.1</v>
      </c>
      <c r="K588" s="2">
        <v>32.9</v>
      </c>
      <c r="L588" s="2">
        <v>45.199999999999996</v>
      </c>
      <c r="M588" s="2">
        <v>33.9</v>
      </c>
      <c r="N588" s="2">
        <v>33.299999999999997</v>
      </c>
      <c r="O588" s="2">
        <v>37.6</v>
      </c>
      <c r="P588" s="2">
        <v>46.900000000000006</v>
      </c>
      <c r="Q588" s="2">
        <v>48.5</v>
      </c>
      <c r="R588" s="2">
        <v>54</v>
      </c>
      <c r="S588" s="2">
        <v>47.4</v>
      </c>
      <c r="T588" s="2">
        <v>38.800000000000004</v>
      </c>
      <c r="U588" s="2">
        <v>46.5</v>
      </c>
      <c r="V588" s="2">
        <v>46.5</v>
      </c>
      <c r="W588" s="2">
        <v>57.2</v>
      </c>
      <c r="X588" s="2">
        <v>53.2</v>
      </c>
      <c r="Y588" s="2">
        <v>64.099999999999994</v>
      </c>
      <c r="Z588" s="2">
        <v>74.26089183148008</v>
      </c>
      <c r="AA588" s="2">
        <v>38.151913470214126</v>
      </c>
      <c r="AB588" s="2">
        <v>43.211664628440232</v>
      </c>
      <c r="AC588" s="2">
        <v>129.88762666882937</v>
      </c>
    </row>
    <row r="589" spans="1:29">
      <c r="A589" s="2" t="s">
        <v>124</v>
      </c>
      <c r="B589" s="2" t="s">
        <v>105</v>
      </c>
      <c r="C589" s="2" t="s">
        <v>59</v>
      </c>
      <c r="D589" s="2">
        <f t="shared" si="40"/>
        <v>53.866666666666667</v>
      </c>
      <c r="E589" s="2">
        <v>100</v>
      </c>
      <c r="F589" s="2">
        <v>100</v>
      </c>
      <c r="G589" s="2">
        <v>67.5</v>
      </c>
      <c r="H589" s="2">
        <v>132.4</v>
      </c>
      <c r="I589" s="2">
        <v>109.8</v>
      </c>
      <c r="J589" s="2">
        <v>78.7</v>
      </c>
      <c r="K589" s="2">
        <v>93.2</v>
      </c>
      <c r="L589" s="2">
        <v>110.3</v>
      </c>
      <c r="M589" s="2">
        <v>85.6</v>
      </c>
      <c r="N589" s="2">
        <v>93.1</v>
      </c>
      <c r="O589" s="2">
        <v>97.6</v>
      </c>
      <c r="P589" s="2">
        <v>74.7</v>
      </c>
      <c r="Q589" s="2">
        <v>80.8</v>
      </c>
      <c r="R589" s="2">
        <v>54.7</v>
      </c>
      <c r="S589" s="2">
        <v>59.4</v>
      </c>
      <c r="T589" s="2">
        <v>58.3</v>
      </c>
      <c r="U589" s="2">
        <v>67.8</v>
      </c>
      <c r="V589" s="2">
        <v>68.599999999999994</v>
      </c>
      <c r="W589" s="2">
        <v>68.900000000000006</v>
      </c>
      <c r="X589" s="2">
        <v>53.4</v>
      </c>
      <c r="Y589" s="2">
        <v>71.3</v>
      </c>
      <c r="Z589" s="2">
        <v>48.9</v>
      </c>
      <c r="AA589" s="2">
        <v>52</v>
      </c>
      <c r="AB589" s="2">
        <v>56.2</v>
      </c>
      <c r="AC589" s="2">
        <v>39.370426962123481</v>
      </c>
    </row>
    <row r="590" spans="1:29">
      <c r="A590" s="2" t="s">
        <v>124</v>
      </c>
      <c r="B590" s="2" t="s">
        <v>105</v>
      </c>
      <c r="C590" s="2" t="s">
        <v>60</v>
      </c>
      <c r="D590" s="2">
        <f t="shared" si="40"/>
        <v>15.957187389229235</v>
      </c>
      <c r="E590" s="2">
        <v>14.1</v>
      </c>
      <c r="F590" s="2">
        <v>13</v>
      </c>
      <c r="G590" s="2">
        <v>16</v>
      </c>
      <c r="H590" s="2">
        <v>12</v>
      </c>
      <c r="I590" s="2">
        <v>11</v>
      </c>
      <c r="J590" s="2">
        <v>6</v>
      </c>
      <c r="K590" s="2">
        <v>11</v>
      </c>
      <c r="L590" s="2">
        <v>13</v>
      </c>
      <c r="M590" s="2">
        <v>10.1</v>
      </c>
      <c r="N590" s="2">
        <v>17.600000000000001</v>
      </c>
      <c r="O590" s="2">
        <v>15</v>
      </c>
      <c r="P590" s="2">
        <v>18.049999999999997</v>
      </c>
      <c r="Q590" s="2">
        <v>16.49629629629629</v>
      </c>
      <c r="R590" s="2">
        <v>14.074074074074069</v>
      </c>
      <c r="S590" s="2">
        <v>13</v>
      </c>
      <c r="T590" s="2">
        <v>15</v>
      </c>
      <c r="U590" s="2">
        <v>30</v>
      </c>
      <c r="V590" s="2">
        <v>23</v>
      </c>
      <c r="W590" s="2">
        <v>24</v>
      </c>
      <c r="X590" s="2">
        <v>22.6</v>
      </c>
      <c r="Y590" s="2">
        <v>26.65</v>
      </c>
      <c r="Z590" s="2">
        <v>25.271562167687701</v>
      </c>
      <c r="AA590" s="2">
        <v>0</v>
      </c>
      <c r="AB590" s="2">
        <v>0</v>
      </c>
      <c r="AC590" s="2">
        <v>0</v>
      </c>
    </row>
    <row r="591" spans="1:29">
      <c r="A591" s="2" t="s">
        <v>124</v>
      </c>
      <c r="B591" s="2" t="s">
        <v>29</v>
      </c>
      <c r="C591" s="2" t="s">
        <v>35</v>
      </c>
      <c r="D591" s="2">
        <f t="shared" si="40"/>
        <v>306344.21549344884</v>
      </c>
      <c r="E591" s="2">
        <f t="shared" ref="E591:AC591" si="41">E312+E343+E374+E405+E436+E467+E498+E529+E560</f>
        <v>248182.81094264836</v>
      </c>
      <c r="F591" s="2">
        <f t="shared" si="41"/>
        <v>248875.10744288113</v>
      </c>
      <c r="G591" s="2">
        <f t="shared" si="41"/>
        <v>256970.3583439927</v>
      </c>
      <c r="H591" s="2">
        <f t="shared" si="41"/>
        <v>277107.7524818728</v>
      </c>
      <c r="I591" s="2">
        <f t="shared" si="41"/>
        <v>291706.00259018637</v>
      </c>
      <c r="J591" s="2">
        <f t="shared" si="41"/>
        <v>289222.86953997734</v>
      </c>
      <c r="K591" s="2">
        <f t="shared" si="41"/>
        <v>276544.88536587777</v>
      </c>
      <c r="L591" s="2">
        <f t="shared" si="41"/>
        <v>277945.18660415523</v>
      </c>
      <c r="M591" s="2">
        <f t="shared" si="41"/>
        <v>284488.45370855171</v>
      </c>
      <c r="N591" s="2">
        <f t="shared" si="41"/>
        <v>289212.27461822523</v>
      </c>
      <c r="O591" s="2">
        <f t="shared" si="41"/>
        <v>250969.9498846432</v>
      </c>
      <c r="P591" s="2">
        <f t="shared" si="41"/>
        <v>324884.90733122278</v>
      </c>
      <c r="Q591" s="2">
        <f t="shared" si="41"/>
        <v>287675.36506123352</v>
      </c>
      <c r="R591" s="2">
        <f t="shared" si="41"/>
        <v>269587.68125534616</v>
      </c>
      <c r="S591" s="2">
        <f t="shared" si="41"/>
        <v>261382.68785894618</v>
      </c>
      <c r="T591" s="2">
        <f t="shared" si="41"/>
        <v>317902.78999999998</v>
      </c>
      <c r="U591" s="2">
        <f t="shared" si="41"/>
        <v>298452.84791509743</v>
      </c>
      <c r="V591" s="2">
        <f t="shared" si="41"/>
        <v>281130.87111111113</v>
      </c>
      <c r="W591" s="2">
        <f t="shared" si="41"/>
        <v>292332.92500000005</v>
      </c>
      <c r="X591" s="2">
        <f t="shared" si="41"/>
        <v>281693.38533287798</v>
      </c>
      <c r="Y591" s="2">
        <f t="shared" si="41"/>
        <v>307606.12</v>
      </c>
      <c r="Z591" s="2">
        <f t="shared" si="41"/>
        <v>330975.13839746575</v>
      </c>
      <c r="AA591" s="2">
        <f t="shared" si="41"/>
        <v>314409.09524680348</v>
      </c>
      <c r="AB591" s="2">
        <f t="shared" si="41"/>
        <v>297017.43123354297</v>
      </c>
      <c r="AC591" s="2">
        <f t="shared" si="41"/>
        <v>300642.98052656854</v>
      </c>
    </row>
    <row r="592" spans="1:29">
      <c r="A592" s="2" t="s">
        <v>124</v>
      </c>
      <c r="B592" s="2" t="s">
        <v>29</v>
      </c>
      <c r="C592" s="2" t="s">
        <v>31</v>
      </c>
      <c r="D592" s="2">
        <f t="shared" si="40"/>
        <v>211021.83019322713</v>
      </c>
      <c r="E592" s="2">
        <f t="shared" ref="E592:AC592" si="42">E313+E344+E375+E406+E437+E468+E499+E530+E561</f>
        <v>177901.25422222223</v>
      </c>
      <c r="F592" s="2">
        <f t="shared" si="42"/>
        <v>174098.28355555554</v>
      </c>
      <c r="G592" s="2">
        <f t="shared" si="42"/>
        <v>177345.06799999997</v>
      </c>
      <c r="H592" s="2">
        <f t="shared" si="42"/>
        <v>205713.304</v>
      </c>
      <c r="I592" s="2">
        <f t="shared" si="42"/>
        <v>205228.00000000003</v>
      </c>
      <c r="J592" s="2">
        <f t="shared" si="42"/>
        <v>210041.25199999998</v>
      </c>
      <c r="K592" s="2">
        <f t="shared" si="42"/>
        <v>200471.74000000002</v>
      </c>
      <c r="L592" s="2">
        <f t="shared" si="42"/>
        <v>213837.05000000002</v>
      </c>
      <c r="M592" s="2">
        <f t="shared" si="42"/>
        <v>199741.43</v>
      </c>
      <c r="N592" s="2">
        <f t="shared" si="42"/>
        <v>211653.03000000003</v>
      </c>
      <c r="O592" s="2">
        <f t="shared" si="42"/>
        <v>187161.53</v>
      </c>
      <c r="P592" s="2">
        <f t="shared" si="42"/>
        <v>225776.94717324822</v>
      </c>
      <c r="Q592" s="2">
        <f t="shared" si="42"/>
        <v>199574.68652410287</v>
      </c>
      <c r="R592" s="2">
        <f t="shared" si="42"/>
        <v>195503.56472425361</v>
      </c>
      <c r="S592" s="2">
        <f t="shared" si="42"/>
        <v>195130.38999999998</v>
      </c>
      <c r="T592" s="2">
        <f t="shared" si="42"/>
        <v>226860.50999999998</v>
      </c>
      <c r="U592" s="2">
        <f t="shared" si="42"/>
        <v>212511.30458176404</v>
      </c>
      <c r="V592" s="2">
        <f t="shared" si="42"/>
        <v>199645.34000000003</v>
      </c>
      <c r="W592" s="2">
        <f t="shared" si="42"/>
        <v>202746.17499999999</v>
      </c>
      <c r="X592" s="2">
        <f t="shared" si="42"/>
        <v>202326.01533287787</v>
      </c>
      <c r="Y592" s="2">
        <f t="shared" si="42"/>
        <v>212347.11</v>
      </c>
      <c r="Z592" s="2">
        <f t="shared" si="42"/>
        <v>225211.52839746571</v>
      </c>
      <c r="AA592" s="2">
        <f t="shared" si="42"/>
        <v>218392.36524680353</v>
      </c>
      <c r="AB592" s="2">
        <f t="shared" si="42"/>
        <v>195740.40123354297</v>
      </c>
      <c r="AC592" s="2">
        <f t="shared" si="42"/>
        <v>202920.55998870061</v>
      </c>
    </row>
    <row r="593" spans="1:29">
      <c r="A593" s="2" t="s">
        <v>124</v>
      </c>
      <c r="B593" s="2" t="s">
        <v>29</v>
      </c>
      <c r="C593" s="2" t="s">
        <v>123</v>
      </c>
      <c r="D593" s="2">
        <f t="shared" si="40"/>
        <v>97517.589999999967</v>
      </c>
      <c r="E593" s="2">
        <f t="shared" ref="E593:AC593" si="43">E314+E345+E376+E407+E438+E469+E500+E531+E562</f>
        <v>70281.556720426132</v>
      </c>
      <c r="F593" s="2">
        <f t="shared" si="43"/>
        <v>74776.823887325561</v>
      </c>
      <c r="G593" s="2">
        <f t="shared" si="43"/>
        <v>79625.290343992703</v>
      </c>
      <c r="H593" s="2">
        <f t="shared" si="43"/>
        <v>71394.448481872823</v>
      </c>
      <c r="I593" s="2">
        <f t="shared" si="43"/>
        <v>86478.002590186428</v>
      </c>
      <c r="J593" s="2">
        <f t="shared" si="43"/>
        <v>79181.617539977422</v>
      </c>
      <c r="K593" s="2">
        <f t="shared" si="43"/>
        <v>76073.145365877775</v>
      </c>
      <c r="L593" s="2">
        <f t="shared" si="43"/>
        <v>64108.136604155203</v>
      </c>
      <c r="M593" s="2">
        <f t="shared" si="43"/>
        <v>84747.023708551715</v>
      </c>
      <c r="N593" s="2">
        <f t="shared" si="43"/>
        <v>77559.244618225217</v>
      </c>
      <c r="O593" s="2">
        <f t="shared" si="43"/>
        <v>63808.419884643205</v>
      </c>
      <c r="P593" s="2">
        <f t="shared" si="43"/>
        <v>99107.960157974638</v>
      </c>
      <c r="Q593" s="2">
        <f t="shared" si="43"/>
        <v>88100.678537130691</v>
      </c>
      <c r="R593" s="2">
        <f t="shared" si="43"/>
        <v>74084.116531092528</v>
      </c>
      <c r="S593" s="2">
        <f t="shared" si="43"/>
        <v>66252.2978589462</v>
      </c>
      <c r="T593" s="2">
        <f t="shared" si="43"/>
        <v>91042.28</v>
      </c>
      <c r="U593" s="2">
        <f t="shared" si="43"/>
        <v>85941.54333333332</v>
      </c>
      <c r="V593" s="2">
        <f t="shared" si="43"/>
        <v>81485.531111111108</v>
      </c>
      <c r="W593" s="2">
        <f t="shared" si="43"/>
        <v>89586.75</v>
      </c>
      <c r="X593" s="2">
        <f t="shared" si="43"/>
        <v>79367.370000000024</v>
      </c>
      <c r="Y593" s="2">
        <f t="shared" si="43"/>
        <v>95259.00999999998</v>
      </c>
      <c r="Z593" s="2">
        <f t="shared" si="43"/>
        <v>105763.61000000004</v>
      </c>
      <c r="AA593" s="2">
        <f t="shared" si="43"/>
        <v>96016.729999999981</v>
      </c>
      <c r="AB593" s="2">
        <f t="shared" si="43"/>
        <v>101277.03</v>
      </c>
      <c r="AC593" s="2">
        <f t="shared" si="43"/>
        <v>97722.420537867889</v>
      </c>
    </row>
    <row r="594" spans="1:29">
      <c r="A594" s="2" t="s">
        <v>124</v>
      </c>
      <c r="B594" s="2" t="s">
        <v>29</v>
      </c>
      <c r="C594" s="2" t="s">
        <v>36</v>
      </c>
      <c r="D594" s="2">
        <f t="shared" si="40"/>
        <v>3113.4675811555135</v>
      </c>
      <c r="E594" s="2">
        <f t="shared" ref="E594:AC594" si="44">E315+E346+E377+E408+E439+E470+E501+E532+E563</f>
        <v>2139.5</v>
      </c>
      <c r="F594" s="2">
        <f t="shared" si="44"/>
        <v>2090.8000000000002</v>
      </c>
      <c r="G594" s="2">
        <f t="shared" si="44"/>
        <v>2212.0000000000005</v>
      </c>
      <c r="H594" s="2">
        <f t="shared" si="44"/>
        <v>2534.7999999999997</v>
      </c>
      <c r="I594" s="2">
        <f t="shared" si="44"/>
        <v>2393.6999999999998</v>
      </c>
      <c r="J594" s="2">
        <f t="shared" si="44"/>
        <v>2535.8999999999996</v>
      </c>
      <c r="K594" s="2">
        <f t="shared" si="44"/>
        <v>2406.6999999999998</v>
      </c>
      <c r="L594" s="2">
        <f t="shared" si="44"/>
        <v>2513</v>
      </c>
      <c r="M594" s="2">
        <f t="shared" si="44"/>
        <v>2358.6000000000004</v>
      </c>
      <c r="N594" s="2">
        <f t="shared" si="44"/>
        <v>2639.4</v>
      </c>
      <c r="O594" s="2">
        <f t="shared" si="44"/>
        <v>2613.2000000000003</v>
      </c>
      <c r="P594" s="2">
        <f t="shared" si="44"/>
        <v>2950.9999999999995</v>
      </c>
      <c r="Q594" s="2">
        <f t="shared" si="44"/>
        <v>2817.5</v>
      </c>
      <c r="R594" s="2">
        <f t="shared" si="44"/>
        <v>2741.7</v>
      </c>
      <c r="S594" s="2">
        <f t="shared" si="44"/>
        <v>2786.7999999999997</v>
      </c>
      <c r="T594" s="2">
        <f t="shared" si="44"/>
        <v>3307.2000000000007</v>
      </c>
      <c r="U594" s="2">
        <f t="shared" si="44"/>
        <v>3324.3</v>
      </c>
      <c r="V594" s="2">
        <f t="shared" si="44"/>
        <v>3102.7000000000003</v>
      </c>
      <c r="W594" s="2">
        <f t="shared" si="44"/>
        <v>2944.2000000000003</v>
      </c>
      <c r="X594" s="2">
        <f t="shared" si="44"/>
        <v>3011.4999999999995</v>
      </c>
      <c r="Y594" s="2">
        <f t="shared" si="44"/>
        <v>3155.7999999999997</v>
      </c>
      <c r="Z594" s="2">
        <f t="shared" si="44"/>
        <v>3173.1027434665421</v>
      </c>
      <c r="AA594" s="2">
        <f t="shared" si="44"/>
        <v>3282.5400000000004</v>
      </c>
      <c r="AB594" s="2">
        <f t="shared" si="44"/>
        <v>2333.5300000000002</v>
      </c>
      <c r="AC594" s="2">
        <f t="shared" si="44"/>
        <v>2947.0098655041957</v>
      </c>
    </row>
    <row r="595" spans="1:29">
      <c r="A595" s="2" t="s">
        <v>124</v>
      </c>
      <c r="B595" s="2" t="s">
        <v>29</v>
      </c>
      <c r="C595" s="2" t="s">
        <v>37</v>
      </c>
      <c r="D595" s="2">
        <f t="shared" si="40"/>
        <v>8772.7733333333344</v>
      </c>
      <c r="E595" s="2">
        <f t="shared" ref="E595:AC595" si="45">E316+E347+E378+E409+E440+E471+E502+E533+E564</f>
        <v>5704</v>
      </c>
      <c r="F595" s="2">
        <f t="shared" si="45"/>
        <v>6455.8</v>
      </c>
      <c r="G595" s="2">
        <f t="shared" si="45"/>
        <v>6643.9000000000005</v>
      </c>
      <c r="H595" s="2">
        <f t="shared" si="45"/>
        <v>3474.9999999999995</v>
      </c>
      <c r="I595" s="2">
        <f t="shared" si="45"/>
        <v>6246.7999999999993</v>
      </c>
      <c r="J595" s="2">
        <f t="shared" si="45"/>
        <v>5841.7999999999993</v>
      </c>
      <c r="K595" s="2">
        <f t="shared" si="45"/>
        <v>5916.9000000000015</v>
      </c>
      <c r="L595" s="2">
        <f t="shared" si="45"/>
        <v>5225.7</v>
      </c>
      <c r="M595" s="2">
        <f t="shared" si="45"/>
        <v>6037</v>
      </c>
      <c r="N595" s="2">
        <f t="shared" si="45"/>
        <v>6736</v>
      </c>
      <c r="O595" s="2">
        <f t="shared" si="45"/>
        <v>3790.5000000000005</v>
      </c>
      <c r="P595" s="2">
        <f t="shared" si="45"/>
        <v>7434.7</v>
      </c>
      <c r="Q595" s="2">
        <f t="shared" si="45"/>
        <v>5818.7000000000007</v>
      </c>
      <c r="R595" s="2">
        <f t="shared" si="45"/>
        <v>5557.44</v>
      </c>
      <c r="S595" s="2">
        <f t="shared" si="45"/>
        <v>3171.3</v>
      </c>
      <c r="T595" s="2">
        <f t="shared" si="45"/>
        <v>6976.9000000000005</v>
      </c>
      <c r="U595" s="2">
        <f t="shared" si="45"/>
        <v>6199.2000000000007</v>
      </c>
      <c r="V595" s="2">
        <f t="shared" si="45"/>
        <v>7078.9699999999993</v>
      </c>
      <c r="W595" s="2">
        <f t="shared" si="45"/>
        <v>7460.7400000000007</v>
      </c>
      <c r="X595" s="2">
        <f t="shared" si="45"/>
        <v>6933.2</v>
      </c>
      <c r="Y595" s="2">
        <f t="shared" si="45"/>
        <v>9097.7899999999991</v>
      </c>
      <c r="Z595" s="2">
        <f t="shared" si="45"/>
        <v>9476.2700000000023</v>
      </c>
      <c r="AA595" s="2">
        <f t="shared" si="45"/>
        <v>8520.0400000000009</v>
      </c>
      <c r="AB595" s="2">
        <f t="shared" si="45"/>
        <v>8700.4900000000016</v>
      </c>
      <c r="AC595" s="2">
        <f t="shared" si="45"/>
        <v>9348.2864801582546</v>
      </c>
    </row>
    <row r="596" spans="1:29">
      <c r="A596" s="2" t="s">
        <v>124</v>
      </c>
      <c r="B596" s="2" t="s">
        <v>29</v>
      </c>
      <c r="C596" s="2" t="s">
        <v>38</v>
      </c>
      <c r="D596" s="2">
        <f t="shared" si="40"/>
        <v>8097.5166666666664</v>
      </c>
      <c r="E596" s="2">
        <f t="shared" ref="E596:AC596" si="46">E317+E348+E379+E410+E441+E472+E503+E534+E565</f>
        <v>6405.2999999999993</v>
      </c>
      <c r="F596" s="2">
        <f t="shared" si="46"/>
        <v>6777.2</v>
      </c>
      <c r="G596" s="2">
        <f t="shared" si="46"/>
        <v>6601.7000000000007</v>
      </c>
      <c r="H596" s="2">
        <f t="shared" si="46"/>
        <v>6644.2</v>
      </c>
      <c r="I596" s="2">
        <f t="shared" si="46"/>
        <v>7004.7000000000016</v>
      </c>
      <c r="J596" s="2">
        <f t="shared" si="46"/>
        <v>6668.9000000000005</v>
      </c>
      <c r="K596" s="2">
        <f t="shared" si="46"/>
        <v>6928.3000000000011</v>
      </c>
      <c r="L596" s="2">
        <f t="shared" si="46"/>
        <v>6454.4</v>
      </c>
      <c r="M596" s="2">
        <f t="shared" si="46"/>
        <v>7337.7</v>
      </c>
      <c r="N596" s="2">
        <f t="shared" si="46"/>
        <v>6770.8999999999987</v>
      </c>
      <c r="O596" s="2">
        <f t="shared" si="46"/>
        <v>5762.4999999999991</v>
      </c>
      <c r="P596" s="2">
        <f t="shared" si="46"/>
        <v>8783.7299999999977</v>
      </c>
      <c r="Q596" s="2">
        <f t="shared" si="46"/>
        <v>7659.88</v>
      </c>
      <c r="R596" s="2">
        <f t="shared" si="46"/>
        <v>6386.1999999999989</v>
      </c>
      <c r="S596" s="2">
        <f t="shared" si="46"/>
        <v>7148.643036537138</v>
      </c>
      <c r="T596" s="2">
        <f t="shared" si="46"/>
        <v>8369.5500000000011</v>
      </c>
      <c r="U596" s="2">
        <f t="shared" si="46"/>
        <v>7832.0000000000009</v>
      </c>
      <c r="V596" s="2">
        <f t="shared" si="46"/>
        <v>6877.58</v>
      </c>
      <c r="W596" s="2">
        <f t="shared" si="46"/>
        <v>8284.83</v>
      </c>
      <c r="X596" s="2">
        <f t="shared" si="46"/>
        <v>6595.5099999999993</v>
      </c>
      <c r="Y596" s="2">
        <f t="shared" si="46"/>
        <v>7512.63</v>
      </c>
      <c r="Z596" s="2">
        <f t="shared" si="46"/>
        <v>8779.31</v>
      </c>
      <c r="AA596" s="2">
        <f t="shared" si="46"/>
        <v>8183.52</v>
      </c>
      <c r="AB596" s="2">
        <f t="shared" si="46"/>
        <v>8596.4000000000015</v>
      </c>
      <c r="AC596" s="2">
        <f t="shared" si="46"/>
        <v>7337.0068037012143</v>
      </c>
    </row>
    <row r="597" spans="1:29">
      <c r="A597" s="2" t="s">
        <v>124</v>
      </c>
      <c r="B597" s="2" t="s">
        <v>29</v>
      </c>
      <c r="C597" s="2" t="s">
        <v>39</v>
      </c>
      <c r="D597" s="2">
        <f t="shared" si="40"/>
        <v>9451.6666666666661</v>
      </c>
      <c r="E597" s="2">
        <f t="shared" ref="E597:AC597" si="47">E318+E349+E380+E411+E442+E473+E504+E535+E566</f>
        <v>8198</v>
      </c>
      <c r="F597" s="2">
        <f t="shared" si="47"/>
        <v>7825.0999999999995</v>
      </c>
      <c r="G597" s="2">
        <f t="shared" si="47"/>
        <v>9149.9</v>
      </c>
      <c r="H597" s="2">
        <f t="shared" si="47"/>
        <v>9217.1999999999989</v>
      </c>
      <c r="I597" s="2">
        <f t="shared" si="47"/>
        <v>9530</v>
      </c>
      <c r="J597" s="2">
        <f t="shared" si="47"/>
        <v>9355.5</v>
      </c>
      <c r="K597" s="2">
        <f t="shared" si="47"/>
        <v>8775</v>
      </c>
      <c r="L597" s="2">
        <f t="shared" si="47"/>
        <v>9412.6</v>
      </c>
      <c r="M597" s="2">
        <f t="shared" si="47"/>
        <v>9423.2000000000007</v>
      </c>
      <c r="N597" s="2">
        <f t="shared" si="47"/>
        <v>8803.7999999999993</v>
      </c>
      <c r="O597" s="2">
        <f t="shared" si="47"/>
        <v>9050.9</v>
      </c>
      <c r="P597" s="2">
        <f t="shared" si="47"/>
        <v>8963.1999999999989</v>
      </c>
      <c r="Q597" s="2">
        <f t="shared" si="47"/>
        <v>9283.1</v>
      </c>
      <c r="R597" s="2">
        <f t="shared" si="47"/>
        <v>8632.3000000000011</v>
      </c>
      <c r="S597" s="2">
        <f t="shared" si="47"/>
        <v>8220.2000000000007</v>
      </c>
      <c r="T597" s="2">
        <f t="shared" si="47"/>
        <v>9073.5</v>
      </c>
      <c r="U597" s="2">
        <f t="shared" si="47"/>
        <v>10144.954581764054</v>
      </c>
      <c r="V597" s="2">
        <f t="shared" si="47"/>
        <v>8742.9000000000015</v>
      </c>
      <c r="W597" s="2">
        <f t="shared" si="47"/>
        <v>8793.5999999999985</v>
      </c>
      <c r="X597" s="2">
        <f t="shared" si="47"/>
        <v>9460.4000000000015</v>
      </c>
      <c r="Y597" s="2">
        <f t="shared" si="47"/>
        <v>9050.7000000000007</v>
      </c>
      <c r="Z597" s="2">
        <f t="shared" si="47"/>
        <v>9764.4</v>
      </c>
      <c r="AA597" s="2">
        <f t="shared" si="47"/>
        <v>10024.4</v>
      </c>
      <c r="AB597" s="2">
        <f t="shared" si="47"/>
        <v>9130.1999999999989</v>
      </c>
      <c r="AC597" s="2">
        <f t="shared" si="47"/>
        <v>9234.0623936003358</v>
      </c>
    </row>
    <row r="598" spans="1:29">
      <c r="A598" s="2" t="s">
        <v>124</v>
      </c>
      <c r="B598" s="2" t="s">
        <v>29</v>
      </c>
      <c r="C598" s="2" t="s">
        <v>40</v>
      </c>
      <c r="D598" s="2">
        <f t="shared" si="40"/>
        <v>47340.133333333331</v>
      </c>
      <c r="E598" s="2">
        <f t="shared" ref="E598:AC598" si="48">E319+E350+E381+E412+E443+E474+E505+E536+E567</f>
        <v>35547.499999999993</v>
      </c>
      <c r="F598" s="2">
        <f t="shared" si="48"/>
        <v>36328.6</v>
      </c>
      <c r="G598" s="2">
        <f t="shared" si="48"/>
        <v>39863.899999999994</v>
      </c>
      <c r="H598" s="2">
        <f t="shared" si="48"/>
        <v>42135.7</v>
      </c>
      <c r="I598" s="2">
        <f t="shared" si="48"/>
        <v>45485.600000000006</v>
      </c>
      <c r="J598" s="2">
        <f t="shared" si="48"/>
        <v>44574.9</v>
      </c>
      <c r="K598" s="2">
        <f t="shared" si="48"/>
        <v>44452</v>
      </c>
      <c r="L598" s="2">
        <f t="shared" si="48"/>
        <v>45271.099999999991</v>
      </c>
      <c r="M598" s="2">
        <f t="shared" si="48"/>
        <v>49709.2</v>
      </c>
      <c r="N598" s="2">
        <f t="shared" si="48"/>
        <v>43391.500000000007</v>
      </c>
      <c r="O598" s="2">
        <f t="shared" si="48"/>
        <v>39426</v>
      </c>
      <c r="P598" s="2">
        <f t="shared" si="48"/>
        <v>51097.200000000004</v>
      </c>
      <c r="Q598" s="2">
        <f t="shared" si="48"/>
        <v>45980.2</v>
      </c>
      <c r="R598" s="2">
        <f t="shared" si="48"/>
        <v>43474.80000000001</v>
      </c>
      <c r="S598" s="2">
        <f t="shared" si="48"/>
        <v>40632.200000000004</v>
      </c>
      <c r="T598" s="2">
        <f t="shared" si="48"/>
        <v>50104.9</v>
      </c>
      <c r="U598" s="2">
        <f t="shared" si="48"/>
        <v>49748.1</v>
      </c>
      <c r="V598" s="2">
        <f t="shared" si="48"/>
        <v>44038.75</v>
      </c>
      <c r="W598" s="2">
        <f t="shared" si="48"/>
        <v>41920.500000000007</v>
      </c>
      <c r="X598" s="2">
        <f t="shared" si="48"/>
        <v>45396.4</v>
      </c>
      <c r="Y598" s="2">
        <f t="shared" si="48"/>
        <v>47757.100000000006</v>
      </c>
      <c r="Z598" s="2">
        <f t="shared" si="48"/>
        <v>52010.499999999993</v>
      </c>
      <c r="AA598" s="2">
        <f t="shared" si="48"/>
        <v>48866.9</v>
      </c>
      <c r="AB598" s="2">
        <f t="shared" si="48"/>
        <v>45364.4</v>
      </c>
      <c r="AC598" s="2">
        <f t="shared" si="48"/>
        <v>45425.228794892864</v>
      </c>
    </row>
    <row r="599" spans="1:29">
      <c r="A599" s="2" t="s">
        <v>124</v>
      </c>
      <c r="B599" s="2" t="s">
        <v>29</v>
      </c>
      <c r="C599" s="2" t="s">
        <v>41</v>
      </c>
      <c r="D599" s="2">
        <f t="shared" si="40"/>
        <v>1062.7666666666669</v>
      </c>
      <c r="E599" s="2">
        <f t="shared" ref="E599:AC599" si="49">E320+E351+E382+E413+E444+E475+E506+E537+E568</f>
        <v>820.69999999999993</v>
      </c>
      <c r="F599" s="2">
        <f t="shared" si="49"/>
        <v>520.4</v>
      </c>
      <c r="G599" s="2">
        <f t="shared" si="49"/>
        <v>523.5</v>
      </c>
      <c r="H599" s="2">
        <f t="shared" si="49"/>
        <v>639.19999999999993</v>
      </c>
      <c r="I599" s="2">
        <f t="shared" si="49"/>
        <v>660.5</v>
      </c>
      <c r="J599" s="2">
        <f t="shared" si="49"/>
        <v>585.99999999999989</v>
      </c>
      <c r="K599" s="2">
        <f t="shared" si="49"/>
        <v>411.5</v>
      </c>
      <c r="L599" s="2">
        <f t="shared" si="49"/>
        <v>705.42823232762373</v>
      </c>
      <c r="M599" s="2">
        <f t="shared" si="49"/>
        <v>558.40000000000009</v>
      </c>
      <c r="N599" s="2">
        <f t="shared" si="49"/>
        <v>524.69999999999993</v>
      </c>
      <c r="O599" s="2">
        <f t="shared" si="49"/>
        <v>505.7</v>
      </c>
      <c r="P599" s="2">
        <f t="shared" si="49"/>
        <v>607.79999999999995</v>
      </c>
      <c r="Q599" s="2">
        <f t="shared" si="49"/>
        <v>759.69999999999993</v>
      </c>
      <c r="R599" s="2">
        <f t="shared" si="49"/>
        <v>619</v>
      </c>
      <c r="S599" s="2">
        <f t="shared" si="49"/>
        <v>879.09999999999991</v>
      </c>
      <c r="T599" s="2">
        <f t="shared" si="49"/>
        <v>863.8</v>
      </c>
      <c r="U599" s="2">
        <f t="shared" si="49"/>
        <v>873.1</v>
      </c>
      <c r="V599" s="2">
        <f t="shared" si="49"/>
        <v>678</v>
      </c>
      <c r="W599" s="2">
        <f t="shared" si="49"/>
        <v>771.19999999999993</v>
      </c>
      <c r="X599" s="2">
        <f t="shared" si="49"/>
        <v>991.19999999999982</v>
      </c>
      <c r="Y599" s="2">
        <f t="shared" si="49"/>
        <v>975.5</v>
      </c>
      <c r="Z599" s="2">
        <f t="shared" si="49"/>
        <v>1221.6000000000001</v>
      </c>
      <c r="AA599" s="2">
        <f t="shared" si="49"/>
        <v>1535.3</v>
      </c>
      <c r="AB599" s="2">
        <f t="shared" si="49"/>
        <v>934.09999999999991</v>
      </c>
      <c r="AC599" s="2">
        <f t="shared" si="49"/>
        <v>1090.3341118470978</v>
      </c>
    </row>
    <row r="600" spans="1:29">
      <c r="A600" s="2" t="s">
        <v>124</v>
      </c>
      <c r="B600" s="2" t="s">
        <v>29</v>
      </c>
      <c r="C600" s="2" t="s">
        <v>42</v>
      </c>
      <c r="D600" s="2">
        <f t="shared" si="40"/>
        <v>2436.4499999999994</v>
      </c>
      <c r="E600" s="2">
        <f t="shared" ref="E600:AC600" si="50">E321+E352+E383+E414+E445+E476+E507+E538+E569</f>
        <v>1626.3</v>
      </c>
      <c r="F600" s="2">
        <f t="shared" si="50"/>
        <v>1609.3</v>
      </c>
      <c r="G600" s="2">
        <f t="shared" si="50"/>
        <v>1795.8999999999999</v>
      </c>
      <c r="H600" s="2">
        <f t="shared" si="50"/>
        <v>2141.9</v>
      </c>
      <c r="I600" s="2">
        <f t="shared" si="50"/>
        <v>1943.4</v>
      </c>
      <c r="J600" s="2">
        <f t="shared" si="50"/>
        <v>1865.1</v>
      </c>
      <c r="K600" s="2">
        <f t="shared" si="50"/>
        <v>2011.3000000000002</v>
      </c>
      <c r="L600" s="2">
        <f t="shared" si="50"/>
        <v>2173.9</v>
      </c>
      <c r="M600" s="2">
        <f t="shared" si="50"/>
        <v>2165.1</v>
      </c>
      <c r="N600" s="2">
        <f t="shared" si="50"/>
        <v>1963.6</v>
      </c>
      <c r="O600" s="2">
        <f t="shared" si="50"/>
        <v>2146.9</v>
      </c>
      <c r="P600" s="2">
        <f t="shared" si="50"/>
        <v>2501</v>
      </c>
      <c r="Q600" s="2">
        <f t="shared" si="50"/>
        <v>1939.9</v>
      </c>
      <c r="R600" s="2">
        <f t="shared" si="50"/>
        <v>2083.06</v>
      </c>
      <c r="S600" s="2">
        <f t="shared" si="50"/>
        <v>1997.04</v>
      </c>
      <c r="T600" s="2">
        <f t="shared" si="50"/>
        <v>2461.3000000000002</v>
      </c>
      <c r="U600" s="2">
        <f t="shared" si="50"/>
        <v>2063.0299999999997</v>
      </c>
      <c r="V600" s="2">
        <f t="shared" si="50"/>
        <v>2040.31</v>
      </c>
      <c r="W600" s="2">
        <f t="shared" si="50"/>
        <v>2509.4199999999996</v>
      </c>
      <c r="X600" s="2">
        <f t="shared" si="50"/>
        <v>2125.1800000000003</v>
      </c>
      <c r="Y600" s="2">
        <f t="shared" si="50"/>
        <v>2400.6000000000004</v>
      </c>
      <c r="Z600" s="2">
        <f t="shared" si="50"/>
        <v>2597.81</v>
      </c>
      <c r="AA600" s="2">
        <f t="shared" si="50"/>
        <v>2633.55</v>
      </c>
      <c r="AB600" s="2">
        <f t="shared" si="50"/>
        <v>2310.9399999999996</v>
      </c>
      <c r="AC600" s="2">
        <f t="shared" si="50"/>
        <v>2343.2542283326129</v>
      </c>
    </row>
    <row r="601" spans="1:29">
      <c r="A601" s="2" t="s">
        <v>124</v>
      </c>
      <c r="B601" s="2" t="s">
        <v>29</v>
      </c>
      <c r="C601" s="2" t="s">
        <v>43</v>
      </c>
      <c r="D601" s="2">
        <f t="shared" si="40"/>
        <v>3780.6433333333339</v>
      </c>
      <c r="E601" s="2">
        <f t="shared" ref="E601:AC601" si="51">E322+E353+E384+E415+E446+E477+E508+E539+E570</f>
        <v>4274.7</v>
      </c>
      <c r="F601" s="2">
        <f t="shared" si="51"/>
        <v>5318</v>
      </c>
      <c r="G601" s="2">
        <f t="shared" si="51"/>
        <v>4213</v>
      </c>
      <c r="H601" s="2">
        <f t="shared" si="51"/>
        <v>4669</v>
      </c>
      <c r="I601" s="2">
        <f t="shared" si="51"/>
        <v>4755</v>
      </c>
      <c r="J601" s="2">
        <f t="shared" si="51"/>
        <v>4419</v>
      </c>
      <c r="K601" s="2">
        <f t="shared" si="51"/>
        <v>4288</v>
      </c>
      <c r="L601" s="2">
        <f t="shared" si="51"/>
        <v>4064.4999999999995</v>
      </c>
      <c r="M601" s="2">
        <f t="shared" si="51"/>
        <v>4089.8900000000003</v>
      </c>
      <c r="N601" s="2">
        <f t="shared" si="51"/>
        <v>4078.58</v>
      </c>
      <c r="O601" s="2">
        <f t="shared" si="51"/>
        <v>4107.6999999999989</v>
      </c>
      <c r="P601" s="2">
        <f t="shared" si="51"/>
        <v>4339.25</v>
      </c>
      <c r="Q601" s="2">
        <f t="shared" si="51"/>
        <v>4235.97</v>
      </c>
      <c r="R601" s="2">
        <f t="shared" si="51"/>
        <v>3630.2099999999996</v>
      </c>
      <c r="S601" s="2">
        <f t="shared" si="51"/>
        <v>3773.8099999999995</v>
      </c>
      <c r="T601" s="2">
        <f t="shared" si="51"/>
        <v>4849.8999999999996</v>
      </c>
      <c r="U601" s="2">
        <f t="shared" si="51"/>
        <v>5054.4399999999996</v>
      </c>
      <c r="V601" s="2">
        <f t="shared" si="51"/>
        <v>4362.6400000000003</v>
      </c>
      <c r="W601" s="2">
        <f t="shared" si="51"/>
        <v>4530.7</v>
      </c>
      <c r="X601" s="2">
        <f t="shared" si="51"/>
        <v>4066.7100000000005</v>
      </c>
      <c r="Y601" s="2">
        <f t="shared" si="51"/>
        <v>4380.75</v>
      </c>
      <c r="Z601" s="2">
        <f t="shared" si="51"/>
        <v>4067.5400000000004</v>
      </c>
      <c r="AA601" s="2">
        <f t="shared" si="51"/>
        <v>3185.9899999999993</v>
      </c>
      <c r="AB601" s="2">
        <f t="shared" si="51"/>
        <v>3207.68</v>
      </c>
      <c r="AC601" s="2">
        <f t="shared" si="51"/>
        <v>3607.1421767813231</v>
      </c>
    </row>
    <row r="602" spans="1:29">
      <c r="A602" s="2" t="s">
        <v>124</v>
      </c>
      <c r="B602" s="2" t="s">
        <v>29</v>
      </c>
      <c r="C602" s="2" t="s">
        <v>44</v>
      </c>
      <c r="D602" s="2">
        <f t="shared" si="40"/>
        <v>20800.939999999999</v>
      </c>
      <c r="E602" s="2">
        <f t="shared" ref="E602:AC602" si="52">E323+E354+E385+E416+E447+E478+E509+E540+E571</f>
        <v>17165.599999999999</v>
      </c>
      <c r="F602" s="2">
        <f t="shared" si="52"/>
        <v>14843</v>
      </c>
      <c r="G602" s="2">
        <f t="shared" si="52"/>
        <v>11251.199999999999</v>
      </c>
      <c r="H602" s="2">
        <f t="shared" si="52"/>
        <v>21654.199999999997</v>
      </c>
      <c r="I602" s="2">
        <f t="shared" si="52"/>
        <v>18572.499999999996</v>
      </c>
      <c r="J602" s="2">
        <f t="shared" si="52"/>
        <v>21778.6</v>
      </c>
      <c r="K602" s="2">
        <f t="shared" si="52"/>
        <v>17321</v>
      </c>
      <c r="L602" s="2">
        <f t="shared" si="52"/>
        <v>23739.9</v>
      </c>
      <c r="M602" s="2">
        <f t="shared" si="52"/>
        <v>17179.100000000002</v>
      </c>
      <c r="N602" s="2">
        <f t="shared" si="52"/>
        <v>20863.899999999994</v>
      </c>
      <c r="O602" s="2">
        <f t="shared" si="52"/>
        <v>20308.299999999996</v>
      </c>
      <c r="P602" s="2">
        <f t="shared" si="52"/>
        <v>23965.499999999993</v>
      </c>
      <c r="Q602" s="2">
        <f t="shared" si="52"/>
        <v>13486.299999999997</v>
      </c>
      <c r="R602" s="2">
        <f t="shared" si="52"/>
        <v>18367.5</v>
      </c>
      <c r="S602" s="2">
        <f t="shared" si="52"/>
        <v>23820.200000000004</v>
      </c>
      <c r="T602" s="2">
        <f t="shared" si="52"/>
        <v>23543.800000000003</v>
      </c>
      <c r="U602" s="2">
        <f t="shared" si="52"/>
        <v>16913.399999999998</v>
      </c>
      <c r="V602" s="2">
        <f t="shared" si="52"/>
        <v>18941.320000000003</v>
      </c>
      <c r="W602" s="2">
        <f t="shared" si="52"/>
        <v>22026.01</v>
      </c>
      <c r="X602" s="2">
        <f t="shared" si="52"/>
        <v>16633.919999999998</v>
      </c>
      <c r="Y602" s="2">
        <f t="shared" si="52"/>
        <v>24496.809999999998</v>
      </c>
      <c r="Z602" s="2">
        <f t="shared" si="52"/>
        <v>19703.139999999996</v>
      </c>
      <c r="AA602" s="2">
        <f t="shared" si="52"/>
        <v>19293.93</v>
      </c>
      <c r="AB602" s="2">
        <f t="shared" si="52"/>
        <v>23405.750000000004</v>
      </c>
      <c r="AC602" s="2">
        <f t="shared" si="52"/>
        <v>17154.912963763683</v>
      </c>
    </row>
    <row r="603" spans="1:29">
      <c r="A603" s="2" t="s">
        <v>124</v>
      </c>
      <c r="B603" s="2" t="s">
        <v>29</v>
      </c>
      <c r="C603" s="2" t="s">
        <v>10</v>
      </c>
      <c r="D603" s="2">
        <f t="shared" si="40"/>
        <v>69376.456666666665</v>
      </c>
      <c r="E603" s="2">
        <f t="shared" ref="E603:AC603" si="53">E324+E355+E386+E417+E448+E479+E510+E541+E572</f>
        <v>55261.7</v>
      </c>
      <c r="F603" s="2">
        <f t="shared" si="53"/>
        <v>53039.399999999987</v>
      </c>
      <c r="G603" s="2">
        <f t="shared" si="53"/>
        <v>53142.8</v>
      </c>
      <c r="H603" s="2">
        <f t="shared" si="53"/>
        <v>62120.7</v>
      </c>
      <c r="I603" s="2">
        <f t="shared" si="53"/>
        <v>62886.8</v>
      </c>
      <c r="J603" s="2">
        <f t="shared" si="53"/>
        <v>67807.799999999988</v>
      </c>
      <c r="K603" s="2">
        <f t="shared" si="53"/>
        <v>64135.9</v>
      </c>
      <c r="L603" s="2">
        <f t="shared" si="53"/>
        <v>65582.5</v>
      </c>
      <c r="M603" s="2">
        <f t="shared" si="53"/>
        <v>60143.1</v>
      </c>
      <c r="N603" s="2">
        <f t="shared" si="53"/>
        <v>69555.699999999968</v>
      </c>
      <c r="O603" s="2">
        <f t="shared" si="53"/>
        <v>54875.3</v>
      </c>
      <c r="P603" s="2">
        <f t="shared" si="53"/>
        <v>70381.500000000029</v>
      </c>
      <c r="Q603" s="2">
        <f t="shared" si="53"/>
        <v>63977.80000000001</v>
      </c>
      <c r="R603" s="2">
        <f t="shared" si="53"/>
        <v>61613.200000000004</v>
      </c>
      <c r="S603" s="2">
        <f t="shared" si="53"/>
        <v>59379.200000000004</v>
      </c>
      <c r="T603" s="2">
        <f t="shared" si="53"/>
        <v>70142</v>
      </c>
      <c r="U603" s="2">
        <f t="shared" si="53"/>
        <v>69861.799999999988</v>
      </c>
      <c r="V603" s="2">
        <f t="shared" si="53"/>
        <v>65442.91</v>
      </c>
      <c r="W603" s="2">
        <f t="shared" si="53"/>
        <v>63694.680000000008</v>
      </c>
      <c r="X603" s="2">
        <f t="shared" si="53"/>
        <v>68334.61</v>
      </c>
      <c r="Y603" s="2">
        <f t="shared" si="53"/>
        <v>67242.47</v>
      </c>
      <c r="Z603" s="2">
        <f t="shared" si="53"/>
        <v>72631.520000000004</v>
      </c>
      <c r="AA603" s="2">
        <f t="shared" si="53"/>
        <v>72552.290000000008</v>
      </c>
      <c r="AB603" s="2">
        <f t="shared" si="53"/>
        <v>54311.109999999993</v>
      </c>
      <c r="AC603" s="2">
        <f t="shared" si="53"/>
        <v>66990.639985833783</v>
      </c>
    </row>
    <row r="604" spans="1:29">
      <c r="A604" s="2" t="s">
        <v>124</v>
      </c>
      <c r="B604" s="2" t="s">
        <v>29</v>
      </c>
      <c r="C604" s="2" t="s">
        <v>33</v>
      </c>
      <c r="D604" s="2">
        <f t="shared" si="40"/>
        <v>2993.17</v>
      </c>
      <c r="E604" s="2">
        <f t="shared" ref="E604:AC604" si="54">E325+E356+E387+E418+E449+E480+E511+E542+E573</f>
        <v>2111.8567204261499</v>
      </c>
      <c r="F604" s="2">
        <f t="shared" si="54"/>
        <v>1983.6238873255497</v>
      </c>
      <c r="G604" s="2">
        <f t="shared" si="54"/>
        <v>2110.3903439927003</v>
      </c>
      <c r="H604" s="2">
        <f t="shared" si="54"/>
        <v>2085.3484818727998</v>
      </c>
      <c r="I604" s="2">
        <f t="shared" si="54"/>
        <v>2423.60259018645</v>
      </c>
      <c r="J604" s="2">
        <f t="shared" si="54"/>
        <v>2508.8175399774</v>
      </c>
      <c r="K604" s="2">
        <f t="shared" si="54"/>
        <v>2192.7453658777504</v>
      </c>
      <c r="L604" s="2">
        <f t="shared" si="54"/>
        <v>2316.6498565599654</v>
      </c>
      <c r="M604" s="2">
        <f t="shared" si="54"/>
        <v>2833.7659500602622</v>
      </c>
      <c r="N604" s="2">
        <f t="shared" si="54"/>
        <v>3084.9146182251961</v>
      </c>
      <c r="O604" s="2">
        <f t="shared" si="54"/>
        <v>2018.4498846432175</v>
      </c>
      <c r="P604" s="2">
        <f t="shared" si="54"/>
        <v>3072.19015797461</v>
      </c>
      <c r="Q604" s="2">
        <f t="shared" si="54"/>
        <v>3043.5285371307036</v>
      </c>
      <c r="R604" s="2">
        <f t="shared" si="54"/>
        <v>3039.3765310925305</v>
      </c>
      <c r="S604" s="2">
        <f t="shared" si="54"/>
        <v>2539.1948224090575</v>
      </c>
      <c r="T604" s="2">
        <f t="shared" si="54"/>
        <v>3725.5</v>
      </c>
      <c r="U604" s="2">
        <f t="shared" si="54"/>
        <v>3441.7000000000003</v>
      </c>
      <c r="V604" s="2">
        <f t="shared" si="54"/>
        <v>3007.17</v>
      </c>
      <c r="W604" s="2">
        <f t="shared" si="54"/>
        <v>2827.4900000000002</v>
      </c>
      <c r="X604" s="2">
        <f t="shared" si="54"/>
        <v>2686.56</v>
      </c>
      <c r="Y604" s="2">
        <f t="shared" si="54"/>
        <v>3187.89</v>
      </c>
      <c r="Z604" s="2">
        <f t="shared" si="54"/>
        <v>2994.8100000000004</v>
      </c>
      <c r="AA604" s="2">
        <f t="shared" si="54"/>
        <v>2796.81</v>
      </c>
      <c r="AB604" s="2">
        <f t="shared" si="54"/>
        <v>3441.5</v>
      </c>
      <c r="AC604" s="2">
        <f t="shared" si="54"/>
        <v>2369.6434869669938</v>
      </c>
    </row>
    <row r="605" spans="1:29">
      <c r="A605" s="2" t="s">
        <v>124</v>
      </c>
      <c r="B605" s="2" t="s">
        <v>29</v>
      </c>
      <c r="C605" s="2" t="s">
        <v>45</v>
      </c>
      <c r="D605" s="2">
        <f t="shared" si="40"/>
        <v>16861.908444292625</v>
      </c>
      <c r="E605" s="2">
        <f t="shared" ref="E605:AC605" si="55">E326+E357+E388+E419+E450+E481+E512+E543+E574</f>
        <v>18139.232</v>
      </c>
      <c r="F605" s="2">
        <f t="shared" si="55"/>
        <v>17477.628000000001</v>
      </c>
      <c r="G605" s="2">
        <f t="shared" si="55"/>
        <v>18010.167999999998</v>
      </c>
      <c r="H605" s="2">
        <f t="shared" si="55"/>
        <v>18903.204000000002</v>
      </c>
      <c r="I605" s="2">
        <f t="shared" si="55"/>
        <v>18154.599999999999</v>
      </c>
      <c r="J605" s="2">
        <f t="shared" si="55"/>
        <v>18913.752</v>
      </c>
      <c r="K605" s="2">
        <f t="shared" si="55"/>
        <v>19280.440000000002</v>
      </c>
      <c r="L605" s="2">
        <f t="shared" si="55"/>
        <v>19392.400000000001</v>
      </c>
      <c r="M605" s="2">
        <f t="shared" si="55"/>
        <v>18660.2</v>
      </c>
      <c r="N605" s="2">
        <f t="shared" si="55"/>
        <v>19877.3</v>
      </c>
      <c r="O605" s="2">
        <f t="shared" si="55"/>
        <v>16461.699999999997</v>
      </c>
      <c r="P605" s="2">
        <f t="shared" si="55"/>
        <v>21770.9</v>
      </c>
      <c r="Q605" s="2">
        <f t="shared" si="55"/>
        <v>20092.2</v>
      </c>
      <c r="R605" s="2">
        <f t="shared" si="55"/>
        <v>18787.300000000003</v>
      </c>
      <c r="S605" s="2">
        <f t="shared" si="55"/>
        <v>18812</v>
      </c>
      <c r="T605" s="2">
        <f t="shared" si="55"/>
        <v>20459.099999999999</v>
      </c>
      <c r="U605" s="2">
        <f t="shared" si="55"/>
        <v>15891.6</v>
      </c>
      <c r="V605" s="2">
        <f t="shared" si="55"/>
        <v>17036</v>
      </c>
      <c r="W605" s="2">
        <f t="shared" si="55"/>
        <v>17955.044999999998</v>
      </c>
      <c r="X605" s="2">
        <f t="shared" si="55"/>
        <v>17168.845332877874</v>
      </c>
      <c r="Y605" s="2">
        <f t="shared" si="55"/>
        <v>16872.07</v>
      </c>
      <c r="Z605" s="2">
        <f t="shared" si="55"/>
        <v>18047.215</v>
      </c>
      <c r="AA605" s="2">
        <f t="shared" si="55"/>
        <v>16179.433333333332</v>
      </c>
      <c r="AB605" s="2">
        <f t="shared" si="55"/>
        <v>16544.810000000001</v>
      </c>
      <c r="AC605" s="2">
        <f t="shared" si="55"/>
        <v>15071.972477019746</v>
      </c>
    </row>
    <row r="606" spans="1:29">
      <c r="A606" s="2" t="s">
        <v>124</v>
      </c>
      <c r="B606" s="2" t="s">
        <v>29</v>
      </c>
      <c r="C606" s="2" t="s">
        <v>46</v>
      </c>
      <c r="D606" s="2">
        <f t="shared" si="40"/>
        <v>55.986666666666657</v>
      </c>
      <c r="E606" s="2">
        <f t="shared" ref="E606:AC606" si="56">E327+E358+E389+E420+E451+E482+E513+E544+E575</f>
        <v>204.79999999999998</v>
      </c>
      <c r="F606" s="2">
        <f t="shared" si="56"/>
        <v>162.19999999999999</v>
      </c>
      <c r="G606" s="2">
        <f t="shared" si="56"/>
        <v>145.19999999999999</v>
      </c>
      <c r="H606" s="2">
        <f t="shared" si="56"/>
        <v>141.19999999999999</v>
      </c>
      <c r="I606" s="2">
        <f t="shared" si="56"/>
        <v>47.8</v>
      </c>
      <c r="J606" s="2">
        <f t="shared" si="56"/>
        <v>64.899999999999991</v>
      </c>
      <c r="K606" s="2">
        <f t="shared" si="56"/>
        <v>127</v>
      </c>
      <c r="L606" s="2">
        <f t="shared" si="56"/>
        <v>48</v>
      </c>
      <c r="M606" s="2">
        <f t="shared" si="56"/>
        <v>127.4</v>
      </c>
      <c r="N606" s="2">
        <f t="shared" si="56"/>
        <v>141.80000000000001</v>
      </c>
      <c r="O606" s="2">
        <f t="shared" si="56"/>
        <v>164.69</v>
      </c>
      <c r="P606" s="2">
        <f t="shared" si="56"/>
        <v>111.40999999999998</v>
      </c>
      <c r="Q606" s="2">
        <f t="shared" si="56"/>
        <v>70.19</v>
      </c>
      <c r="R606" s="2">
        <f t="shared" si="56"/>
        <v>66.83</v>
      </c>
      <c r="S606" s="2">
        <f t="shared" si="56"/>
        <v>63.53</v>
      </c>
      <c r="T606" s="2">
        <f t="shared" si="56"/>
        <v>6.3400000000000007</v>
      </c>
      <c r="U606" s="2">
        <f t="shared" si="56"/>
        <v>56.82</v>
      </c>
      <c r="V606" s="2">
        <f t="shared" si="56"/>
        <v>65.73</v>
      </c>
      <c r="W606" s="2">
        <f t="shared" si="56"/>
        <v>70.199999999999989</v>
      </c>
      <c r="X606" s="2">
        <f t="shared" si="56"/>
        <v>90.75</v>
      </c>
      <c r="Y606" s="2">
        <f t="shared" si="56"/>
        <v>51.93</v>
      </c>
      <c r="Z606" s="2">
        <f t="shared" si="56"/>
        <v>7.36</v>
      </c>
      <c r="AA606" s="2">
        <f t="shared" si="56"/>
        <v>88.139999999999986</v>
      </c>
      <c r="AB606" s="2">
        <f t="shared" si="56"/>
        <v>27.89</v>
      </c>
      <c r="AC606" s="2">
        <f t="shared" si="56"/>
        <v>48.24763049524104</v>
      </c>
    </row>
    <row r="607" spans="1:29">
      <c r="A607" s="2" t="s">
        <v>124</v>
      </c>
      <c r="B607" s="2" t="s">
        <v>29</v>
      </c>
      <c r="C607" s="2" t="s">
        <v>47</v>
      </c>
      <c r="D607" s="2">
        <f t="shared" si="40"/>
        <v>2351.6333333333337</v>
      </c>
      <c r="E607" s="2">
        <f t="shared" ref="E607:AC607" si="57">E328+E359+E390+E421+E452+E483+E514+E545+E576</f>
        <v>1230.7</v>
      </c>
      <c r="F607" s="2">
        <f t="shared" si="57"/>
        <v>896.10000000000014</v>
      </c>
      <c r="G607" s="2">
        <f t="shared" si="57"/>
        <v>689</v>
      </c>
      <c r="H607" s="2">
        <f t="shared" si="57"/>
        <v>960.8</v>
      </c>
      <c r="I607" s="2">
        <f t="shared" si="57"/>
        <v>1035.2</v>
      </c>
      <c r="J607" s="2">
        <f t="shared" si="57"/>
        <v>958.9</v>
      </c>
      <c r="K607" s="2">
        <f t="shared" si="57"/>
        <v>783.4</v>
      </c>
      <c r="L607" s="2">
        <f t="shared" si="57"/>
        <v>923.6</v>
      </c>
      <c r="M607" s="2">
        <f t="shared" si="57"/>
        <v>928</v>
      </c>
      <c r="N607" s="2">
        <f t="shared" si="57"/>
        <v>1028.5</v>
      </c>
      <c r="O607" s="2">
        <f t="shared" si="57"/>
        <v>932.4</v>
      </c>
      <c r="P607" s="2">
        <f t="shared" si="57"/>
        <v>1059.4999999999998</v>
      </c>
      <c r="Q607" s="2">
        <f t="shared" si="57"/>
        <v>1314.3</v>
      </c>
      <c r="R607" s="2">
        <f t="shared" si="57"/>
        <v>1158.6999999999998</v>
      </c>
      <c r="S607" s="2">
        <f t="shared" si="57"/>
        <v>1535.2000000000003</v>
      </c>
      <c r="T607" s="2">
        <f t="shared" si="57"/>
        <v>1689.3999999999999</v>
      </c>
      <c r="U607" s="2">
        <f t="shared" si="57"/>
        <v>1663.1000000000001</v>
      </c>
      <c r="V607" s="2">
        <f t="shared" si="57"/>
        <v>1435.5</v>
      </c>
      <c r="W607" s="2">
        <f t="shared" si="57"/>
        <v>1412.0000000000002</v>
      </c>
      <c r="X607" s="2">
        <f t="shared" si="57"/>
        <v>2124.5</v>
      </c>
      <c r="Y607" s="2">
        <f t="shared" si="57"/>
        <v>1948.6999999999998</v>
      </c>
      <c r="Z607" s="2">
        <f t="shared" si="57"/>
        <v>2227.1999999999998</v>
      </c>
      <c r="AA607" s="2">
        <f t="shared" si="57"/>
        <v>3021.4999999999995</v>
      </c>
      <c r="AB607" s="2">
        <f t="shared" si="57"/>
        <v>2703.2000000000003</v>
      </c>
      <c r="AC607" s="2">
        <f t="shared" si="57"/>
        <v>2621.3657028618495</v>
      </c>
    </row>
    <row r="608" spans="1:29">
      <c r="A608" s="2" t="s">
        <v>124</v>
      </c>
      <c r="B608" s="2" t="s">
        <v>29</v>
      </c>
      <c r="C608" s="2" t="s">
        <v>48</v>
      </c>
      <c r="D608" s="2">
        <f t="shared" si="40"/>
        <v>4949.8233333333337</v>
      </c>
      <c r="E608" s="2">
        <f t="shared" ref="E608:AC608" si="58">E329+E360+E391+E422+E453+E484+E515+E546+E577</f>
        <v>2680.5000000000005</v>
      </c>
      <c r="F608" s="2">
        <f t="shared" si="58"/>
        <v>2106.1999999999998</v>
      </c>
      <c r="G608" s="2">
        <f t="shared" si="58"/>
        <v>1914.4999999999998</v>
      </c>
      <c r="H608" s="2">
        <f t="shared" si="58"/>
        <v>2623.1</v>
      </c>
      <c r="I608" s="2">
        <f t="shared" si="58"/>
        <v>2953.3</v>
      </c>
      <c r="J608" s="2">
        <f t="shared" si="58"/>
        <v>2724.7999999999997</v>
      </c>
      <c r="K608" s="2">
        <f t="shared" si="58"/>
        <v>2056.6</v>
      </c>
      <c r="L608" s="2">
        <f t="shared" si="58"/>
        <v>2661.2247865353042</v>
      </c>
      <c r="M608" s="2">
        <f t="shared" si="58"/>
        <v>2348.3537099753698</v>
      </c>
      <c r="N608" s="2">
        <f t="shared" si="58"/>
        <v>2539.1000000000004</v>
      </c>
      <c r="O608" s="2">
        <f t="shared" si="58"/>
        <v>2631.7999999999997</v>
      </c>
      <c r="P608" s="2">
        <f t="shared" si="58"/>
        <v>2859.3999999999996</v>
      </c>
      <c r="Q608" s="2">
        <f t="shared" si="58"/>
        <v>2811.1</v>
      </c>
      <c r="R608" s="2">
        <f t="shared" si="58"/>
        <v>1857.8</v>
      </c>
      <c r="S608" s="2">
        <f t="shared" si="58"/>
        <v>3017.0000000000005</v>
      </c>
      <c r="T608" s="2">
        <f t="shared" si="58"/>
        <v>3421.9000000000005</v>
      </c>
      <c r="U608" s="2">
        <f t="shared" si="58"/>
        <v>3806.6000000000004</v>
      </c>
      <c r="V608" s="2">
        <f t="shared" si="58"/>
        <v>2796.7000000000003</v>
      </c>
      <c r="W608" s="2">
        <f t="shared" si="58"/>
        <v>3225.9</v>
      </c>
      <c r="X608" s="2">
        <f t="shared" si="58"/>
        <v>4656.6000000000004</v>
      </c>
      <c r="Y608" s="2">
        <f t="shared" si="58"/>
        <v>4474.8</v>
      </c>
      <c r="Z608" s="2">
        <f t="shared" si="58"/>
        <v>5123.2</v>
      </c>
      <c r="AA608" s="2">
        <f t="shared" si="58"/>
        <v>6066.71</v>
      </c>
      <c r="AB608" s="2">
        <f t="shared" si="58"/>
        <v>5069.6699999999992</v>
      </c>
      <c r="AC608" s="2">
        <f t="shared" si="58"/>
        <v>4838.9101690684865</v>
      </c>
    </row>
    <row r="609" spans="1:30">
      <c r="A609" s="2" t="s">
        <v>124</v>
      </c>
      <c r="B609" s="2" t="s">
        <v>29</v>
      </c>
      <c r="C609" s="2" t="s">
        <v>49</v>
      </c>
      <c r="D609" s="2">
        <f t="shared" si="40"/>
        <v>165.1</v>
      </c>
      <c r="E609" s="2">
        <f t="shared" ref="E609:AC609" si="59">E330+E361+E392+E423+E454+E485+E516+E547+E578</f>
        <v>151.80000000000001</v>
      </c>
      <c r="F609" s="2">
        <f t="shared" si="59"/>
        <v>133.6</v>
      </c>
      <c r="G609" s="2">
        <f t="shared" si="59"/>
        <v>147.6</v>
      </c>
      <c r="H609" s="2">
        <f t="shared" si="59"/>
        <v>175.5</v>
      </c>
      <c r="I609" s="2">
        <f t="shared" si="59"/>
        <v>162</v>
      </c>
      <c r="J609" s="2">
        <f t="shared" si="59"/>
        <v>167.3</v>
      </c>
      <c r="K609" s="2">
        <f t="shared" si="59"/>
        <v>153.69999999999999</v>
      </c>
      <c r="L609" s="2">
        <f t="shared" si="59"/>
        <v>152.70000000000002</v>
      </c>
      <c r="M609" s="2">
        <f t="shared" si="59"/>
        <v>144.19999999999999</v>
      </c>
      <c r="N609" s="2">
        <f t="shared" si="59"/>
        <v>168.8</v>
      </c>
      <c r="O609" s="2">
        <f t="shared" si="59"/>
        <v>164.10000000000002</v>
      </c>
      <c r="P609" s="2">
        <f t="shared" si="59"/>
        <v>178.99999999999997</v>
      </c>
      <c r="Q609" s="2">
        <f t="shared" si="59"/>
        <v>160.6</v>
      </c>
      <c r="R609" s="2">
        <f t="shared" si="59"/>
        <v>161.69999999999999</v>
      </c>
      <c r="S609" s="2">
        <f t="shared" si="59"/>
        <v>148.39999999999998</v>
      </c>
      <c r="T609" s="2">
        <f t="shared" si="59"/>
        <v>189.70000000000002</v>
      </c>
      <c r="U609" s="2">
        <f t="shared" si="59"/>
        <v>188.5</v>
      </c>
      <c r="V609" s="2">
        <f t="shared" si="59"/>
        <v>167.93</v>
      </c>
      <c r="W609" s="2">
        <f t="shared" si="59"/>
        <v>149.59</v>
      </c>
      <c r="X609" s="2">
        <f t="shared" si="59"/>
        <v>153.43000000000004</v>
      </c>
      <c r="Y609" s="2">
        <f t="shared" si="59"/>
        <v>173.32</v>
      </c>
      <c r="Z609" s="2">
        <f t="shared" si="59"/>
        <v>168.54999999999998</v>
      </c>
      <c r="AA609" s="2">
        <f t="shared" si="59"/>
        <v>176.52</v>
      </c>
      <c r="AB609" s="2">
        <f t="shared" si="59"/>
        <v>139.26000000000002</v>
      </c>
      <c r="AC609" s="2">
        <f t="shared" si="59"/>
        <v>158.38784023982569</v>
      </c>
    </row>
    <row r="610" spans="1:30">
      <c r="A610" s="2" t="s">
        <v>124</v>
      </c>
      <c r="B610" s="2" t="s">
        <v>29</v>
      </c>
      <c r="C610" s="2" t="s">
        <v>50</v>
      </c>
      <c r="D610" s="2">
        <f t="shared" si="40"/>
        <v>14779.450000000003</v>
      </c>
      <c r="E610" s="2">
        <f t="shared" ref="E610:AC610" si="60">E331+E362+E393+E424+E455+E486+E517+E548+E579</f>
        <v>8486</v>
      </c>
      <c r="F610" s="2">
        <f t="shared" si="60"/>
        <v>11612</v>
      </c>
      <c r="G610" s="2">
        <f t="shared" si="60"/>
        <v>11130</v>
      </c>
      <c r="H610" s="2">
        <f t="shared" si="60"/>
        <v>11336</v>
      </c>
      <c r="I610" s="2">
        <f t="shared" si="60"/>
        <v>14132</v>
      </c>
      <c r="J610" s="2">
        <f t="shared" si="60"/>
        <v>12997.3</v>
      </c>
      <c r="K610" s="2">
        <f t="shared" si="60"/>
        <v>11384.8</v>
      </c>
      <c r="L610" s="2">
        <f t="shared" si="60"/>
        <v>10083.393728732332</v>
      </c>
      <c r="M610" s="2">
        <f t="shared" si="60"/>
        <v>15038.584048516086</v>
      </c>
      <c r="N610" s="2">
        <f t="shared" si="60"/>
        <v>11695.8</v>
      </c>
      <c r="O610" s="2">
        <f t="shared" si="60"/>
        <v>8758.4000000000015</v>
      </c>
      <c r="P610" s="2">
        <f t="shared" si="60"/>
        <v>16769.8</v>
      </c>
      <c r="Q610" s="2">
        <f t="shared" si="60"/>
        <v>16202.9</v>
      </c>
      <c r="R610" s="2">
        <f t="shared" si="60"/>
        <v>14459.5</v>
      </c>
      <c r="S610" s="2">
        <f t="shared" si="60"/>
        <v>9642.9000000000015</v>
      </c>
      <c r="T610" s="2">
        <f t="shared" si="60"/>
        <v>16830.7</v>
      </c>
      <c r="U610" s="2">
        <f t="shared" si="60"/>
        <v>13578.500000000002</v>
      </c>
      <c r="V610" s="2">
        <f t="shared" si="60"/>
        <v>12257.64111111111</v>
      </c>
      <c r="W610" s="2">
        <f t="shared" si="60"/>
        <v>13666.37</v>
      </c>
      <c r="X610" s="2">
        <f t="shared" si="60"/>
        <v>10357.77</v>
      </c>
      <c r="Y610" s="2">
        <f t="shared" si="60"/>
        <v>13597.119999999999</v>
      </c>
      <c r="Z610" s="2">
        <f t="shared" si="60"/>
        <v>16605.469999999998</v>
      </c>
      <c r="AA610" s="2">
        <f t="shared" si="60"/>
        <v>14135.76</v>
      </c>
      <c r="AB610" s="2">
        <f t="shared" si="60"/>
        <v>16716.039999999997</v>
      </c>
      <c r="AC610" s="2">
        <f t="shared" si="60"/>
        <v>13996.110952400877</v>
      </c>
    </row>
    <row r="611" spans="1:30">
      <c r="A611" s="2" t="s">
        <v>124</v>
      </c>
      <c r="B611" s="2" t="s">
        <v>29</v>
      </c>
      <c r="C611" s="2" t="s">
        <v>51</v>
      </c>
      <c r="D611" s="2">
        <f t="shared" si="40"/>
        <v>0</v>
      </c>
      <c r="E611" s="2">
        <f t="shared" ref="E611:AC611" si="61">E332+E363+E394+E425+E456+E487+E518+E549+E580</f>
        <v>0</v>
      </c>
      <c r="F611" s="2">
        <f t="shared" si="61"/>
        <v>0</v>
      </c>
      <c r="G611" s="2">
        <f t="shared" si="61"/>
        <v>0</v>
      </c>
      <c r="H611" s="2">
        <f t="shared" si="61"/>
        <v>0</v>
      </c>
      <c r="I611" s="2">
        <f t="shared" si="61"/>
        <v>0</v>
      </c>
      <c r="J611" s="2">
        <f t="shared" si="61"/>
        <v>0</v>
      </c>
      <c r="K611" s="2">
        <f t="shared" si="61"/>
        <v>0</v>
      </c>
      <c r="L611" s="2">
        <f t="shared" si="61"/>
        <v>0</v>
      </c>
      <c r="M611" s="2">
        <f t="shared" si="61"/>
        <v>0</v>
      </c>
      <c r="N611" s="2">
        <f t="shared" si="61"/>
        <v>0</v>
      </c>
      <c r="O611" s="2">
        <f t="shared" si="61"/>
        <v>0</v>
      </c>
      <c r="P611" s="2">
        <f t="shared" si="61"/>
        <v>0</v>
      </c>
      <c r="Q611" s="2">
        <f t="shared" si="61"/>
        <v>0</v>
      </c>
      <c r="R611" s="2">
        <f t="shared" si="61"/>
        <v>0</v>
      </c>
      <c r="S611" s="2">
        <f t="shared" si="61"/>
        <v>0</v>
      </c>
      <c r="T611" s="2">
        <f t="shared" si="61"/>
        <v>0</v>
      </c>
      <c r="U611" s="2">
        <f t="shared" si="61"/>
        <v>0</v>
      </c>
      <c r="V611" s="2">
        <f t="shared" si="61"/>
        <v>0</v>
      </c>
      <c r="W611" s="2">
        <f t="shared" si="61"/>
        <v>0</v>
      </c>
      <c r="X611" s="2">
        <f t="shared" si="61"/>
        <v>0</v>
      </c>
      <c r="Y611" s="2">
        <f t="shared" si="61"/>
        <v>0</v>
      </c>
      <c r="Z611" s="2">
        <f t="shared" si="61"/>
        <v>0</v>
      </c>
      <c r="AA611" s="2">
        <f t="shared" si="61"/>
        <v>0</v>
      </c>
      <c r="AB611" s="2">
        <f t="shared" si="61"/>
        <v>0</v>
      </c>
      <c r="AC611" s="2">
        <f t="shared" si="61"/>
        <v>0</v>
      </c>
    </row>
    <row r="612" spans="1:30">
      <c r="A612" s="2" t="s">
        <v>124</v>
      </c>
      <c r="B612" s="2" t="s">
        <v>29</v>
      </c>
      <c r="C612" s="2" t="s">
        <v>52</v>
      </c>
      <c r="D612" s="2">
        <f t="shared" si="40"/>
        <v>1755.4833333333329</v>
      </c>
      <c r="E612" s="2">
        <f t="shared" ref="E612:AC612" si="62">E333+E364+E395+E426+E457+E488+E519+E550+E581</f>
        <v>1512.3000000000002</v>
      </c>
      <c r="F612" s="2">
        <f t="shared" si="62"/>
        <v>1406</v>
      </c>
      <c r="G612" s="2">
        <f t="shared" si="62"/>
        <v>1548.6000000000001</v>
      </c>
      <c r="H612" s="2">
        <f t="shared" si="62"/>
        <v>1711.1000000000001</v>
      </c>
      <c r="I612" s="2">
        <f t="shared" si="62"/>
        <v>1622.6000000000001</v>
      </c>
      <c r="J612" s="2">
        <f t="shared" si="62"/>
        <v>1569.4</v>
      </c>
      <c r="K612" s="2">
        <f t="shared" si="62"/>
        <v>1416.5000000000002</v>
      </c>
      <c r="L612" s="2">
        <f t="shared" si="62"/>
        <v>1818.6999999999998</v>
      </c>
      <c r="M612" s="2">
        <f t="shared" si="62"/>
        <v>1862.7</v>
      </c>
      <c r="N612" s="2">
        <f t="shared" si="62"/>
        <v>1823.7999999999997</v>
      </c>
      <c r="O612" s="2">
        <f t="shared" si="62"/>
        <v>1917.1999999999998</v>
      </c>
      <c r="P612" s="2">
        <f t="shared" si="62"/>
        <v>1923.3</v>
      </c>
      <c r="Q612" s="2">
        <f t="shared" si="62"/>
        <v>1857.3000000000002</v>
      </c>
      <c r="R612" s="2">
        <f t="shared" si="62"/>
        <v>1749.9</v>
      </c>
      <c r="S612" s="2">
        <f t="shared" si="62"/>
        <v>1622.6000000000001</v>
      </c>
      <c r="T612" s="2">
        <f t="shared" si="62"/>
        <v>2062.5</v>
      </c>
      <c r="U612" s="2">
        <f t="shared" si="62"/>
        <v>2088.7000000000003</v>
      </c>
      <c r="V612" s="2">
        <f t="shared" si="62"/>
        <v>1878.9</v>
      </c>
      <c r="W612" s="2">
        <f t="shared" si="62"/>
        <v>1683</v>
      </c>
      <c r="X612" s="2">
        <f t="shared" si="62"/>
        <v>1793</v>
      </c>
      <c r="Y612" s="2">
        <f t="shared" si="62"/>
        <v>1823</v>
      </c>
      <c r="Z612" s="2">
        <f t="shared" si="62"/>
        <v>1767</v>
      </c>
      <c r="AA612" s="2">
        <f t="shared" si="62"/>
        <v>1706.45</v>
      </c>
      <c r="AB612" s="2">
        <f t="shared" si="62"/>
        <v>1369.68</v>
      </c>
      <c r="AC612" s="2">
        <f t="shared" si="62"/>
        <v>1496.310226502414</v>
      </c>
    </row>
    <row r="613" spans="1:30">
      <c r="A613" s="2" t="s">
        <v>124</v>
      </c>
      <c r="B613" s="2" t="s">
        <v>29</v>
      </c>
      <c r="C613" s="2" t="s">
        <v>53</v>
      </c>
      <c r="D613" s="2">
        <f t="shared" si="40"/>
        <v>5137.0066666666671</v>
      </c>
      <c r="E613" s="2">
        <f t="shared" ref="E613:AC613" si="63">E334+E365+E396+E427+E458+E489+E520+E551+E582</f>
        <v>4456.4000000000005</v>
      </c>
      <c r="F613" s="2">
        <f t="shared" si="63"/>
        <v>4685.9000000000005</v>
      </c>
      <c r="G613" s="2">
        <f t="shared" si="63"/>
        <v>4701.9999999999991</v>
      </c>
      <c r="H613" s="2">
        <f t="shared" si="63"/>
        <v>4708.7</v>
      </c>
      <c r="I613" s="2">
        <f t="shared" si="63"/>
        <v>5008.8</v>
      </c>
      <c r="J613" s="2">
        <f t="shared" si="63"/>
        <v>4771.6000000000004</v>
      </c>
      <c r="K613" s="2">
        <f t="shared" si="63"/>
        <v>4806.5</v>
      </c>
      <c r="L613" s="2">
        <f t="shared" si="63"/>
        <v>4490.2999999999993</v>
      </c>
      <c r="M613" s="2">
        <f t="shared" si="63"/>
        <v>4833.8999999999996</v>
      </c>
      <c r="N613" s="2">
        <f t="shared" si="63"/>
        <v>4757.3999999999996</v>
      </c>
      <c r="O613" s="2">
        <f t="shared" si="63"/>
        <v>4263.5999999999995</v>
      </c>
      <c r="P613" s="2">
        <f t="shared" si="63"/>
        <v>5315.0999999999995</v>
      </c>
      <c r="Q613" s="2">
        <f t="shared" si="63"/>
        <v>4898.3</v>
      </c>
      <c r="R613" s="2">
        <f t="shared" si="63"/>
        <v>4460.2</v>
      </c>
      <c r="S613" s="2">
        <f t="shared" si="63"/>
        <v>4757.7999999999993</v>
      </c>
      <c r="T613" s="2">
        <f t="shared" si="63"/>
        <v>5747.7999999999993</v>
      </c>
      <c r="U613" s="2">
        <f t="shared" si="63"/>
        <v>5144.3</v>
      </c>
      <c r="V613" s="2">
        <f t="shared" si="63"/>
        <v>4817.88</v>
      </c>
      <c r="W613" s="2">
        <f t="shared" si="63"/>
        <v>5704.2699999999995</v>
      </c>
      <c r="X613" s="2">
        <f t="shared" si="63"/>
        <v>4875.8900000000003</v>
      </c>
      <c r="Y613" s="2">
        <f t="shared" si="63"/>
        <v>4590.1600000000008</v>
      </c>
      <c r="Z613" s="2">
        <f t="shared" si="63"/>
        <v>5710.29</v>
      </c>
      <c r="AA613" s="2">
        <f t="shared" si="63"/>
        <v>4843.8100000000004</v>
      </c>
      <c r="AB613" s="2">
        <f t="shared" si="63"/>
        <v>5691.3200000000006</v>
      </c>
      <c r="AC613" s="2">
        <f t="shared" si="63"/>
        <v>5044.6336710558553</v>
      </c>
    </row>
    <row r="614" spans="1:30">
      <c r="A614" s="2" t="s">
        <v>124</v>
      </c>
      <c r="B614" s="2" t="s">
        <v>29</v>
      </c>
      <c r="C614" s="2" t="s">
        <v>54</v>
      </c>
      <c r="D614" s="2">
        <f t="shared" si="40"/>
        <v>29351.483333333334</v>
      </c>
      <c r="E614" s="2">
        <f t="shared" ref="E614:AC614" si="64">E335+E366+E397+E428+E459+E490+E521+E552+E583</f>
        <v>23577</v>
      </c>
      <c r="F614" s="2">
        <f t="shared" si="64"/>
        <v>21835.9</v>
      </c>
      <c r="G614" s="2">
        <f t="shared" si="64"/>
        <v>25985.3</v>
      </c>
      <c r="H614" s="2">
        <f t="shared" si="64"/>
        <v>25478</v>
      </c>
      <c r="I614" s="2">
        <f t="shared" si="64"/>
        <v>25579.5</v>
      </c>
      <c r="J614" s="2">
        <f t="shared" si="64"/>
        <v>27338.9</v>
      </c>
      <c r="K614" s="2">
        <f t="shared" si="64"/>
        <v>25930.300000000003</v>
      </c>
      <c r="L614" s="2">
        <f t="shared" si="64"/>
        <v>22520.6</v>
      </c>
      <c r="M614" s="2">
        <f t="shared" si="64"/>
        <v>26960.300000000003</v>
      </c>
      <c r="N614" s="2">
        <f t="shared" si="64"/>
        <v>26877.3</v>
      </c>
      <c r="O614" s="2">
        <f t="shared" si="64"/>
        <v>23390.899999999998</v>
      </c>
      <c r="P614" s="2">
        <f t="shared" si="64"/>
        <v>29635.200000000001</v>
      </c>
      <c r="Q614" s="2">
        <f t="shared" si="64"/>
        <v>26927.700000000004</v>
      </c>
      <c r="R614" s="2">
        <f t="shared" si="64"/>
        <v>21776</v>
      </c>
      <c r="S614" s="2">
        <f t="shared" si="64"/>
        <v>27142.9</v>
      </c>
      <c r="T614" s="2">
        <f t="shared" si="64"/>
        <v>27664.100000000002</v>
      </c>
      <c r="U614" s="2">
        <f t="shared" si="64"/>
        <v>29826.800000000003</v>
      </c>
      <c r="V614" s="2">
        <f t="shared" si="64"/>
        <v>27512.000000000004</v>
      </c>
      <c r="W614" s="2">
        <f t="shared" si="64"/>
        <v>26767.399999999998</v>
      </c>
      <c r="X614" s="2">
        <f t="shared" si="64"/>
        <v>28543.900000000005</v>
      </c>
      <c r="Y614" s="2">
        <f t="shared" si="64"/>
        <v>29701.7</v>
      </c>
      <c r="Z614" s="2">
        <f t="shared" si="64"/>
        <v>31945.4</v>
      </c>
      <c r="AA614" s="2">
        <f t="shared" si="64"/>
        <v>28002.699999999997</v>
      </c>
      <c r="AB614" s="2">
        <f t="shared" si="64"/>
        <v>29808.85</v>
      </c>
      <c r="AC614" s="2">
        <f t="shared" si="64"/>
        <v>31620.277683143209</v>
      </c>
    </row>
    <row r="615" spans="1:30">
      <c r="A615" s="2" t="s">
        <v>124</v>
      </c>
      <c r="B615" s="2" t="s">
        <v>29</v>
      </c>
      <c r="C615" s="2" t="s">
        <v>22</v>
      </c>
      <c r="D615" s="2">
        <f t="shared" si="40"/>
        <v>1071.8133333333335</v>
      </c>
      <c r="E615" s="2">
        <f t="shared" ref="E615:AC615" si="65">E336+E367+E398+E429+E460+E491+E522+E553+E584</f>
        <v>1379.7</v>
      </c>
      <c r="F615" s="2">
        <f t="shared" si="65"/>
        <v>1513.4</v>
      </c>
      <c r="G615" s="2">
        <f t="shared" si="65"/>
        <v>1321</v>
      </c>
      <c r="H615" s="2">
        <f t="shared" si="65"/>
        <v>1500</v>
      </c>
      <c r="I615" s="2">
        <f t="shared" si="65"/>
        <v>1395.3</v>
      </c>
      <c r="J615" s="2">
        <f t="shared" si="65"/>
        <v>1279.3999999999999</v>
      </c>
      <c r="K615" s="2">
        <f t="shared" si="65"/>
        <v>1506</v>
      </c>
      <c r="L615" s="2">
        <f t="shared" si="65"/>
        <v>1480.85</v>
      </c>
      <c r="M615" s="2">
        <f t="shared" si="65"/>
        <v>1161.24</v>
      </c>
      <c r="N615" s="2">
        <f t="shared" si="65"/>
        <v>1362.55</v>
      </c>
      <c r="O615" s="2">
        <f t="shared" si="65"/>
        <v>1046.93</v>
      </c>
      <c r="P615" s="2">
        <f t="shared" si="65"/>
        <v>1223.04</v>
      </c>
      <c r="Q615" s="2">
        <f t="shared" si="65"/>
        <v>676.59999999999991</v>
      </c>
      <c r="R615" s="2">
        <f t="shared" si="65"/>
        <v>1051.51</v>
      </c>
      <c r="S615" s="2">
        <f t="shared" si="65"/>
        <v>910.64</v>
      </c>
      <c r="T615" s="2">
        <f t="shared" si="65"/>
        <v>1162.5099999999998</v>
      </c>
      <c r="U615" s="2">
        <f t="shared" si="65"/>
        <v>958.08</v>
      </c>
      <c r="V615" s="2">
        <f t="shared" si="65"/>
        <v>850.3</v>
      </c>
      <c r="W615" s="2">
        <f t="shared" si="65"/>
        <v>973.45999999999992</v>
      </c>
      <c r="X615" s="2">
        <f t="shared" si="65"/>
        <v>991.87999999999988</v>
      </c>
      <c r="Y615" s="2">
        <f t="shared" si="65"/>
        <v>1183.4100000000001</v>
      </c>
      <c r="Z615" s="2">
        <f t="shared" si="65"/>
        <v>1167.1600000000001</v>
      </c>
      <c r="AA615" s="2">
        <f t="shared" si="65"/>
        <v>1056.4000000000001</v>
      </c>
      <c r="AB615" s="2">
        <f t="shared" si="65"/>
        <v>984.30956891447545</v>
      </c>
      <c r="AC615" s="2">
        <f t="shared" si="65"/>
        <v>934.72368938500415</v>
      </c>
    </row>
    <row r="616" spans="1:30">
      <c r="A616" s="2" t="s">
        <v>124</v>
      </c>
      <c r="B616" s="2" t="s">
        <v>29</v>
      </c>
      <c r="C616" s="2" t="s">
        <v>55</v>
      </c>
      <c r="D616" s="2">
        <f t="shared" si="40"/>
        <v>19988.2</v>
      </c>
      <c r="E616" s="2">
        <f t="shared" ref="E616:AC616" si="66">E337+E368+E399+E430+E461+E492+E523+E554+E585</f>
        <v>15464.7</v>
      </c>
      <c r="F616" s="2">
        <f t="shared" si="66"/>
        <v>18176.599999999999</v>
      </c>
      <c r="G616" s="2">
        <f t="shared" si="66"/>
        <v>19866.7</v>
      </c>
      <c r="H616" s="2">
        <f t="shared" si="66"/>
        <v>14184.599999999999</v>
      </c>
      <c r="I616" s="2">
        <f t="shared" si="66"/>
        <v>22099.300000000003</v>
      </c>
      <c r="J616" s="2">
        <f t="shared" si="66"/>
        <v>15446.5</v>
      </c>
      <c r="K616" s="2">
        <f t="shared" si="66"/>
        <v>17033.499999999996</v>
      </c>
      <c r="L616" s="2">
        <f t="shared" si="66"/>
        <v>10473.950000000001</v>
      </c>
      <c r="M616" s="2">
        <f t="shared" si="66"/>
        <v>18869.470000000005</v>
      </c>
      <c r="N616" s="2">
        <f t="shared" si="66"/>
        <v>14355.91</v>
      </c>
      <c r="O616" s="2">
        <f t="shared" si="66"/>
        <v>12964.149999999998</v>
      </c>
      <c r="P616" s="2">
        <f t="shared" si="66"/>
        <v>24398.039999999997</v>
      </c>
      <c r="Q616" s="2">
        <f t="shared" si="66"/>
        <v>19331.21</v>
      </c>
      <c r="R616" s="2">
        <f t="shared" si="66"/>
        <v>15740.91</v>
      </c>
      <c r="S616" s="2">
        <f t="shared" si="66"/>
        <v>7787.3</v>
      </c>
      <c r="T616" s="2">
        <f t="shared" si="66"/>
        <v>16777.52</v>
      </c>
      <c r="U616" s="2">
        <f t="shared" si="66"/>
        <v>14800.529999999999</v>
      </c>
      <c r="V616" s="2">
        <f t="shared" si="66"/>
        <v>16651.3</v>
      </c>
      <c r="W616" s="2">
        <f t="shared" si="66"/>
        <v>20776.910000000003</v>
      </c>
      <c r="X616" s="2">
        <f t="shared" si="66"/>
        <v>12773.269999999999</v>
      </c>
      <c r="Y616" s="2">
        <f t="shared" si="66"/>
        <v>20842.43</v>
      </c>
      <c r="Z616" s="2">
        <f t="shared" si="66"/>
        <v>22025.579999999998</v>
      </c>
      <c r="AA616" s="2">
        <f t="shared" si="66"/>
        <v>19236.449999999997</v>
      </c>
      <c r="AB616" s="2">
        <f t="shared" si="66"/>
        <v>19885.719999999998</v>
      </c>
      <c r="AC616" s="2">
        <f t="shared" si="66"/>
        <v>20193.444755915476</v>
      </c>
    </row>
    <row r="617" spans="1:30">
      <c r="A617" s="2" t="s">
        <v>124</v>
      </c>
      <c r="B617" s="2" t="s">
        <v>29</v>
      </c>
      <c r="C617" s="2" t="s">
        <v>56</v>
      </c>
      <c r="D617" s="2">
        <f t="shared" si="40"/>
        <v>615.32333333333327</v>
      </c>
      <c r="E617" s="2">
        <f t="shared" ref="E617:AC617" si="67">E338+E369+E400+E431+E462+E493+E524+E555+E586</f>
        <v>419.70000000000005</v>
      </c>
      <c r="F617" s="2">
        <f t="shared" si="67"/>
        <v>525.79999999999995</v>
      </c>
      <c r="G617" s="2">
        <f t="shared" si="67"/>
        <v>507.40000000000003</v>
      </c>
      <c r="H617" s="2">
        <f t="shared" si="67"/>
        <v>485.9</v>
      </c>
      <c r="I617" s="2">
        <f t="shared" si="67"/>
        <v>543.4</v>
      </c>
      <c r="J617" s="2">
        <f t="shared" si="67"/>
        <v>557.1</v>
      </c>
      <c r="K617" s="2">
        <f t="shared" si="67"/>
        <v>478.6</v>
      </c>
      <c r="L617" s="2">
        <f t="shared" si="67"/>
        <v>493.78999999999996</v>
      </c>
      <c r="M617" s="2">
        <f t="shared" si="67"/>
        <v>496.05000000000007</v>
      </c>
      <c r="N617" s="2">
        <f t="shared" si="67"/>
        <v>610.72</v>
      </c>
      <c r="O617" s="2">
        <f t="shared" si="67"/>
        <v>398.73</v>
      </c>
      <c r="P617" s="2">
        <f t="shared" si="67"/>
        <v>583.19000000000005</v>
      </c>
      <c r="Q617" s="2">
        <f t="shared" si="67"/>
        <v>576.27</v>
      </c>
      <c r="R617" s="2">
        <f t="shared" si="67"/>
        <v>493.56</v>
      </c>
      <c r="S617" s="2">
        <f t="shared" si="67"/>
        <v>531.82999999999993</v>
      </c>
      <c r="T617" s="2">
        <f t="shared" si="67"/>
        <v>579.66999999999996</v>
      </c>
      <c r="U617" s="2">
        <f t="shared" si="67"/>
        <v>532.86000000000013</v>
      </c>
      <c r="V617" s="2">
        <f t="shared" si="67"/>
        <v>568.68000000000006</v>
      </c>
      <c r="W617" s="2">
        <f t="shared" si="67"/>
        <v>607.80999999999995</v>
      </c>
      <c r="X617" s="2">
        <f t="shared" si="67"/>
        <v>576.42000000000007</v>
      </c>
      <c r="Y617" s="2">
        <f t="shared" si="67"/>
        <v>457.34000000000003</v>
      </c>
      <c r="Z617" s="2">
        <f t="shared" si="67"/>
        <v>649.07000000000005</v>
      </c>
      <c r="AA617" s="2">
        <f t="shared" si="67"/>
        <v>624.08999999999992</v>
      </c>
      <c r="AB617" s="2">
        <f t="shared" si="67"/>
        <v>645.46</v>
      </c>
      <c r="AC617" s="2">
        <f t="shared" si="67"/>
        <v>582.10725150884275</v>
      </c>
    </row>
    <row r="618" spans="1:30">
      <c r="A618" s="2" t="s">
        <v>124</v>
      </c>
      <c r="B618" s="2" t="s">
        <v>29</v>
      </c>
      <c r="C618" s="2" t="s">
        <v>57</v>
      </c>
      <c r="D618" s="2">
        <f t="shared" si="40"/>
        <v>3975.0766666666659</v>
      </c>
      <c r="E618" s="2">
        <f t="shared" ref="E618:AC618" si="68">E339+E370+E401+E432+E463+E494+E525+E556+E587</f>
        <v>3176.3</v>
      </c>
      <c r="F618" s="2">
        <f t="shared" si="68"/>
        <v>3725</v>
      </c>
      <c r="G618" s="2">
        <f t="shared" si="68"/>
        <v>3507.7000000000003</v>
      </c>
      <c r="H618" s="2">
        <f t="shared" si="68"/>
        <v>3341.1</v>
      </c>
      <c r="I618" s="2">
        <f t="shared" si="68"/>
        <v>3751.8999999999996</v>
      </c>
      <c r="J618" s="2">
        <f t="shared" si="68"/>
        <v>3487.7</v>
      </c>
      <c r="K618" s="2">
        <f t="shared" si="68"/>
        <v>2829.5</v>
      </c>
      <c r="L618" s="2">
        <f t="shared" si="68"/>
        <v>2201.4</v>
      </c>
      <c r="M618" s="2">
        <f t="shared" si="68"/>
        <v>3211.9999999999995</v>
      </c>
      <c r="N618" s="2">
        <f t="shared" si="68"/>
        <v>3193.5999999999995</v>
      </c>
      <c r="O618" s="2">
        <f t="shared" si="68"/>
        <v>2490.2000000000003</v>
      </c>
      <c r="P618" s="2">
        <f t="shared" si="68"/>
        <v>3793</v>
      </c>
      <c r="Q618" s="2">
        <f t="shared" si="68"/>
        <v>3585.2</v>
      </c>
      <c r="R618" s="2">
        <f t="shared" si="68"/>
        <v>2928.7999999999997</v>
      </c>
      <c r="S618" s="2">
        <f t="shared" si="68"/>
        <v>2793.4000000000005</v>
      </c>
      <c r="T618" s="2">
        <f t="shared" si="68"/>
        <v>4136.8999999999996</v>
      </c>
      <c r="U618" s="2">
        <f t="shared" si="68"/>
        <v>3330.3333333333335</v>
      </c>
      <c r="V618" s="2">
        <f t="shared" si="68"/>
        <v>2556.2600000000007</v>
      </c>
      <c r="W618" s="2">
        <f t="shared" si="68"/>
        <v>3715.9000000000005</v>
      </c>
      <c r="X618" s="2">
        <f t="shared" si="68"/>
        <v>3037.69</v>
      </c>
      <c r="Y618" s="2">
        <f t="shared" si="68"/>
        <v>3411.18</v>
      </c>
      <c r="Z618" s="2">
        <f t="shared" si="68"/>
        <v>4708.34</v>
      </c>
      <c r="AA618" s="2">
        <f t="shared" si="68"/>
        <v>3805.71</v>
      </c>
      <c r="AB618" s="2">
        <f t="shared" si="68"/>
        <v>4747.71</v>
      </c>
      <c r="AC618" s="2">
        <f t="shared" si="68"/>
        <v>3676.6855098003243</v>
      </c>
    </row>
    <row r="619" spans="1:30">
      <c r="A619" s="2" t="s">
        <v>124</v>
      </c>
      <c r="B619" s="2" t="s">
        <v>29</v>
      </c>
      <c r="C619" s="2" t="s">
        <v>58</v>
      </c>
      <c r="D619" s="2">
        <f t="shared" si="40"/>
        <v>3801.550637823404</v>
      </c>
      <c r="E619" s="2">
        <f t="shared" ref="E619:AC619" si="69">E340+E371+E402+E433+E464+E495+E526+E557+E588</f>
        <v>3332.4000000000005</v>
      </c>
      <c r="F619" s="2">
        <f t="shared" si="69"/>
        <v>3391.2</v>
      </c>
      <c r="G619" s="2">
        <f t="shared" si="69"/>
        <v>3327.9999999999995</v>
      </c>
      <c r="H619" s="2">
        <f t="shared" si="69"/>
        <v>3700.2000000000003</v>
      </c>
      <c r="I619" s="2">
        <f t="shared" si="69"/>
        <v>3798.7000000000003</v>
      </c>
      <c r="J619" s="2">
        <f t="shared" si="69"/>
        <v>2768.6</v>
      </c>
      <c r="K619" s="2">
        <f t="shared" si="69"/>
        <v>2868.4</v>
      </c>
      <c r="L619" s="2">
        <f t="shared" si="69"/>
        <v>4089.3</v>
      </c>
      <c r="M619" s="2">
        <f t="shared" si="69"/>
        <v>3661</v>
      </c>
      <c r="N619" s="2">
        <f t="shared" si="69"/>
        <v>3939.4</v>
      </c>
      <c r="O619" s="2">
        <f t="shared" si="69"/>
        <v>3782.7999999999997</v>
      </c>
      <c r="P619" s="2">
        <f t="shared" si="69"/>
        <v>3618.7000000000003</v>
      </c>
      <c r="Q619" s="2">
        <f t="shared" si="69"/>
        <v>4058.3</v>
      </c>
      <c r="R619" s="2">
        <f t="shared" si="69"/>
        <v>3789.8999999999996</v>
      </c>
      <c r="S619" s="2">
        <f t="shared" si="69"/>
        <v>4137.3</v>
      </c>
      <c r="T619" s="2">
        <f t="shared" si="69"/>
        <v>4229.0999999999995</v>
      </c>
      <c r="U619" s="2">
        <f t="shared" si="69"/>
        <v>4260.8999999999996</v>
      </c>
      <c r="V619" s="2">
        <f t="shared" si="69"/>
        <v>2989.8</v>
      </c>
      <c r="W619" s="2">
        <f t="shared" si="69"/>
        <v>3667.7999999999997</v>
      </c>
      <c r="X619" s="2">
        <f t="shared" si="69"/>
        <v>3658.4999999999995</v>
      </c>
      <c r="Y619" s="2">
        <f t="shared" si="69"/>
        <v>4059.8</v>
      </c>
      <c r="Z619" s="2">
        <f t="shared" si="69"/>
        <v>4131.1608918314805</v>
      </c>
      <c r="AA619" s="2">
        <f t="shared" si="69"/>
        <v>3686.3519134702137</v>
      </c>
      <c r="AB619" s="2">
        <f t="shared" si="69"/>
        <v>3524.1116646284404</v>
      </c>
      <c r="AC619" s="2">
        <f t="shared" si="69"/>
        <v>3791.9062160446183</v>
      </c>
    </row>
    <row r="620" spans="1:30">
      <c r="A620" s="2" t="s">
        <v>124</v>
      </c>
      <c r="B620" s="2" t="s">
        <v>29</v>
      </c>
      <c r="C620" s="2" t="s">
        <v>59</v>
      </c>
      <c r="D620" s="2">
        <f t="shared" si="40"/>
        <v>5437.0999999999995</v>
      </c>
      <c r="E620" s="2">
        <f t="shared" ref="E620:AC620" si="70">E341+E372+E403+E434+E465+E496+E527+E558+E589</f>
        <v>5215.822222222223</v>
      </c>
      <c r="F620" s="2">
        <f t="shared" si="70"/>
        <v>4481.3555555555558</v>
      </c>
      <c r="G620" s="2">
        <f t="shared" si="70"/>
        <v>4791</v>
      </c>
      <c r="H620" s="2">
        <f t="shared" si="70"/>
        <v>5954.0999999999995</v>
      </c>
      <c r="I620" s="2">
        <f t="shared" si="70"/>
        <v>5986</v>
      </c>
      <c r="J620" s="2">
        <f t="shared" si="70"/>
        <v>5618.4</v>
      </c>
      <c r="K620" s="2">
        <f t="shared" si="70"/>
        <v>4931.2999999999993</v>
      </c>
      <c r="L620" s="2">
        <f t="shared" si="70"/>
        <v>5670.3000000000011</v>
      </c>
      <c r="M620" s="2">
        <f t="shared" si="70"/>
        <v>5390.7</v>
      </c>
      <c r="N620" s="2">
        <f t="shared" si="70"/>
        <v>5461.9</v>
      </c>
      <c r="O620" s="2">
        <f t="shared" si="70"/>
        <v>5352.1</v>
      </c>
      <c r="P620" s="2">
        <f t="shared" si="70"/>
        <v>5507.8</v>
      </c>
      <c r="Q620" s="2">
        <f t="shared" si="70"/>
        <v>5050.6000000000004</v>
      </c>
      <c r="R620" s="2">
        <f t="shared" si="70"/>
        <v>4128.4000000000005</v>
      </c>
      <c r="S620" s="2">
        <f t="shared" si="70"/>
        <v>5057.5999999999995</v>
      </c>
      <c r="T620" s="2">
        <f t="shared" si="70"/>
        <v>5195.0000000000009</v>
      </c>
      <c r="U620" s="2">
        <f t="shared" si="70"/>
        <v>5250.2000000000007</v>
      </c>
      <c r="V620" s="2">
        <f t="shared" si="70"/>
        <v>4287</v>
      </c>
      <c r="W620" s="2">
        <f t="shared" si="70"/>
        <v>4663.8999999999987</v>
      </c>
      <c r="X620" s="2">
        <f t="shared" si="70"/>
        <v>5070.5</v>
      </c>
      <c r="Y620" s="2">
        <f t="shared" si="70"/>
        <v>4992.5999999999995</v>
      </c>
      <c r="Z620" s="2">
        <f t="shared" si="70"/>
        <v>5782.4999999999991</v>
      </c>
      <c r="AA620" s="2">
        <f t="shared" si="70"/>
        <v>6168.7999999999993</v>
      </c>
      <c r="AB620" s="2">
        <f t="shared" si="70"/>
        <v>5458.3</v>
      </c>
      <c r="AC620" s="2">
        <f t="shared" si="70"/>
        <v>5681.3155543283538</v>
      </c>
    </row>
    <row r="621" spans="1:30" s="36" customFormat="1">
      <c r="A621" s="35" t="s">
        <v>124</v>
      </c>
      <c r="B621" s="35" t="s">
        <v>29</v>
      </c>
      <c r="C621" s="35" t="s">
        <v>60</v>
      </c>
      <c r="D621" s="35">
        <f t="shared" si="40"/>
        <v>22207.719920722564</v>
      </c>
      <c r="E621" s="35">
        <f t="shared" ref="E621:AC621" si="71">E342+E373+E404+E435+E466+E497+E528+E559+E590</f>
        <v>19500.3</v>
      </c>
      <c r="F621" s="35">
        <f t="shared" si="71"/>
        <v>19955</v>
      </c>
      <c r="G621" s="35">
        <f t="shared" si="71"/>
        <v>21868</v>
      </c>
      <c r="H621" s="35">
        <f t="shared" si="71"/>
        <v>24587</v>
      </c>
      <c r="I621" s="35">
        <f t="shared" si="71"/>
        <v>23533</v>
      </c>
      <c r="J621" s="35">
        <f t="shared" si="71"/>
        <v>22616</v>
      </c>
      <c r="K621" s="35">
        <f t="shared" si="71"/>
        <v>22119</v>
      </c>
      <c r="L621" s="35">
        <f t="shared" si="71"/>
        <v>23985</v>
      </c>
      <c r="M621" s="35">
        <f t="shared" si="71"/>
        <v>18959.3</v>
      </c>
      <c r="N621" s="35">
        <f t="shared" si="71"/>
        <v>22965.399999999998</v>
      </c>
      <c r="O621" s="35">
        <f t="shared" si="71"/>
        <v>21644.799999999999</v>
      </c>
      <c r="P621" s="35">
        <f t="shared" si="71"/>
        <v>22040.457173248236</v>
      </c>
      <c r="Q621" s="35">
        <f t="shared" si="71"/>
        <v>21060.016524102884</v>
      </c>
      <c r="R621" s="35">
        <f t="shared" si="71"/>
        <v>20831.88472425357</v>
      </c>
      <c r="S621" s="35">
        <f t="shared" si="71"/>
        <v>19074.599999999999</v>
      </c>
      <c r="T621" s="35">
        <f t="shared" si="71"/>
        <v>24332.199999999997</v>
      </c>
      <c r="U621" s="35">
        <f t="shared" si="71"/>
        <v>21619</v>
      </c>
      <c r="V621" s="35">
        <f t="shared" si="71"/>
        <v>20946</v>
      </c>
      <c r="W621" s="35">
        <f t="shared" si="71"/>
        <v>21530</v>
      </c>
      <c r="X621" s="35">
        <f t="shared" si="71"/>
        <v>19585.25</v>
      </c>
      <c r="Y621" s="35">
        <f t="shared" si="71"/>
        <v>20168.520000000004</v>
      </c>
      <c r="Z621" s="35">
        <f t="shared" si="71"/>
        <v>24489.639762167688</v>
      </c>
      <c r="AA621" s="35">
        <f t="shared" si="71"/>
        <v>24735</v>
      </c>
      <c r="AB621" s="35">
        <f t="shared" si="71"/>
        <v>21965</v>
      </c>
      <c r="AC621" s="35">
        <f t="shared" si="71"/>
        <v>23039.059905416034</v>
      </c>
      <c r="AD621" s="35"/>
    </row>
    <row r="622" spans="1:30">
      <c r="A622" s="2" t="s">
        <v>112</v>
      </c>
      <c r="B622" s="2" t="s">
        <v>101</v>
      </c>
      <c r="C622" s="2" t="s">
        <v>35</v>
      </c>
      <c r="D622" s="2">
        <f t="shared" ref="D622:AC622" si="72">IFERROR(D312/D2,"")</f>
        <v>5.8471920150702239</v>
      </c>
      <c r="E622" s="2">
        <f t="shared" si="72"/>
        <v>4.7579242072736614</v>
      </c>
      <c r="F622" s="2">
        <f t="shared" si="72"/>
        <v>4.9148006470909866</v>
      </c>
      <c r="G622" s="2">
        <f t="shared" si="72"/>
        <v>5.013428969601641</v>
      </c>
      <c r="H622" s="2">
        <f t="shared" si="72"/>
        <v>5.2485232323396671</v>
      </c>
      <c r="I622" s="2">
        <f t="shared" si="72"/>
        <v>5.0975943842723543</v>
      </c>
      <c r="J622" s="2">
        <f t="shared" si="72"/>
        <v>5.3990142155354732</v>
      </c>
      <c r="K622" s="2">
        <f t="shared" si="72"/>
        <v>5.3807563513095937</v>
      </c>
      <c r="L622" s="2">
        <f t="shared" si="72"/>
        <v>5.3490886249211567</v>
      </c>
      <c r="M622" s="2">
        <f t="shared" si="72"/>
        <v>5.1770095966684266</v>
      </c>
      <c r="N622" s="2">
        <f t="shared" si="72"/>
        <v>5.3471987733198789</v>
      </c>
      <c r="O622" s="2">
        <f t="shared" si="72"/>
        <v>4.9154926491009849</v>
      </c>
      <c r="P622" s="2">
        <f t="shared" si="72"/>
        <v>6.0548826146324286</v>
      </c>
      <c r="Q622" s="2">
        <f t="shared" si="72"/>
        <v>5.5153020014934313</v>
      </c>
      <c r="R622" s="2">
        <f t="shared" si="72"/>
        <v>5.3623193730433689</v>
      </c>
      <c r="S622" s="2">
        <f t="shared" si="72"/>
        <v>5.0729260258911628</v>
      </c>
      <c r="T622" s="2">
        <f t="shared" si="72"/>
        <v>5.9926117512375576</v>
      </c>
      <c r="U622" s="2">
        <f t="shared" si="72"/>
        <v>5.6850798860502199</v>
      </c>
      <c r="V622" s="2">
        <f t="shared" si="72"/>
        <v>5.5229313409753127</v>
      </c>
      <c r="W622" s="2">
        <f t="shared" si="72"/>
        <v>5.5316574122347477</v>
      </c>
      <c r="X622" s="2">
        <f t="shared" si="72"/>
        <v>5.4109193686345911</v>
      </c>
      <c r="Y622" s="2">
        <f t="shared" si="72"/>
        <v>5.8238327103626917</v>
      </c>
      <c r="Z622" s="2">
        <f t="shared" si="72"/>
        <v>6.1297627672283221</v>
      </c>
      <c r="AA622" s="2">
        <f t="shared" si="72"/>
        <v>6.2699856071808702</v>
      </c>
      <c r="AB622" s="2">
        <f t="shared" si="72"/>
        <v>5.5630959122443224</v>
      </c>
      <c r="AC622" s="2">
        <f t="shared" si="72"/>
        <v>5.9501518696576099</v>
      </c>
    </row>
    <row r="623" spans="1:30">
      <c r="A623" s="2" t="s">
        <v>112</v>
      </c>
      <c r="B623" s="2" t="s">
        <v>101</v>
      </c>
      <c r="C623" s="2" t="s">
        <v>31</v>
      </c>
      <c r="D623" s="2">
        <f t="shared" ref="D623:AC623" si="73">IFERROR(D313/D3,"")</f>
        <v>6.722535231427007</v>
      </c>
      <c r="E623" s="2">
        <f t="shared" si="73"/>
        <v>5.9533146158665344</v>
      </c>
      <c r="F623" s="2">
        <f t="shared" si="73"/>
        <v>6.043728980203352</v>
      </c>
      <c r="G623" s="2">
        <f t="shared" si="73"/>
        <v>6.0101337747751771</v>
      </c>
      <c r="H623" s="2">
        <f t="shared" si="73"/>
        <v>6.6126505498341741</v>
      </c>
      <c r="I623" s="2">
        <f t="shared" si="73"/>
        <v>6.223880703151667</v>
      </c>
      <c r="J623" s="2">
        <f t="shared" si="73"/>
        <v>6.7371217849042067</v>
      </c>
      <c r="K623" s="2">
        <f t="shared" si="73"/>
        <v>6.5957898474078567</v>
      </c>
      <c r="L623" s="2">
        <f t="shared" si="73"/>
        <v>6.7108037140532995</v>
      </c>
      <c r="M623" s="2">
        <f t="shared" si="73"/>
        <v>6.4073685670475635</v>
      </c>
      <c r="N623" s="2">
        <f t="shared" si="73"/>
        <v>6.7077878370455526</v>
      </c>
      <c r="O623" s="2">
        <f t="shared" si="73"/>
        <v>6.1570675161742718</v>
      </c>
      <c r="P623" s="2">
        <f t="shared" si="73"/>
        <v>7.2015122720996008</v>
      </c>
      <c r="Q623" s="2">
        <f t="shared" si="73"/>
        <v>6.637925560841996</v>
      </c>
      <c r="R623" s="2">
        <f t="shared" si="73"/>
        <v>6.5482052496934005</v>
      </c>
      <c r="S623" s="2">
        <f t="shared" si="73"/>
        <v>6.2081679627108466</v>
      </c>
      <c r="T623" s="2">
        <f t="shared" si="73"/>
        <v>7.0201383428901352</v>
      </c>
      <c r="U623" s="2">
        <f t="shared" si="73"/>
        <v>7.0106757547153409</v>
      </c>
      <c r="V623" s="2">
        <f t="shared" si="73"/>
        <v>6.624642156689915</v>
      </c>
      <c r="W623" s="2">
        <f t="shared" si="73"/>
        <v>6.3565087490414403</v>
      </c>
      <c r="X623" s="2">
        <f t="shared" si="73"/>
        <v>6.4082208934924507</v>
      </c>
      <c r="Y623" s="2">
        <f t="shared" si="73"/>
        <v>6.8216420282327777</v>
      </c>
      <c r="Z623" s="2">
        <f t="shared" si="73"/>
        <v>7.1092222092265542</v>
      </c>
      <c r="AA623" s="2">
        <f t="shared" si="73"/>
        <v>7.2398075285254873</v>
      </c>
      <c r="AB623" s="2">
        <f t="shared" si="73"/>
        <v>6.1251423382290637</v>
      </c>
      <c r="AC623" s="2">
        <f t="shared" si="73"/>
        <v>6.6946606858132949</v>
      </c>
    </row>
    <row r="624" spans="1:30">
      <c r="A624" s="2" t="s">
        <v>112</v>
      </c>
      <c r="B624" s="2" t="s">
        <v>101</v>
      </c>
      <c r="C624" s="2" t="s">
        <v>123</v>
      </c>
      <c r="D624" s="2">
        <f t="shared" ref="D624:AC624" si="74">IFERROR(D314/D4,"")</f>
        <v>4.5368828093349265</v>
      </c>
      <c r="E624" s="2">
        <f t="shared" si="74"/>
        <v>3.0316251810135619</v>
      </c>
      <c r="F624" s="2">
        <f t="shared" si="74"/>
        <v>3.3071517827823795</v>
      </c>
      <c r="G624" s="2">
        <f t="shared" si="74"/>
        <v>3.5330693858948639</v>
      </c>
      <c r="H624" s="2">
        <f t="shared" si="74"/>
        <v>2.9946246210242387</v>
      </c>
      <c r="I624" s="2">
        <f t="shared" si="74"/>
        <v>3.4123109424274114</v>
      </c>
      <c r="J624" s="2">
        <f t="shared" si="74"/>
        <v>3.381713116898295</v>
      </c>
      <c r="K624" s="2">
        <f t="shared" si="74"/>
        <v>3.3191230028489342</v>
      </c>
      <c r="L624" s="2">
        <f t="shared" si="74"/>
        <v>3.166093090509416</v>
      </c>
      <c r="M624" s="2">
        <f t="shared" si="74"/>
        <v>3.557228429845964</v>
      </c>
      <c r="N624" s="2">
        <f t="shared" si="74"/>
        <v>3.2631755615375404</v>
      </c>
      <c r="O624" s="2">
        <f t="shared" si="74"/>
        <v>2.7628781663085236</v>
      </c>
      <c r="P624" s="2">
        <f t="shared" si="74"/>
        <v>4.2453636882908681</v>
      </c>
      <c r="Q624" s="2">
        <f t="shared" si="74"/>
        <v>3.7443197003146427</v>
      </c>
      <c r="R624" s="2">
        <f t="shared" si="74"/>
        <v>3.3603489143369947</v>
      </c>
      <c r="S624" s="2">
        <f t="shared" si="74"/>
        <v>3.1818461368446602</v>
      </c>
      <c r="T624" s="2">
        <f t="shared" si="74"/>
        <v>4.2479832805607929</v>
      </c>
      <c r="U624" s="2">
        <f t="shared" si="74"/>
        <v>3.6775663948677582</v>
      </c>
      <c r="V624" s="2">
        <f t="shared" si="74"/>
        <v>3.6876436662474705</v>
      </c>
      <c r="W624" s="2">
        <f t="shared" si="74"/>
        <v>4.0947210877744515</v>
      </c>
      <c r="X624" s="2">
        <f t="shared" si="74"/>
        <v>3.7723853524555473</v>
      </c>
      <c r="Y624" s="2">
        <f t="shared" si="74"/>
        <v>4.2845059550665638</v>
      </c>
      <c r="Z624" s="2">
        <f t="shared" si="74"/>
        <v>4.5798865004008276</v>
      </c>
      <c r="AA624" s="2">
        <f t="shared" si="74"/>
        <v>4.7397985839623828</v>
      </c>
      <c r="AB624" s="2">
        <f t="shared" si="74"/>
        <v>4.7071256829238388</v>
      </c>
      <c r="AC624" s="2">
        <f t="shared" si="74"/>
        <v>4.7601519626470221</v>
      </c>
    </row>
    <row r="625" spans="1:29">
      <c r="A625" s="2" t="s">
        <v>112</v>
      </c>
      <c r="B625" s="2" t="s">
        <v>101</v>
      </c>
      <c r="C625" s="2" t="s">
        <v>36</v>
      </c>
      <c r="D625" s="2">
        <f t="shared" ref="D625:AC625" si="75">IFERROR(D315/D5,"")</f>
        <v>8.69843193932895</v>
      </c>
      <c r="E625" s="2">
        <f t="shared" si="75"/>
        <v>7.1861493123772098</v>
      </c>
      <c r="F625" s="2">
        <f t="shared" si="75"/>
        <v>7.0216855593888612</v>
      </c>
      <c r="G625" s="2">
        <f t="shared" si="75"/>
        <v>7.283118125298901</v>
      </c>
      <c r="H625" s="2">
        <f t="shared" si="75"/>
        <v>9.017603911980439</v>
      </c>
      <c r="I625" s="2">
        <f t="shared" si="75"/>
        <v>7.9321872015281754</v>
      </c>
      <c r="J625" s="2">
        <f t="shared" si="75"/>
        <v>8.0353741496598641</v>
      </c>
      <c r="K625" s="2">
        <f t="shared" si="75"/>
        <v>8.44475138121547</v>
      </c>
      <c r="L625" s="2">
        <f t="shared" si="75"/>
        <v>7.9230046948356803</v>
      </c>
      <c r="M625" s="2">
        <f t="shared" si="75"/>
        <v>8.0519337016574593</v>
      </c>
      <c r="N625" s="2">
        <f t="shared" si="75"/>
        <v>8.2517241379310349</v>
      </c>
      <c r="O625" s="2">
        <f t="shared" si="75"/>
        <v>8.5070351758793983</v>
      </c>
      <c r="P625" s="2">
        <f t="shared" si="75"/>
        <v>9.0240566037735839</v>
      </c>
      <c r="Q625" s="2">
        <f t="shared" si="75"/>
        <v>8.4084112149532722</v>
      </c>
      <c r="R625" s="2">
        <f t="shared" si="75"/>
        <v>8.1880952380952383</v>
      </c>
      <c r="S625" s="2">
        <f t="shared" si="75"/>
        <v>7.8347619047619048</v>
      </c>
      <c r="T625" s="2">
        <f t="shared" si="75"/>
        <v>8.6799107142857146</v>
      </c>
      <c r="U625" s="2">
        <f t="shared" si="75"/>
        <v>9.3527186761229313</v>
      </c>
      <c r="V625" s="2">
        <f t="shared" si="75"/>
        <v>8.9802816901408455</v>
      </c>
      <c r="W625" s="2">
        <f t="shared" si="75"/>
        <v>8.4087987643864288</v>
      </c>
      <c r="X625" s="2">
        <f t="shared" si="75"/>
        <v>8.4504836480884382</v>
      </c>
      <c r="Y625" s="2">
        <f t="shared" si="75"/>
        <v>9.1330625185772298</v>
      </c>
      <c r="Z625" s="2">
        <f t="shared" si="75"/>
        <v>9.1050483962801287</v>
      </c>
      <c r="AA625" s="2">
        <f t="shared" si="75"/>
        <v>9.3617999819641096</v>
      </c>
      <c r="AB625" s="2">
        <f t="shared" si="75"/>
        <v>6.7057650387273311</v>
      </c>
      <c r="AC625" s="2">
        <f t="shared" si="75"/>
        <v>8.34</v>
      </c>
    </row>
    <row r="626" spans="1:29">
      <c r="A626" s="2" t="s">
        <v>112</v>
      </c>
      <c r="B626" s="2" t="s">
        <v>101</v>
      </c>
      <c r="C626" s="2" t="s">
        <v>37</v>
      </c>
      <c r="D626" s="2">
        <f t="shared" ref="D626:AC626" si="76">IFERROR(D316/D6,"")</f>
        <v>4.3712507450686848</v>
      </c>
      <c r="E626" s="2">
        <f t="shared" si="76"/>
        <v>2.8579778830963662</v>
      </c>
      <c r="F626" s="2">
        <f t="shared" si="76"/>
        <v>2.8445976663130779</v>
      </c>
      <c r="G626" s="2">
        <f t="shared" si="76"/>
        <v>2.9085598171196345</v>
      </c>
      <c r="H626" s="2">
        <f t="shared" si="76"/>
        <v>1.8816957293515713</v>
      </c>
      <c r="I626" s="2">
        <f t="shared" si="76"/>
        <v>2.95023520673434</v>
      </c>
      <c r="J626" s="2">
        <f t="shared" si="76"/>
        <v>2.8082796825872141</v>
      </c>
      <c r="K626" s="2">
        <f t="shared" si="76"/>
        <v>2.8413378292171698</v>
      </c>
      <c r="L626" s="2">
        <f t="shared" si="76"/>
        <v>3.0413842956537454</v>
      </c>
      <c r="M626" s="2">
        <f t="shared" si="76"/>
        <v>3.0120030007501875</v>
      </c>
      <c r="N626" s="2">
        <f t="shared" si="76"/>
        <v>3.0172899970317602</v>
      </c>
      <c r="O626" s="2">
        <f t="shared" si="76"/>
        <v>2.3960626069943753</v>
      </c>
      <c r="P626" s="2">
        <f t="shared" si="76"/>
        <v>3.8238011006289305</v>
      </c>
      <c r="Q626" s="2">
        <f t="shared" si="76"/>
        <v>3.1378864790032304</v>
      </c>
      <c r="R626" s="2">
        <f t="shared" si="76"/>
        <v>3.36231884057971</v>
      </c>
      <c r="S626" s="2">
        <f t="shared" si="76"/>
        <v>2.1956762749445673</v>
      </c>
      <c r="T626" s="2">
        <f t="shared" si="76"/>
        <v>4.1660039761431422</v>
      </c>
      <c r="U626" s="2">
        <f t="shared" si="76"/>
        <v>3.2007933828494264</v>
      </c>
      <c r="V626" s="2">
        <f t="shared" si="76"/>
        <v>3.6270791387785462</v>
      </c>
      <c r="W626" s="2">
        <f t="shared" si="76"/>
        <v>3.9074769917769432</v>
      </c>
      <c r="X626" s="2">
        <f t="shared" si="76"/>
        <v>3.776815570607905</v>
      </c>
      <c r="Y626" s="2">
        <f t="shared" si="76"/>
        <v>4.1980853744737088</v>
      </c>
      <c r="Z626" s="2">
        <f t="shared" si="76"/>
        <v>4.2202192679968613</v>
      </c>
      <c r="AA626" s="2">
        <f t="shared" si="76"/>
        <v>4.542583470169677</v>
      </c>
      <c r="AB626" s="2">
        <f t="shared" si="76"/>
        <v>4.753256224136762</v>
      </c>
      <c r="AC626" s="2">
        <f t="shared" si="76"/>
        <v>5.27</v>
      </c>
    </row>
    <row r="627" spans="1:29">
      <c r="A627" s="2" t="s">
        <v>112</v>
      </c>
      <c r="B627" s="2" t="s">
        <v>101</v>
      </c>
      <c r="C627" s="2" t="s">
        <v>38</v>
      </c>
      <c r="D627" s="2">
        <f t="shared" ref="D627:AC627" si="77">IFERROR(D317/D7,"")</f>
        <v>6.1789150952848546</v>
      </c>
      <c r="E627" s="2">
        <f t="shared" si="77"/>
        <v>4.2200510855683273</v>
      </c>
      <c r="F627" s="2">
        <f t="shared" si="77"/>
        <v>4.5732758620689653</v>
      </c>
      <c r="G627" s="2">
        <f t="shared" si="77"/>
        <v>4.5947115384615387</v>
      </c>
      <c r="H627" s="2">
        <f t="shared" si="77"/>
        <v>4.6531835205992511</v>
      </c>
      <c r="I627" s="2">
        <f t="shared" si="77"/>
        <v>4.4098122350090856</v>
      </c>
      <c r="J627" s="2">
        <f t="shared" si="77"/>
        <v>4.2142935437904194</v>
      </c>
      <c r="K627" s="2">
        <f t="shared" si="77"/>
        <v>4.6457156037365932</v>
      </c>
      <c r="L627" s="2">
        <f t="shared" si="77"/>
        <v>4.2086768342951357</v>
      </c>
      <c r="M627" s="2">
        <f t="shared" si="77"/>
        <v>4.8484618717504331</v>
      </c>
      <c r="N627" s="2">
        <f t="shared" si="77"/>
        <v>4.5552544769085772</v>
      </c>
      <c r="O627" s="2">
        <f t="shared" si="77"/>
        <v>4.0683220234423194</v>
      </c>
      <c r="P627" s="2">
        <f t="shared" si="77"/>
        <v>5.8416357738646889</v>
      </c>
      <c r="Q627" s="2">
        <f t="shared" si="77"/>
        <v>5.0524134568503172</v>
      </c>
      <c r="R627" s="2">
        <f t="shared" si="77"/>
        <v>4.4866282789507359</v>
      </c>
      <c r="S627" s="2">
        <f t="shared" si="77"/>
        <v>4.8568434032059189</v>
      </c>
      <c r="T627" s="2">
        <f t="shared" si="77"/>
        <v>5.7727782624953266</v>
      </c>
      <c r="U627" s="2">
        <f t="shared" si="77"/>
        <v>5.2425117286178287</v>
      </c>
      <c r="V627" s="2">
        <f t="shared" si="77"/>
        <v>4.992382254852564</v>
      </c>
      <c r="W627" s="2">
        <f t="shared" si="77"/>
        <v>5.6921321237820495</v>
      </c>
      <c r="X627" s="2">
        <f t="shared" si="77"/>
        <v>4.3156565037160588</v>
      </c>
      <c r="Y627" s="2">
        <f t="shared" si="77"/>
        <v>5.6676593641109729</v>
      </c>
      <c r="Z627" s="2">
        <f t="shared" si="77"/>
        <v>6.5104552958346291</v>
      </c>
      <c r="AA627" s="2">
        <f t="shared" si="77"/>
        <v>6.3559205610855365</v>
      </c>
      <c r="AB627" s="2">
        <f t="shared" si="77"/>
        <v>6.4958854842743321</v>
      </c>
      <c r="AC627" s="2">
        <f t="shared" si="77"/>
        <v>5.53</v>
      </c>
    </row>
    <row r="628" spans="1:29">
      <c r="A628" s="2" t="s">
        <v>112</v>
      </c>
      <c r="B628" s="2" t="s">
        <v>101</v>
      </c>
      <c r="C628" s="2" t="s">
        <v>39</v>
      </c>
      <c r="D628" s="2">
        <f t="shared" ref="D628:AC628" si="78">IFERROR(D318/D8,"")</f>
        <v>7.5193222191855682</v>
      </c>
      <c r="E628" s="2">
        <f t="shared" si="78"/>
        <v>6.9977397481433643</v>
      </c>
      <c r="F628" s="2">
        <f t="shared" si="78"/>
        <v>6.4944211994421197</v>
      </c>
      <c r="G628" s="2">
        <f t="shared" si="78"/>
        <v>7.5633223684210522</v>
      </c>
      <c r="H628" s="2">
        <f t="shared" si="78"/>
        <v>7.0578635014836797</v>
      </c>
      <c r="I628" s="2">
        <f t="shared" si="78"/>
        <v>7.2587719298245617</v>
      </c>
      <c r="J628" s="2">
        <f t="shared" si="78"/>
        <v>7.2470588235294118</v>
      </c>
      <c r="K628" s="2">
        <f t="shared" si="78"/>
        <v>7.007836990595611</v>
      </c>
      <c r="L628" s="2">
        <f t="shared" si="78"/>
        <v>7.5797803617571047</v>
      </c>
      <c r="M628" s="2">
        <f t="shared" si="78"/>
        <v>7.3563091482649838</v>
      </c>
      <c r="N628" s="2">
        <f t="shared" si="78"/>
        <v>7.0346860908775577</v>
      </c>
      <c r="O628" s="2">
        <f t="shared" si="78"/>
        <v>7.0772241457172962</v>
      </c>
      <c r="P628" s="2">
        <f t="shared" si="78"/>
        <v>7.1406062424969994</v>
      </c>
      <c r="Q628" s="2">
        <f t="shared" si="78"/>
        <v>7.2338661930136174</v>
      </c>
      <c r="R628" s="2">
        <f t="shared" si="78"/>
        <v>6.996357278158241</v>
      </c>
      <c r="S628" s="2">
        <f t="shared" si="78"/>
        <v>6.5609756097560981</v>
      </c>
      <c r="T628" s="2">
        <f t="shared" si="78"/>
        <v>7.8638357881541827</v>
      </c>
      <c r="U628" s="2">
        <f t="shared" si="78"/>
        <v>8.0384303112313926</v>
      </c>
      <c r="V628" s="2">
        <f t="shared" si="78"/>
        <v>6.6263750654793077</v>
      </c>
      <c r="W628" s="2">
        <f t="shared" si="78"/>
        <v>6.4677376171352075</v>
      </c>
      <c r="X628" s="2">
        <f t="shared" si="78"/>
        <v>7.3686695977853773</v>
      </c>
      <c r="Y628" s="2">
        <f t="shared" si="78"/>
        <v>7.2991723895051948</v>
      </c>
      <c r="Z628" s="2">
        <f t="shared" si="78"/>
        <v>7.7832653677692187</v>
      </c>
      <c r="AA628" s="2">
        <f t="shared" si="78"/>
        <v>7.9538266919671097</v>
      </c>
      <c r="AB628" s="2">
        <f t="shared" si="78"/>
        <v>7.2066895368782165</v>
      </c>
      <c r="AC628" s="2">
        <f t="shared" si="78"/>
        <v>7.49</v>
      </c>
    </row>
    <row r="629" spans="1:29">
      <c r="A629" s="2" t="s">
        <v>112</v>
      </c>
      <c r="B629" s="2" t="s">
        <v>101</v>
      </c>
      <c r="C629" s="2" t="s">
        <v>40</v>
      </c>
      <c r="D629" s="2">
        <f t="shared" ref="D629:AC629" si="79">IFERROR(D319/D9,"")</f>
        <v>7.9708240393922809</v>
      </c>
      <c r="E629" s="2">
        <f t="shared" si="79"/>
        <v>6.591320754716981</v>
      </c>
      <c r="F629" s="2">
        <f t="shared" si="79"/>
        <v>6.7749174917491759</v>
      </c>
      <c r="G629" s="2">
        <f t="shared" si="79"/>
        <v>6.8927904806346243</v>
      </c>
      <c r="H629" s="2">
        <f t="shared" si="79"/>
        <v>7.297788431797092</v>
      </c>
      <c r="I629" s="2">
        <f t="shared" si="79"/>
        <v>7.2956874308883162</v>
      </c>
      <c r="J629" s="2">
        <f t="shared" si="79"/>
        <v>7.2120897233768089</v>
      </c>
      <c r="K629" s="2">
        <f t="shared" si="79"/>
        <v>7.5511567726236919</v>
      </c>
      <c r="L629" s="2">
        <f t="shared" si="79"/>
        <v>7.2891598824443458</v>
      </c>
      <c r="M629" s="2">
        <f t="shared" si="79"/>
        <v>7.8872947277441661</v>
      </c>
      <c r="N629" s="2">
        <f t="shared" si="79"/>
        <v>6.9081002059937537</v>
      </c>
      <c r="O629" s="2">
        <f t="shared" si="79"/>
        <v>6.5028751183872266</v>
      </c>
      <c r="P629" s="2">
        <f t="shared" si="79"/>
        <v>8.177192756331765</v>
      </c>
      <c r="Q629" s="2">
        <f t="shared" si="79"/>
        <v>7.4735727381930834</v>
      </c>
      <c r="R629" s="2">
        <f t="shared" si="79"/>
        <v>7.2080634245383353</v>
      </c>
      <c r="S629" s="2">
        <f t="shared" si="79"/>
        <v>6.9660244597084935</v>
      </c>
      <c r="T629" s="2">
        <f t="shared" si="79"/>
        <v>8.0916120985344548</v>
      </c>
      <c r="U629" s="2">
        <f t="shared" si="79"/>
        <v>7.8155406246111729</v>
      </c>
      <c r="V629" s="2">
        <f t="shared" si="79"/>
        <v>7.2242327506225887</v>
      </c>
      <c r="W629" s="2">
        <f t="shared" si="79"/>
        <v>7.0247146524791981</v>
      </c>
      <c r="X629" s="2">
        <f t="shared" si="79"/>
        <v>7.3404926108374378</v>
      </c>
      <c r="Y629" s="2">
        <f t="shared" si="79"/>
        <v>8.0030773176048218</v>
      </c>
      <c r="Z629" s="2">
        <f t="shared" si="79"/>
        <v>8.6370776711133281</v>
      </c>
      <c r="AA629" s="2">
        <f t="shared" si="79"/>
        <v>8.107570697631667</v>
      </c>
      <c r="AB629" s="2">
        <f t="shared" si="79"/>
        <v>7.6593628006548293</v>
      </c>
      <c r="AC629" s="2">
        <f t="shared" si="79"/>
        <v>7.7</v>
      </c>
    </row>
    <row r="630" spans="1:29">
      <c r="A630" s="2" t="s">
        <v>112</v>
      </c>
      <c r="B630" s="2" t="s">
        <v>101</v>
      </c>
      <c r="C630" s="2" t="s">
        <v>41</v>
      </c>
      <c r="D630" s="2">
        <f t="shared" ref="D630:AC630" si="80">IFERROR(D320/D10,"")</f>
        <v>3.5101534296028896</v>
      </c>
      <c r="E630" s="2">
        <f t="shared" si="80"/>
        <v>2.0994035785288272</v>
      </c>
      <c r="F630" s="2">
        <f t="shared" si="80"/>
        <v>1.6695906432748537</v>
      </c>
      <c r="G630" s="2">
        <f t="shared" si="80"/>
        <v>1.9974093264248702</v>
      </c>
      <c r="H630" s="2">
        <f t="shared" si="80"/>
        <v>2.2069716775599129</v>
      </c>
      <c r="I630" s="2">
        <f t="shared" si="80"/>
        <v>2.1846758349705304</v>
      </c>
      <c r="J630" s="2">
        <f t="shared" si="80"/>
        <v>1.7664670658682635</v>
      </c>
      <c r="K630" s="2">
        <f t="shared" si="80"/>
        <v>1.3373676248108928</v>
      </c>
      <c r="L630" s="2">
        <f t="shared" si="80"/>
        <v>2.1306240928882438</v>
      </c>
      <c r="M630" s="2">
        <f t="shared" si="80"/>
        <v>2.2298657718120807</v>
      </c>
      <c r="N630" s="2">
        <f t="shared" si="80"/>
        <v>2.3007751937984495</v>
      </c>
      <c r="O630" s="2">
        <f t="shared" si="80"/>
        <v>2.15625</v>
      </c>
      <c r="P630" s="2">
        <f t="shared" si="80"/>
        <v>2.5076530612244894</v>
      </c>
      <c r="Q630" s="2">
        <f t="shared" si="80"/>
        <v>3.084309133489461</v>
      </c>
      <c r="R630" s="2">
        <f t="shared" si="80"/>
        <v>2.4158415841584158</v>
      </c>
      <c r="S630" s="2">
        <f t="shared" si="80"/>
        <v>3.4743718592964825</v>
      </c>
      <c r="T630" s="2">
        <f t="shared" si="80"/>
        <v>3.1830855018587361</v>
      </c>
      <c r="U630" s="2">
        <f t="shared" si="80"/>
        <v>3.0149647887323945</v>
      </c>
      <c r="V630" s="2">
        <f t="shared" si="80"/>
        <v>2.7437185929648242</v>
      </c>
      <c r="W630" s="2">
        <f t="shared" si="80"/>
        <v>2.8052959501557631</v>
      </c>
      <c r="X630" s="2">
        <f t="shared" si="80"/>
        <v>3.8994368463395013</v>
      </c>
      <c r="Y630" s="2">
        <f t="shared" si="80"/>
        <v>3.2753623188405796</v>
      </c>
      <c r="Z630" s="2">
        <f t="shared" si="80"/>
        <v>3.9863989637305699</v>
      </c>
      <c r="AA630" s="2">
        <f t="shared" si="80"/>
        <v>4.7884502062463179</v>
      </c>
      <c r="AB630" s="2">
        <f t="shared" si="80"/>
        <v>2.768996960486322</v>
      </c>
      <c r="AC630" s="2">
        <f t="shared" si="80"/>
        <v>3.52</v>
      </c>
    </row>
    <row r="631" spans="1:29">
      <c r="A631" s="2" t="s">
        <v>112</v>
      </c>
      <c r="B631" s="2" t="s">
        <v>101</v>
      </c>
      <c r="C631" s="2" t="s">
        <v>42</v>
      </c>
      <c r="D631" s="2">
        <f t="shared" ref="D631:AC631" si="81">IFERROR(D321/D11,"")</f>
        <v>10.017817045787366</v>
      </c>
      <c r="E631" s="2">
        <f t="shared" si="81"/>
        <v>6.8017676767676774</v>
      </c>
      <c r="F631" s="2">
        <f t="shared" si="81"/>
        <v>7.716599190283401</v>
      </c>
      <c r="G631" s="2">
        <f t="shared" si="81"/>
        <v>8.2461103253182451</v>
      </c>
      <c r="H631" s="2">
        <f t="shared" si="81"/>
        <v>8.998833138856476</v>
      </c>
      <c r="I631" s="2">
        <f t="shared" si="81"/>
        <v>7.7156549520766768</v>
      </c>
      <c r="J631" s="2">
        <f t="shared" si="81"/>
        <v>8.0214541120381408</v>
      </c>
      <c r="K631" s="2">
        <f t="shared" si="81"/>
        <v>8.7723935389133629</v>
      </c>
      <c r="L631" s="2">
        <f t="shared" si="81"/>
        <v>9.453846153846154</v>
      </c>
      <c r="M631" s="2">
        <f t="shared" si="81"/>
        <v>9.0600706713780923</v>
      </c>
      <c r="N631" s="2">
        <f t="shared" si="81"/>
        <v>8.4440116845180135</v>
      </c>
      <c r="O631" s="2">
        <f t="shared" si="81"/>
        <v>8.2960718763058932</v>
      </c>
      <c r="P631" s="2">
        <f t="shared" si="81"/>
        <v>9.9221183800623063</v>
      </c>
      <c r="Q631" s="2">
        <f t="shared" si="81"/>
        <v>8.4290664706500049</v>
      </c>
      <c r="R631" s="2">
        <f t="shared" si="81"/>
        <v>9.1530110844474919</v>
      </c>
      <c r="S631" s="2">
        <f t="shared" si="81"/>
        <v>8.4677744807121655</v>
      </c>
      <c r="T631" s="2">
        <f t="shared" si="81"/>
        <v>8.9712659257251293</v>
      </c>
      <c r="U631" s="2">
        <f t="shared" si="81"/>
        <v>8.1696460281756842</v>
      </c>
      <c r="V631" s="2">
        <f t="shared" si="81"/>
        <v>8.5988177846312013</v>
      </c>
      <c r="W631" s="2">
        <f t="shared" si="81"/>
        <v>9.8686278674596437</v>
      </c>
      <c r="X631" s="2">
        <f t="shared" si="81"/>
        <v>7.2212587983270424</v>
      </c>
      <c r="Y631" s="2">
        <f t="shared" si="81"/>
        <v>8.9988448844884488</v>
      </c>
      <c r="Z631" s="2">
        <f t="shared" si="81"/>
        <v>10.011869850579529</v>
      </c>
      <c r="AA631" s="2">
        <f t="shared" si="81"/>
        <v>10.66278891780193</v>
      </c>
      <c r="AB631" s="2">
        <f t="shared" si="81"/>
        <v>9.5369552414605412</v>
      </c>
      <c r="AC631" s="2">
        <f t="shared" si="81"/>
        <v>9.61</v>
      </c>
    </row>
    <row r="632" spans="1:29">
      <c r="A632" s="2" t="s">
        <v>112</v>
      </c>
      <c r="B632" s="2" t="s">
        <v>101</v>
      </c>
      <c r="C632" s="2" t="s">
        <v>43</v>
      </c>
      <c r="D632" s="2">
        <f t="shared" ref="D632:AC632" si="82">IFERROR(D322/D12,"")</f>
        <v>2.8522688016906801</v>
      </c>
      <c r="E632" s="2">
        <f t="shared" si="82"/>
        <v>2.6208574034660992</v>
      </c>
      <c r="F632" s="2">
        <f t="shared" si="82"/>
        <v>3.2465842550422903</v>
      </c>
      <c r="G632" s="2">
        <f t="shared" si="82"/>
        <v>2.8418549346016646</v>
      </c>
      <c r="H632" s="2">
        <f t="shared" si="82"/>
        <v>2.5742574257425739</v>
      </c>
      <c r="I632" s="2">
        <f t="shared" si="82"/>
        <v>2.559867877786953</v>
      </c>
      <c r="J632" s="2">
        <f t="shared" si="82"/>
        <v>2.5858322468491961</v>
      </c>
      <c r="K632" s="2">
        <f t="shared" si="82"/>
        <v>2.9855769230769229</v>
      </c>
      <c r="L632" s="2">
        <f t="shared" si="82"/>
        <v>2.5484716157205236</v>
      </c>
      <c r="M632" s="2">
        <f t="shared" si="82"/>
        <v>2.3423877970079201</v>
      </c>
      <c r="N632" s="2">
        <f t="shared" si="82"/>
        <v>2.9269286977924773</v>
      </c>
      <c r="O632" s="2">
        <f t="shared" si="82"/>
        <v>2.5936794582392779</v>
      </c>
      <c r="P632" s="2">
        <f t="shared" si="82"/>
        <v>3.0976686283386146</v>
      </c>
      <c r="Q632" s="2">
        <f t="shared" si="82"/>
        <v>2.6907442462887317</v>
      </c>
      <c r="R632" s="2">
        <f t="shared" si="82"/>
        <v>2.6099836433028414</v>
      </c>
      <c r="S632" s="2">
        <f t="shared" si="82"/>
        <v>2.5009930753126848</v>
      </c>
      <c r="T632" s="2">
        <f t="shared" si="82"/>
        <v>3.0144054178145088</v>
      </c>
      <c r="U632" s="2">
        <f t="shared" si="82"/>
        <v>2.7471528751753156</v>
      </c>
      <c r="V632" s="2">
        <f t="shared" si="82"/>
        <v>2.7704918032786883</v>
      </c>
      <c r="W632" s="2">
        <f t="shared" si="82"/>
        <v>3.1736488418644555</v>
      </c>
      <c r="X632" s="2">
        <f t="shared" si="82"/>
        <v>2.933735310404233</v>
      </c>
      <c r="Y632" s="2">
        <f t="shared" si="82"/>
        <v>3.2553508069131283</v>
      </c>
      <c r="Z632" s="2">
        <f t="shared" si="82"/>
        <v>3.2746523388116304</v>
      </c>
      <c r="AA632" s="2">
        <f t="shared" si="82"/>
        <v>2.2796435029708086</v>
      </c>
      <c r="AB632" s="2">
        <f t="shared" si="82"/>
        <v>2.3268980759230371</v>
      </c>
      <c r="AC632" s="2">
        <f t="shared" si="82"/>
        <v>3.23</v>
      </c>
    </row>
    <row r="633" spans="1:29">
      <c r="A633" s="2" t="s">
        <v>112</v>
      </c>
      <c r="B633" s="2" t="s">
        <v>101</v>
      </c>
      <c r="C633" s="2" t="s">
        <v>44</v>
      </c>
      <c r="D633" s="2">
        <f t="shared" ref="D633:AC633" si="83">IFERROR(D323/D13,"")</f>
        <v>3.3076715493738731</v>
      </c>
      <c r="E633" s="2">
        <f t="shared" si="83"/>
        <v>3.0335025380710658</v>
      </c>
      <c r="F633" s="2">
        <f t="shared" si="83"/>
        <v>2.4969742813918305</v>
      </c>
      <c r="G633" s="2">
        <f t="shared" si="83"/>
        <v>1.8340649692712905</v>
      </c>
      <c r="H633" s="2">
        <f t="shared" si="83"/>
        <v>3.1946303788157415</v>
      </c>
      <c r="I633" s="2">
        <f t="shared" si="83"/>
        <v>2.4611623358480026</v>
      </c>
      <c r="J633" s="2">
        <f t="shared" si="83"/>
        <v>3.1721854304635762</v>
      </c>
      <c r="K633" s="2">
        <f t="shared" si="83"/>
        <v>2.7979115479115477</v>
      </c>
      <c r="L633" s="2">
        <f t="shared" si="83"/>
        <v>3.6039577303627914</v>
      </c>
      <c r="M633" s="2">
        <f t="shared" si="83"/>
        <v>2.4059137704156663</v>
      </c>
      <c r="N633" s="2">
        <f t="shared" si="83"/>
        <v>3.1536643026004727</v>
      </c>
      <c r="O633" s="2">
        <f t="shared" si="83"/>
        <v>3.0823007495793178</v>
      </c>
      <c r="P633" s="2">
        <f t="shared" si="83"/>
        <v>3.5789774117263309</v>
      </c>
      <c r="Q633" s="2">
        <f t="shared" si="83"/>
        <v>2.2675075163159049</v>
      </c>
      <c r="R633" s="2">
        <f t="shared" si="83"/>
        <v>2.9692237023426733</v>
      </c>
      <c r="S633" s="2">
        <f t="shared" si="83"/>
        <v>3.7478955320526652</v>
      </c>
      <c r="T633" s="2">
        <f t="shared" si="83"/>
        <v>3.6997772244790985</v>
      </c>
      <c r="U633" s="2">
        <f t="shared" si="83"/>
        <v>2.7598897535667963</v>
      </c>
      <c r="V633" s="2">
        <f t="shared" si="83"/>
        <v>3.3850058570870751</v>
      </c>
      <c r="W633" s="2">
        <f t="shared" si="83"/>
        <v>3.4475471887298519</v>
      </c>
      <c r="X633" s="2">
        <f t="shared" si="83"/>
        <v>2.6392871612496625</v>
      </c>
      <c r="Y633" s="2">
        <f t="shared" si="83"/>
        <v>3.8233758798369988</v>
      </c>
      <c r="Z633" s="2">
        <f t="shared" si="83"/>
        <v>3.0126622804911234</v>
      </c>
      <c r="AA633" s="2">
        <f t="shared" si="83"/>
        <v>2.9740103477319213</v>
      </c>
      <c r="AB633" s="2">
        <f t="shared" si="83"/>
        <v>3.8400555478405778</v>
      </c>
      <c r="AC633" s="2">
        <f t="shared" si="83"/>
        <v>2.66</v>
      </c>
    </row>
    <row r="634" spans="1:29">
      <c r="A634" s="2" t="s">
        <v>112</v>
      </c>
      <c r="B634" s="2" t="s">
        <v>101</v>
      </c>
      <c r="C634" s="2" t="s">
        <v>10</v>
      </c>
      <c r="D634" s="2">
        <f t="shared" ref="D634:AC634" si="84">IFERROR(D324/D14,"")</f>
        <v>7.253477132922006</v>
      </c>
      <c r="E634" s="2">
        <f t="shared" si="84"/>
        <v>6.6025886194029857</v>
      </c>
      <c r="F634" s="2">
        <f t="shared" si="84"/>
        <v>6.7902404167531056</v>
      </c>
      <c r="G634" s="2">
        <f t="shared" si="84"/>
        <v>6.6093718843469595</v>
      </c>
      <c r="H634" s="2">
        <f t="shared" si="84"/>
        <v>7.2786523929471034</v>
      </c>
      <c r="I634" s="2">
        <f t="shared" si="84"/>
        <v>6.8136839713264612</v>
      </c>
      <c r="J634" s="2">
        <f t="shared" si="84"/>
        <v>7.7502381097128499</v>
      </c>
      <c r="K634" s="2">
        <f t="shared" si="84"/>
        <v>7.4121712179594574</v>
      </c>
      <c r="L634" s="2">
        <f t="shared" si="84"/>
        <v>7.2637002341920374</v>
      </c>
      <c r="M634" s="2">
        <f t="shared" si="84"/>
        <v>6.7684632976099728</v>
      </c>
      <c r="N634" s="2">
        <f t="shared" si="84"/>
        <v>7.6243564599166458</v>
      </c>
      <c r="O634" s="2">
        <f t="shared" si="84"/>
        <v>6.4215586597117857</v>
      </c>
      <c r="P634" s="2">
        <f t="shared" si="84"/>
        <v>7.7850622063055051</v>
      </c>
      <c r="Q634" s="2">
        <f t="shared" si="84"/>
        <v>7.1763433773402268</v>
      </c>
      <c r="R634" s="2">
        <f t="shared" si="84"/>
        <v>6.9399344891615034</v>
      </c>
      <c r="S634" s="2">
        <f t="shared" si="84"/>
        <v>6.4350825841522061</v>
      </c>
      <c r="T634" s="2">
        <f t="shared" si="84"/>
        <v>7.28576223665765</v>
      </c>
      <c r="U634" s="2">
        <f t="shared" si="84"/>
        <v>7.6553210369525253</v>
      </c>
      <c r="V634" s="2">
        <f t="shared" si="84"/>
        <v>7.2443595208348635</v>
      </c>
      <c r="W634" s="2">
        <f t="shared" si="84"/>
        <v>6.8074117566901391</v>
      </c>
      <c r="X634" s="2">
        <f t="shared" si="84"/>
        <v>7.3033704863594151</v>
      </c>
      <c r="Y634" s="2">
        <f t="shared" si="84"/>
        <v>7.3982332495846013</v>
      </c>
      <c r="Z634" s="2">
        <f t="shared" si="84"/>
        <v>7.4845644147290695</v>
      </c>
      <c r="AA634" s="2">
        <f t="shared" si="84"/>
        <v>7.9300278547212502</v>
      </c>
      <c r="AB634" s="2">
        <f t="shared" si="84"/>
        <v>5.3810868481172669</v>
      </c>
      <c r="AC634" s="2">
        <f t="shared" si="84"/>
        <v>7.15</v>
      </c>
    </row>
    <row r="635" spans="1:29">
      <c r="A635" s="2" t="s">
        <v>112</v>
      </c>
      <c r="B635" s="2" t="s">
        <v>101</v>
      </c>
      <c r="C635" s="2" t="s">
        <v>33</v>
      </c>
      <c r="D635" s="2">
        <f t="shared" ref="D635:AC635" si="85">IFERROR(D325/D15,"")</f>
        <v>5.2400537315791569</v>
      </c>
      <c r="E635" s="2">
        <f t="shared" si="85"/>
        <v>4.1866510000000003</v>
      </c>
      <c r="F635" s="2">
        <f t="shared" si="85"/>
        <v>3.782267</v>
      </c>
      <c r="G635" s="2">
        <f t="shared" si="85"/>
        <v>3.8605160000000005</v>
      </c>
      <c r="H635" s="2">
        <f t="shared" si="85"/>
        <v>3.6904539999999999</v>
      </c>
      <c r="I635" s="2">
        <f t="shared" si="85"/>
        <v>4</v>
      </c>
      <c r="J635" s="2">
        <f t="shared" si="85"/>
        <v>4.2213760000000002</v>
      </c>
      <c r="K635" s="2">
        <f t="shared" si="85"/>
        <v>3.297596</v>
      </c>
      <c r="L635" s="2">
        <f t="shared" si="85"/>
        <v>4.7465715852989572</v>
      </c>
      <c r="M635" s="2">
        <f t="shared" si="85"/>
        <v>4.4042322300596854</v>
      </c>
      <c r="N635" s="2">
        <f t="shared" si="85"/>
        <v>4.5909598214285721</v>
      </c>
      <c r="O635" s="2">
        <f t="shared" si="85"/>
        <v>3.2205751367858504</v>
      </c>
      <c r="P635" s="2">
        <f t="shared" si="85"/>
        <v>4.9278730861464677</v>
      </c>
      <c r="Q635" s="2">
        <f t="shared" si="85"/>
        <v>4.1145299145299141</v>
      </c>
      <c r="R635" s="2">
        <f t="shared" si="85"/>
        <v>4.5833095984050125</v>
      </c>
      <c r="S635" s="2">
        <f t="shared" si="85"/>
        <v>4.6406740931162522</v>
      </c>
      <c r="T635" s="2">
        <f t="shared" si="85"/>
        <v>5.4912734324499031</v>
      </c>
      <c r="U635" s="2">
        <f t="shared" si="85"/>
        <v>5.1941964285714288</v>
      </c>
      <c r="V635" s="2">
        <f t="shared" si="85"/>
        <v>4.0466022911293713</v>
      </c>
      <c r="W635" s="2">
        <f t="shared" si="85"/>
        <v>5.2331838565022419</v>
      </c>
      <c r="X635" s="2">
        <f t="shared" si="85"/>
        <v>5.3467498923805419</v>
      </c>
      <c r="Y635" s="2">
        <f t="shared" si="85"/>
        <v>4.8869389962149139</v>
      </c>
      <c r="Z635" s="2">
        <f t="shared" si="85"/>
        <v>4.1351073402750993</v>
      </c>
      <c r="AA635" s="2">
        <f t="shared" si="85"/>
        <v>5.3346085724406658</v>
      </c>
      <c r="AB635" s="2">
        <f t="shared" si="85"/>
        <v>5.4975728155339798</v>
      </c>
      <c r="AC635" s="2">
        <f t="shared" si="85"/>
        <v>5.42</v>
      </c>
    </row>
    <row r="636" spans="1:29">
      <c r="A636" s="2" t="s">
        <v>112</v>
      </c>
      <c r="B636" s="2" t="s">
        <v>101</v>
      </c>
      <c r="C636" s="2" t="s">
        <v>45</v>
      </c>
      <c r="D636" s="2">
        <f t="shared" ref="D636:AC636" si="86">IFERROR(D326/D16,"")</f>
        <v>5.4470425378514786</v>
      </c>
      <c r="E636" s="2">
        <f t="shared" si="86"/>
        <v>4.6061185468451242</v>
      </c>
      <c r="F636" s="2">
        <f t="shared" si="86"/>
        <v>4.6104864481003673</v>
      </c>
      <c r="G636" s="2">
        <f t="shared" si="86"/>
        <v>4.4862032832692975</v>
      </c>
      <c r="H636" s="2">
        <f t="shared" si="86"/>
        <v>4.4147325933400605</v>
      </c>
      <c r="I636" s="2">
        <f t="shared" si="86"/>
        <v>4.2814952204308749</v>
      </c>
      <c r="J636" s="2">
        <f t="shared" si="86"/>
        <v>4.9365693012600227</v>
      </c>
      <c r="K636" s="2">
        <f t="shared" si="86"/>
        <v>4.6383620689655176</v>
      </c>
      <c r="L636" s="2">
        <f t="shared" si="86"/>
        <v>4.7317850637522776</v>
      </c>
      <c r="M636" s="2">
        <f t="shared" si="86"/>
        <v>4.4614523352527193</v>
      </c>
      <c r="N636" s="2">
        <f t="shared" si="86"/>
        <v>4.8085324732443926</v>
      </c>
      <c r="O636" s="2">
        <f t="shared" si="86"/>
        <v>4.3512904902130609</v>
      </c>
      <c r="P636" s="2">
        <f t="shared" si="86"/>
        <v>5.3162598831213481</v>
      </c>
      <c r="Q636" s="2">
        <f t="shared" si="86"/>
        <v>5.4513934970139353</v>
      </c>
      <c r="R636" s="2">
        <f t="shared" si="86"/>
        <v>5.4787234042553195</v>
      </c>
      <c r="S636" s="2">
        <f t="shared" si="86"/>
        <v>4.9115245009074409</v>
      </c>
      <c r="T636" s="2">
        <f t="shared" si="86"/>
        <v>5.3349473084591281</v>
      </c>
      <c r="U636" s="2">
        <f t="shared" si="86"/>
        <v>5.0466641679160418</v>
      </c>
      <c r="V636" s="2">
        <f t="shared" si="86"/>
        <v>5.1581797536902787</v>
      </c>
      <c r="W636" s="2">
        <f t="shared" si="86"/>
        <v>5.326053394585232</v>
      </c>
      <c r="X636" s="2">
        <f t="shared" si="86"/>
        <v>5.8875128477312169</v>
      </c>
      <c r="Y636" s="2">
        <f t="shared" si="86"/>
        <v>5.2903889689236472</v>
      </c>
      <c r="Z636" s="2">
        <f t="shared" si="86"/>
        <v>5.294500698919232</v>
      </c>
      <c r="AA636" s="2">
        <f t="shared" si="86"/>
        <v>5.4117657683693379</v>
      </c>
      <c r="AB636" s="2">
        <f t="shared" si="86"/>
        <v>5.6522109165185164</v>
      </c>
      <c r="AC636" s="2">
        <f t="shared" si="86"/>
        <v>5.38</v>
      </c>
    </row>
    <row r="637" spans="1:29">
      <c r="A637" s="2" t="s">
        <v>112</v>
      </c>
      <c r="B637" s="2" t="s">
        <v>101</v>
      </c>
      <c r="C637" s="2" t="s">
        <v>46</v>
      </c>
      <c r="D637" s="2" t="str">
        <f t="shared" ref="D637:AC637" si="87">IFERROR(D327/D17,"")</f>
        <v/>
      </c>
      <c r="E637" s="2" t="str">
        <f t="shared" si="87"/>
        <v/>
      </c>
      <c r="F637" s="2" t="str">
        <f t="shared" si="87"/>
        <v/>
      </c>
      <c r="G637" s="2" t="str">
        <f t="shared" si="87"/>
        <v/>
      </c>
      <c r="H637" s="2" t="str">
        <f t="shared" si="87"/>
        <v/>
      </c>
      <c r="I637" s="2" t="str">
        <f t="shared" si="87"/>
        <v/>
      </c>
      <c r="J637" s="2" t="str">
        <f t="shared" si="87"/>
        <v/>
      </c>
      <c r="K637" s="2" t="str">
        <f t="shared" si="87"/>
        <v/>
      </c>
      <c r="L637" s="2" t="str">
        <f t="shared" si="87"/>
        <v/>
      </c>
      <c r="M637" s="2" t="str">
        <f t="shared" si="87"/>
        <v/>
      </c>
      <c r="N637" s="2" t="str">
        <f t="shared" si="87"/>
        <v/>
      </c>
      <c r="O637" s="2" t="str">
        <f t="shared" si="87"/>
        <v/>
      </c>
      <c r="P637" s="2" t="str">
        <f t="shared" si="87"/>
        <v/>
      </c>
      <c r="Q637" s="2" t="str">
        <f t="shared" si="87"/>
        <v/>
      </c>
      <c r="R637" s="2" t="str">
        <f t="shared" si="87"/>
        <v/>
      </c>
      <c r="S637" s="2" t="str">
        <f t="shared" si="87"/>
        <v/>
      </c>
      <c r="T637" s="2" t="str">
        <f t="shared" si="87"/>
        <v/>
      </c>
      <c r="U637" s="2" t="str">
        <f t="shared" si="87"/>
        <v/>
      </c>
      <c r="V637" s="2" t="str">
        <f t="shared" si="87"/>
        <v/>
      </c>
      <c r="W637" s="2" t="str">
        <f t="shared" si="87"/>
        <v/>
      </c>
      <c r="X637" s="2" t="str">
        <f t="shared" si="87"/>
        <v/>
      </c>
      <c r="Y637" s="2" t="str">
        <f t="shared" si="87"/>
        <v/>
      </c>
      <c r="Z637" s="2" t="str">
        <f t="shared" si="87"/>
        <v/>
      </c>
      <c r="AA637" s="2" t="str">
        <f t="shared" si="87"/>
        <v/>
      </c>
      <c r="AB637" s="2" t="str">
        <f t="shared" si="87"/>
        <v/>
      </c>
      <c r="AC637" s="2">
        <f t="shared" si="87"/>
        <v>0</v>
      </c>
    </row>
    <row r="638" spans="1:29">
      <c r="A638" s="2" t="s">
        <v>112</v>
      </c>
      <c r="B638" s="2" t="s">
        <v>101</v>
      </c>
      <c r="C638" s="2" t="s">
        <v>47</v>
      </c>
      <c r="D638" s="2">
        <f t="shared" ref="D638:AC638" si="88">IFERROR(D328/D18,"")</f>
        <v>4.1959940407217342</v>
      </c>
      <c r="E638" s="2">
        <f t="shared" si="88"/>
        <v>2.0005913660555885</v>
      </c>
      <c r="F638" s="2">
        <f t="shared" si="88"/>
        <v>2.1078224101479917</v>
      </c>
      <c r="G638" s="2">
        <f t="shared" si="88"/>
        <v>2.2235401459854014</v>
      </c>
      <c r="H638" s="2">
        <f t="shared" si="88"/>
        <v>2.3961126005361932</v>
      </c>
      <c r="I638" s="2">
        <f t="shared" si="88"/>
        <v>2.5909389363099145</v>
      </c>
      <c r="J638" s="2">
        <f t="shared" si="88"/>
        <v>2.5533465871438037</v>
      </c>
      <c r="K638" s="2">
        <f t="shared" si="88"/>
        <v>2.4102739726027398</v>
      </c>
      <c r="L638" s="2">
        <f t="shared" si="88"/>
        <v>2.7033523086654014</v>
      </c>
      <c r="M638" s="2">
        <f t="shared" si="88"/>
        <v>2.7080335731414866</v>
      </c>
      <c r="N638" s="2">
        <f t="shared" si="88"/>
        <v>3.3843648208469057</v>
      </c>
      <c r="O638" s="2">
        <f t="shared" si="88"/>
        <v>2.7914183551847436</v>
      </c>
      <c r="P638" s="2">
        <f t="shared" si="88"/>
        <v>2.9423190111830486</v>
      </c>
      <c r="Q638" s="2">
        <f t="shared" si="88"/>
        <v>3.6099252934898614</v>
      </c>
      <c r="R638" s="2">
        <f t="shared" si="88"/>
        <v>2.7814969781496979</v>
      </c>
      <c r="S638" s="2">
        <f t="shared" si="88"/>
        <v>3.5943900267141582</v>
      </c>
      <c r="T638" s="2">
        <f t="shared" si="88"/>
        <v>3.8565861262665626</v>
      </c>
      <c r="U638" s="2">
        <f t="shared" si="88"/>
        <v>3.6275813790689537</v>
      </c>
      <c r="V638" s="2">
        <f t="shared" si="88"/>
        <v>3.2848605577689245</v>
      </c>
      <c r="W638" s="2">
        <f t="shared" si="88"/>
        <v>3.0612577386770936</v>
      </c>
      <c r="X638" s="2">
        <f t="shared" si="88"/>
        <v>4.3694665153234959</v>
      </c>
      <c r="Y638" s="2">
        <f t="shared" si="88"/>
        <v>3.88572975900352</v>
      </c>
      <c r="Z638" s="2">
        <f t="shared" si="88"/>
        <v>3.7474463738508681</v>
      </c>
      <c r="AA638" s="2">
        <f t="shared" si="88"/>
        <v>5.0304046501229598</v>
      </c>
      <c r="AB638" s="2">
        <f t="shared" si="88"/>
        <v>4.304529325819245</v>
      </c>
      <c r="AC638" s="2">
        <f t="shared" si="88"/>
        <v>4.2</v>
      </c>
    </row>
    <row r="639" spans="1:29">
      <c r="A639" s="2" t="s">
        <v>112</v>
      </c>
      <c r="B639" s="2" t="s">
        <v>101</v>
      </c>
      <c r="C639" s="2" t="s">
        <v>48</v>
      </c>
      <c r="D639" s="2">
        <f t="shared" ref="D639:AC639" si="89">IFERROR(D329/D19,"")</f>
        <v>4.5342011738002013</v>
      </c>
      <c r="E639" s="2">
        <f t="shared" si="89"/>
        <v>2.3717709720372837</v>
      </c>
      <c r="F639" s="2">
        <f t="shared" si="89"/>
        <v>2.0348148148148146</v>
      </c>
      <c r="G639" s="2">
        <f t="shared" si="89"/>
        <v>2.4455103607060624</v>
      </c>
      <c r="H639" s="2">
        <f t="shared" si="89"/>
        <v>2.691776883266245</v>
      </c>
      <c r="I639" s="2">
        <f t="shared" si="89"/>
        <v>3.0015974440894571</v>
      </c>
      <c r="J639" s="2">
        <f t="shared" si="89"/>
        <v>2.8670745272525027</v>
      </c>
      <c r="K639" s="2">
        <f t="shared" si="89"/>
        <v>2.6098291878933173</v>
      </c>
      <c r="L639" s="2">
        <f t="shared" si="89"/>
        <v>3.3412526997840173</v>
      </c>
      <c r="M639" s="2">
        <f t="shared" si="89"/>
        <v>3.0559341283361725</v>
      </c>
      <c r="N639" s="2">
        <f t="shared" si="89"/>
        <v>3.6335422262011337</v>
      </c>
      <c r="O639" s="2">
        <f t="shared" si="89"/>
        <v>3.578306092124814</v>
      </c>
      <c r="P639" s="2">
        <f t="shared" si="89"/>
        <v>4.0275978597578144</v>
      </c>
      <c r="Q639" s="2">
        <f t="shared" si="89"/>
        <v>3.7331529093369422</v>
      </c>
      <c r="R639" s="2">
        <f t="shared" si="89"/>
        <v>2.3554392088423501</v>
      </c>
      <c r="S639" s="2">
        <f t="shared" si="89"/>
        <v>3.9218838127467568</v>
      </c>
      <c r="T639" s="2">
        <f t="shared" si="89"/>
        <v>4.2688971499380424</v>
      </c>
      <c r="U639" s="2">
        <f t="shared" si="89"/>
        <v>4.2003999999999992</v>
      </c>
      <c r="V639" s="2">
        <f t="shared" si="89"/>
        <v>3.3044822256568778</v>
      </c>
      <c r="W639" s="2">
        <f t="shared" si="89"/>
        <v>3.3919433859553618</v>
      </c>
      <c r="X639" s="2">
        <f t="shared" si="89"/>
        <v>4.7829346092503986</v>
      </c>
      <c r="Y639" s="2">
        <f t="shared" si="89"/>
        <v>4.3022175606832489</v>
      </c>
      <c r="Z639" s="2">
        <f t="shared" si="89"/>
        <v>4.5629943502824855</v>
      </c>
      <c r="AA639" s="2">
        <f t="shared" si="89"/>
        <v>5.2382506995766658</v>
      </c>
      <c r="AB639" s="2">
        <f t="shared" si="89"/>
        <v>4.3615496790639456</v>
      </c>
      <c r="AC639" s="2">
        <f t="shared" si="89"/>
        <v>4.5999999999999996</v>
      </c>
    </row>
    <row r="640" spans="1:29">
      <c r="A640" s="2" t="s">
        <v>112</v>
      </c>
      <c r="B640" s="2" t="s">
        <v>101</v>
      </c>
      <c r="C640" s="2" t="s">
        <v>49</v>
      </c>
      <c r="D640" s="2">
        <f t="shared" ref="D640:AC640" si="90">IFERROR(D330/D20,"")</f>
        <v>5.9692159692159699</v>
      </c>
      <c r="E640" s="2">
        <f t="shared" si="90"/>
        <v>5.7738095238095237</v>
      </c>
      <c r="F640" s="2">
        <f t="shared" si="90"/>
        <v>5.0222222222222221</v>
      </c>
      <c r="G640" s="2">
        <f t="shared" si="90"/>
        <v>5.666666666666667</v>
      </c>
      <c r="H640" s="2">
        <f t="shared" si="90"/>
        <v>6.63917525773196</v>
      </c>
      <c r="I640" s="2">
        <f t="shared" si="90"/>
        <v>5.9175257731958766</v>
      </c>
      <c r="J640" s="2">
        <f t="shared" si="90"/>
        <v>6.1326530612244898</v>
      </c>
      <c r="K640" s="2">
        <f t="shared" si="90"/>
        <v>5.9487179487179489</v>
      </c>
      <c r="L640" s="2">
        <f t="shared" si="90"/>
        <v>5.5636363636363635</v>
      </c>
      <c r="M640" s="2">
        <f t="shared" si="90"/>
        <v>5.5102040816326525</v>
      </c>
      <c r="N640" s="2">
        <f t="shared" si="90"/>
        <v>5.9750000000000005</v>
      </c>
      <c r="O640" s="2">
        <f t="shared" si="90"/>
        <v>6.125</v>
      </c>
      <c r="P640" s="2">
        <f t="shared" si="90"/>
        <v>6.8376068376068382</v>
      </c>
      <c r="Q640" s="2">
        <f t="shared" si="90"/>
        <v>6.0252100840336134</v>
      </c>
      <c r="R640" s="2">
        <f t="shared" si="90"/>
        <v>5.9527559055118111</v>
      </c>
      <c r="S640" s="2">
        <f t="shared" si="90"/>
        <v>5.5952380952380958</v>
      </c>
      <c r="T640" s="2">
        <f t="shared" si="90"/>
        <v>6.6575342465753424</v>
      </c>
      <c r="U640" s="2">
        <f t="shared" si="90"/>
        <v>6.5869565217391308</v>
      </c>
      <c r="V640" s="2">
        <f t="shared" si="90"/>
        <v>5.9578872234118485</v>
      </c>
      <c r="W640" s="2">
        <f t="shared" si="90"/>
        <v>5.5360230547550433</v>
      </c>
      <c r="X640" s="2">
        <f t="shared" si="90"/>
        <v>5.8579881656804735</v>
      </c>
      <c r="Y640" s="2">
        <f t="shared" si="90"/>
        <v>6.3901754385964917</v>
      </c>
      <c r="Z640" s="2">
        <f t="shared" si="90"/>
        <v>6.15153906866614</v>
      </c>
      <c r="AA640" s="2">
        <f t="shared" si="90"/>
        <v>6.2843340234644582</v>
      </c>
      <c r="AB640" s="2">
        <f t="shared" si="90"/>
        <v>5.0738595220854448</v>
      </c>
      <c r="AC640" s="2">
        <f t="shared" si="90"/>
        <v>5.6</v>
      </c>
    </row>
    <row r="641" spans="1:29">
      <c r="A641" s="2" t="s">
        <v>112</v>
      </c>
      <c r="B641" s="2" t="s">
        <v>101</v>
      </c>
      <c r="C641" s="2" t="s">
        <v>50</v>
      </c>
      <c r="D641" s="2">
        <f t="shared" ref="D641:AC641" si="91">IFERROR(D331/D21,"")</f>
        <v>4.8768526480853849</v>
      </c>
      <c r="E641" s="2">
        <f t="shared" si="91"/>
        <v>3.1253918495297808</v>
      </c>
      <c r="F641" s="2">
        <f t="shared" si="91"/>
        <v>4.7212475633528266</v>
      </c>
      <c r="G641" s="2">
        <f t="shared" si="91"/>
        <v>4.2761194029850742</v>
      </c>
      <c r="H641" s="2">
        <f t="shared" si="91"/>
        <v>3.3448275862068964</v>
      </c>
      <c r="I641" s="2">
        <f t="shared" si="91"/>
        <v>4.2887612797374901</v>
      </c>
      <c r="J641" s="2">
        <f t="shared" si="91"/>
        <v>4.1435023434171283</v>
      </c>
      <c r="K641" s="2">
        <f t="shared" si="91"/>
        <v>3.597320071833126</v>
      </c>
      <c r="L641" s="2">
        <f t="shared" si="91"/>
        <v>3.613262678288431</v>
      </c>
      <c r="M641" s="2">
        <f t="shared" si="91"/>
        <v>4.3192481960060416</v>
      </c>
      <c r="N641" s="2">
        <f t="shared" si="91"/>
        <v>3.5169591706829131</v>
      </c>
      <c r="O641" s="2">
        <f t="shared" si="91"/>
        <v>2.6457785435748615</v>
      </c>
      <c r="P641" s="2">
        <f t="shared" si="91"/>
        <v>5.1238595283181265</v>
      </c>
      <c r="Q641" s="2">
        <f t="shared" si="91"/>
        <v>4.501381831149148</v>
      </c>
      <c r="R641" s="2">
        <f t="shared" si="91"/>
        <v>4.0717370892018776</v>
      </c>
      <c r="S641" s="2">
        <f t="shared" si="91"/>
        <v>3.5866412905564617</v>
      </c>
      <c r="T641" s="2">
        <f t="shared" si="91"/>
        <v>4.9868069174540919</v>
      </c>
      <c r="U641" s="2">
        <f t="shared" si="91"/>
        <v>3.8568907711311091</v>
      </c>
      <c r="V641" s="2">
        <f t="shared" si="91"/>
        <v>3.7113475461783758</v>
      </c>
      <c r="W641" s="2">
        <f t="shared" si="91"/>
        <v>4.2011660901804024</v>
      </c>
      <c r="X641" s="2">
        <f t="shared" si="91"/>
        <v>3.748650513797374</v>
      </c>
      <c r="Y641" s="2">
        <f t="shared" si="91"/>
        <v>4.6411409876290763</v>
      </c>
      <c r="Z641" s="2">
        <f t="shared" si="91"/>
        <v>4.7300292288500589</v>
      </c>
      <c r="AA641" s="2">
        <f t="shared" si="91"/>
        <v>5.0883787354758478</v>
      </c>
      <c r="AB641" s="2">
        <f t="shared" si="91"/>
        <v>5.3875566820458998</v>
      </c>
      <c r="AC641" s="2">
        <f t="shared" si="91"/>
        <v>5.3000000000000007</v>
      </c>
    </row>
    <row r="642" spans="1:29">
      <c r="A642" s="2" t="s">
        <v>112</v>
      </c>
      <c r="B642" s="2" t="s">
        <v>101</v>
      </c>
      <c r="C642" s="2" t="s">
        <v>51</v>
      </c>
      <c r="D642" s="2" t="str">
        <f t="shared" ref="D642:AC642" si="92">IFERROR(D332/D22,"")</f>
        <v/>
      </c>
      <c r="E642" s="2" t="str">
        <f t="shared" si="92"/>
        <v/>
      </c>
      <c r="F642" s="2" t="str">
        <f t="shared" si="92"/>
        <v/>
      </c>
      <c r="G642" s="2" t="str">
        <f t="shared" si="92"/>
        <v/>
      </c>
      <c r="H642" s="2" t="str">
        <f t="shared" si="92"/>
        <v/>
      </c>
      <c r="I642" s="2" t="str">
        <f t="shared" si="92"/>
        <v/>
      </c>
      <c r="J642" s="2" t="str">
        <f t="shared" si="92"/>
        <v/>
      </c>
      <c r="K642" s="2" t="str">
        <f t="shared" si="92"/>
        <v/>
      </c>
      <c r="L642" s="2" t="str">
        <f t="shared" si="92"/>
        <v/>
      </c>
      <c r="M642" s="2" t="str">
        <f t="shared" si="92"/>
        <v/>
      </c>
      <c r="N642" s="2" t="str">
        <f t="shared" si="92"/>
        <v/>
      </c>
      <c r="O642" s="2" t="str">
        <f t="shared" si="92"/>
        <v/>
      </c>
      <c r="P642" s="2" t="str">
        <f t="shared" si="92"/>
        <v/>
      </c>
      <c r="Q642" s="2" t="str">
        <f t="shared" si="92"/>
        <v/>
      </c>
      <c r="R642" s="2" t="str">
        <f t="shared" si="92"/>
        <v/>
      </c>
      <c r="S642" s="2" t="str">
        <f t="shared" si="92"/>
        <v/>
      </c>
      <c r="T642" s="2" t="str">
        <f t="shared" si="92"/>
        <v/>
      </c>
      <c r="U642" s="2" t="str">
        <f t="shared" si="92"/>
        <v/>
      </c>
      <c r="V642" s="2" t="str">
        <f t="shared" si="92"/>
        <v/>
      </c>
      <c r="W642" s="2" t="str">
        <f t="shared" si="92"/>
        <v/>
      </c>
      <c r="X642" s="2" t="str">
        <f t="shared" si="92"/>
        <v/>
      </c>
      <c r="Y642" s="2" t="str">
        <f t="shared" si="92"/>
        <v/>
      </c>
      <c r="Z642" s="2" t="str">
        <f t="shared" si="92"/>
        <v/>
      </c>
      <c r="AA642" s="2" t="str">
        <f t="shared" si="92"/>
        <v/>
      </c>
      <c r="AB642" s="2" t="str">
        <f t="shared" si="92"/>
        <v/>
      </c>
      <c r="AC642" s="2" t="str">
        <f t="shared" si="92"/>
        <v/>
      </c>
    </row>
    <row r="643" spans="1:29">
      <c r="A643" s="2" t="s">
        <v>112</v>
      </c>
      <c r="B643" s="2" t="s">
        <v>101</v>
      </c>
      <c r="C643" s="2" t="s">
        <v>52</v>
      </c>
      <c r="D643" s="2">
        <f t="shared" ref="D643:AC643" si="93">IFERROR(D333/D23,"")</f>
        <v>8.9210713221985465</v>
      </c>
      <c r="E643" s="2">
        <f t="shared" si="93"/>
        <v>8.7703389830508485</v>
      </c>
      <c r="F643" s="2">
        <f t="shared" si="93"/>
        <v>8.0674342105263168</v>
      </c>
      <c r="G643" s="2">
        <f t="shared" si="93"/>
        <v>8.6166912850812416</v>
      </c>
      <c r="H643" s="2">
        <f t="shared" si="93"/>
        <v>8.9611581920903962</v>
      </c>
      <c r="I643" s="2">
        <f t="shared" si="93"/>
        <v>7.7279999999999998</v>
      </c>
      <c r="J643" s="2">
        <f t="shared" si="93"/>
        <v>7.6956209619526197</v>
      </c>
      <c r="K643" s="2">
        <f t="shared" si="93"/>
        <v>8.2821011673151759</v>
      </c>
      <c r="L643" s="2">
        <f t="shared" si="93"/>
        <v>8.3591806876371635</v>
      </c>
      <c r="M643" s="2">
        <f t="shared" si="93"/>
        <v>7.9702333065164925</v>
      </c>
      <c r="N643" s="2">
        <f t="shared" si="93"/>
        <v>7.8150887573964498</v>
      </c>
      <c r="O643" s="2">
        <f t="shared" si="93"/>
        <v>8.7469040247678027</v>
      </c>
      <c r="P643" s="2">
        <f t="shared" si="93"/>
        <v>8.9140568099053166</v>
      </c>
      <c r="Q643" s="2">
        <f t="shared" si="93"/>
        <v>8.6565954310980118</v>
      </c>
      <c r="R643" s="2">
        <f t="shared" si="93"/>
        <v>8.4607142857142854</v>
      </c>
      <c r="S643" s="2">
        <f t="shared" si="93"/>
        <v>7.2073602264685057</v>
      </c>
      <c r="T643" s="2">
        <f t="shared" si="93"/>
        <v>8.7297124600638973</v>
      </c>
      <c r="U643" s="2">
        <f t="shared" si="93"/>
        <v>9.2909211398277005</v>
      </c>
      <c r="V643" s="2">
        <f t="shared" si="93"/>
        <v>8.913467794404685</v>
      </c>
      <c r="W643" s="2">
        <f t="shared" si="93"/>
        <v>7.7814569536423841</v>
      </c>
      <c r="X643" s="2">
        <f t="shared" si="93"/>
        <v>8.5657894736842106</v>
      </c>
      <c r="Y643" s="2">
        <f t="shared" si="93"/>
        <v>8.7254901960784306</v>
      </c>
      <c r="Z643" s="2">
        <f t="shared" si="93"/>
        <v>9.183098591549296</v>
      </c>
      <c r="AA643" s="2">
        <f t="shared" si="93"/>
        <v>9.0389555695935986</v>
      </c>
      <c r="AB643" s="2">
        <f t="shared" si="93"/>
        <v>8.0142418758360208</v>
      </c>
      <c r="AC643" s="2">
        <f t="shared" si="93"/>
        <v>8.9200000000000017</v>
      </c>
    </row>
    <row r="644" spans="1:29">
      <c r="A644" s="2" t="s">
        <v>112</v>
      </c>
      <c r="B644" s="2" t="s">
        <v>101</v>
      </c>
      <c r="C644" s="2" t="s">
        <v>53</v>
      </c>
      <c r="D644" s="2">
        <f t="shared" ref="D644:AC644" si="94">IFERROR(D334/D24,"")</f>
        <v>5.6458917973961453</v>
      </c>
      <c r="E644" s="2">
        <f t="shared" si="94"/>
        <v>4.2507552870090635</v>
      </c>
      <c r="F644" s="2">
        <f t="shared" si="94"/>
        <v>5.2506471095772209</v>
      </c>
      <c r="G644" s="2">
        <f t="shared" si="94"/>
        <v>5.1323051948051948</v>
      </c>
      <c r="H644" s="2">
        <f t="shared" si="94"/>
        <v>5.0608365019011412</v>
      </c>
      <c r="I644" s="2">
        <f t="shared" si="94"/>
        <v>5.260202020202021</v>
      </c>
      <c r="J644" s="2">
        <f t="shared" si="94"/>
        <v>5.1501816713766662</v>
      </c>
      <c r="K644" s="2">
        <f t="shared" si="94"/>
        <v>5.4771404821280134</v>
      </c>
      <c r="L644" s="2">
        <f t="shared" si="94"/>
        <v>4.5641855447680681</v>
      </c>
      <c r="M644" s="2">
        <f t="shared" si="94"/>
        <v>5.3035908596300327</v>
      </c>
      <c r="N644" s="2">
        <f t="shared" si="94"/>
        <v>5.0137581462708187</v>
      </c>
      <c r="O644" s="2">
        <f t="shared" si="94"/>
        <v>4.4167645906776336</v>
      </c>
      <c r="P644" s="2">
        <f t="shared" si="94"/>
        <v>5.9823853211009173</v>
      </c>
      <c r="Q644" s="2">
        <f t="shared" si="94"/>
        <v>5.0837294332723948</v>
      </c>
      <c r="R644" s="2">
        <f t="shared" si="94"/>
        <v>4.9114253814663194</v>
      </c>
      <c r="S644" s="2">
        <f t="shared" si="94"/>
        <v>4.8490634005763678</v>
      </c>
      <c r="T644" s="2">
        <f t="shared" si="94"/>
        <v>5.7310864108999651</v>
      </c>
      <c r="U644" s="2">
        <f t="shared" si="94"/>
        <v>4.985284052019165</v>
      </c>
      <c r="V644" s="2">
        <f t="shared" si="94"/>
        <v>5.0431750481864368</v>
      </c>
      <c r="W644" s="2">
        <f t="shared" si="94"/>
        <v>5.8952321638640921</v>
      </c>
      <c r="X644" s="2">
        <f t="shared" si="94"/>
        <v>4.1908617698091382</v>
      </c>
      <c r="Y644" s="2">
        <f t="shared" si="94"/>
        <v>5.3855899487611429</v>
      </c>
      <c r="Z644" s="2">
        <f t="shared" si="94"/>
        <v>5.9776332541894632</v>
      </c>
      <c r="AA644" s="2">
        <f t="shared" si="94"/>
        <v>5.7672337877346864</v>
      </c>
      <c r="AB644" s="2">
        <f t="shared" si="94"/>
        <v>6.2919765033445385</v>
      </c>
      <c r="AC644" s="2">
        <f t="shared" si="94"/>
        <v>5.44</v>
      </c>
    </row>
    <row r="645" spans="1:29">
      <c r="A645" s="2" t="s">
        <v>112</v>
      </c>
      <c r="B645" s="2" t="s">
        <v>101</v>
      </c>
      <c r="C645" s="2" t="s">
        <v>54</v>
      </c>
      <c r="D645" s="2">
        <f t="shared" ref="D645:AC645" si="95">IFERROR(D335/D25,"")</f>
        <v>4.557935272477101</v>
      </c>
      <c r="E645" s="2">
        <f t="shared" si="95"/>
        <v>3.3278291412652914</v>
      </c>
      <c r="F645" s="2">
        <f t="shared" si="95"/>
        <v>3.1817615288741172</v>
      </c>
      <c r="G645" s="2">
        <f t="shared" si="95"/>
        <v>3.6014625228519193</v>
      </c>
      <c r="H645" s="2">
        <f t="shared" si="95"/>
        <v>3.4574665376552165</v>
      </c>
      <c r="I645" s="2">
        <f t="shared" si="95"/>
        <v>3.2064107079957735</v>
      </c>
      <c r="J645" s="2">
        <f t="shared" si="95"/>
        <v>3.6242921749705466</v>
      </c>
      <c r="K645" s="2">
        <f t="shared" si="95"/>
        <v>3.5041811846689894</v>
      </c>
      <c r="L645" s="2">
        <f t="shared" si="95"/>
        <v>3.2267845622557019</v>
      </c>
      <c r="M645" s="2">
        <f t="shared" si="95"/>
        <v>3.5336886181956606</v>
      </c>
      <c r="N645" s="2">
        <f t="shared" si="95"/>
        <v>3.8538646342473699</v>
      </c>
      <c r="O645" s="2">
        <f t="shared" si="95"/>
        <v>3.4047660311958405</v>
      </c>
      <c r="P645" s="2">
        <f t="shared" si="95"/>
        <v>4.2811702081620293</v>
      </c>
      <c r="Q645" s="2">
        <f t="shared" si="95"/>
        <v>3.9544655335647625</v>
      </c>
      <c r="R645" s="2">
        <f t="shared" si="95"/>
        <v>3.2447947786919156</v>
      </c>
      <c r="S645" s="2">
        <f t="shared" si="95"/>
        <v>3.9381155303030297</v>
      </c>
      <c r="T645" s="2">
        <f t="shared" si="95"/>
        <v>4.0715100965759436</v>
      </c>
      <c r="U645" s="2">
        <f t="shared" si="95"/>
        <v>4.1726621771374992</v>
      </c>
      <c r="V645" s="2">
        <f t="shared" si="95"/>
        <v>4.3932290450618723</v>
      </c>
      <c r="W645" s="2">
        <f t="shared" si="95"/>
        <v>4.1347677867800066</v>
      </c>
      <c r="X645" s="2">
        <f t="shared" si="95"/>
        <v>4.1438474870017332</v>
      </c>
      <c r="Y645" s="2">
        <f t="shared" si="95"/>
        <v>4.4366902100191776</v>
      </c>
      <c r="Z645" s="2">
        <f t="shared" si="95"/>
        <v>4.9720796989909353</v>
      </c>
      <c r="AA645" s="2">
        <f t="shared" si="95"/>
        <v>4.5743268628678768</v>
      </c>
      <c r="AB645" s="2">
        <f t="shared" si="95"/>
        <v>4.5417900556194057</v>
      </c>
      <c r="AC645" s="2">
        <f t="shared" si="95"/>
        <v>4.8499999999999996</v>
      </c>
    </row>
    <row r="646" spans="1:29">
      <c r="A646" s="2" t="s">
        <v>112</v>
      </c>
      <c r="B646" s="2" t="s">
        <v>101</v>
      </c>
      <c r="C646" s="2" t="s">
        <v>22</v>
      </c>
      <c r="D646" s="2">
        <f t="shared" ref="D646:AC646" si="96">IFERROR(D336/D26,"")</f>
        <v>1.8323505262372173</v>
      </c>
      <c r="E646" s="2">
        <f t="shared" si="96"/>
        <v>1.6932773109243697</v>
      </c>
      <c r="F646" s="2">
        <f t="shared" si="96"/>
        <v>1.9534883720930232</v>
      </c>
      <c r="G646" s="2">
        <f t="shared" si="96"/>
        <v>1.4</v>
      </c>
      <c r="H646" s="2">
        <f t="shared" si="96"/>
        <v>1.7238095238095239</v>
      </c>
      <c r="I646" s="2">
        <f t="shared" si="96"/>
        <v>1.1995967741935485</v>
      </c>
      <c r="J646" s="2">
        <f t="shared" si="96"/>
        <v>1.0098441345365052</v>
      </c>
      <c r="K646" s="2">
        <f t="shared" si="96"/>
        <v>1.6301369863013699</v>
      </c>
      <c r="L646" s="2">
        <f t="shared" si="96"/>
        <v>2.0856227106227103</v>
      </c>
      <c r="M646" s="2">
        <f t="shared" si="96"/>
        <v>1.0192192192192191</v>
      </c>
      <c r="N646" s="2">
        <f t="shared" si="96"/>
        <v>2.0259617654000475</v>
      </c>
      <c r="O646" s="2">
        <f t="shared" si="96"/>
        <v>1.1990049751243781</v>
      </c>
      <c r="P646" s="2">
        <f t="shared" si="96"/>
        <v>1.6470754450409719</v>
      </c>
      <c r="Q646" s="2">
        <f t="shared" si="96"/>
        <v>0.6662245067153042</v>
      </c>
      <c r="R646" s="2">
        <f t="shared" si="96"/>
        <v>2.3873767258382643</v>
      </c>
      <c r="S646" s="2">
        <f t="shared" si="96"/>
        <v>1.8646728971962618</v>
      </c>
      <c r="T646" s="2">
        <f t="shared" si="96"/>
        <v>2.3012189404594472</v>
      </c>
      <c r="U646" s="2">
        <f t="shared" si="96"/>
        <v>1.6747901872175597</v>
      </c>
      <c r="V646" s="2">
        <f t="shared" si="96"/>
        <v>1.3774943427278337</v>
      </c>
      <c r="W646" s="2">
        <f t="shared" si="96"/>
        <v>1.1884935654806965</v>
      </c>
      <c r="X646" s="2">
        <f t="shared" si="96"/>
        <v>1.0712607674236492</v>
      </c>
      <c r="Y646" s="2">
        <f t="shared" si="96"/>
        <v>1.7600472813238772</v>
      </c>
      <c r="Z646" s="2">
        <f t="shared" si="96"/>
        <v>2.0558562459406797</v>
      </c>
      <c r="AA646" s="2">
        <f t="shared" si="96"/>
        <v>2.0121555915721228</v>
      </c>
      <c r="AB646" s="2">
        <f t="shared" si="96"/>
        <v>2.3136865967696232</v>
      </c>
      <c r="AC646" s="2">
        <f t="shared" si="96"/>
        <v>2.14</v>
      </c>
    </row>
    <row r="647" spans="1:29">
      <c r="A647" s="2" t="s">
        <v>112</v>
      </c>
      <c r="B647" s="2" t="s">
        <v>101</v>
      </c>
      <c r="C647" s="2" t="s">
        <v>55</v>
      </c>
      <c r="D647" s="2">
        <f t="shared" ref="D647:AC647" si="97">IFERROR(D337/D27,"")</f>
        <v>3.6124705938264854</v>
      </c>
      <c r="E647" s="2">
        <f t="shared" si="97"/>
        <v>2.3291111500701267</v>
      </c>
      <c r="F647" s="2">
        <f t="shared" si="97"/>
        <v>2.5434458170964267</v>
      </c>
      <c r="G647" s="2">
        <f t="shared" si="97"/>
        <v>3.0903740728797162</v>
      </c>
      <c r="H647" s="2">
        <f t="shared" si="97"/>
        <v>1.7644945838244375</v>
      </c>
      <c r="I647" s="2">
        <f t="shared" si="97"/>
        <v>2.9723665073758569</v>
      </c>
      <c r="J647" s="2">
        <f t="shared" si="97"/>
        <v>2.5671212496900573</v>
      </c>
      <c r="K647" s="2">
        <f t="shared" si="97"/>
        <v>2.783047607669793</v>
      </c>
      <c r="L647" s="2">
        <f t="shared" si="97"/>
        <v>2.2863254037876048</v>
      </c>
      <c r="M647" s="2">
        <f t="shared" si="97"/>
        <v>3.0376649981716022</v>
      </c>
      <c r="N647" s="2">
        <f t="shared" si="97"/>
        <v>1.9231238586688868</v>
      </c>
      <c r="O647" s="2">
        <f t="shared" si="97"/>
        <v>1.4287947033617272</v>
      </c>
      <c r="P647" s="2">
        <f t="shared" si="97"/>
        <v>3.4024241789599072</v>
      </c>
      <c r="Q647" s="2">
        <f t="shared" si="97"/>
        <v>2.9650168060089066</v>
      </c>
      <c r="R647" s="2">
        <f t="shared" si="97"/>
        <v>2.746502008451924</v>
      </c>
      <c r="S647" s="2">
        <f t="shared" si="97"/>
        <v>1.5421964556294883</v>
      </c>
      <c r="T647" s="2">
        <f t="shared" si="97"/>
        <v>3.4032040064307765</v>
      </c>
      <c r="U647" s="2">
        <f t="shared" si="97"/>
        <v>2.4230196065607466</v>
      </c>
      <c r="V647" s="2">
        <f t="shared" si="97"/>
        <v>2.6901827078720668</v>
      </c>
      <c r="W647" s="2">
        <f t="shared" si="97"/>
        <v>3.6641198972368243</v>
      </c>
      <c r="X647" s="2">
        <f t="shared" si="97"/>
        <v>2.6528033388645849</v>
      </c>
      <c r="Y647" s="2">
        <f t="shared" si="97"/>
        <v>3.4688199491365599</v>
      </c>
      <c r="Z647" s="2">
        <f t="shared" si="97"/>
        <v>3.5873895746103401</v>
      </c>
      <c r="AA647" s="2">
        <f t="shared" si="97"/>
        <v>3.7809841146105652</v>
      </c>
      <c r="AB647" s="2">
        <f t="shared" si="97"/>
        <v>3.9342734709044986</v>
      </c>
      <c r="AC647" s="2">
        <f t="shared" si="97"/>
        <v>4</v>
      </c>
    </row>
    <row r="648" spans="1:29">
      <c r="A648" s="2" t="s">
        <v>112</v>
      </c>
      <c r="B648" s="2" t="s">
        <v>101</v>
      </c>
      <c r="C648" s="2" t="s">
        <v>56</v>
      </c>
      <c r="D648" s="2">
        <f t="shared" ref="D648:AC648" si="98">IFERROR(D338/D28,"")</f>
        <v>5.1221714760224213</v>
      </c>
      <c r="E648" s="2">
        <f t="shared" si="98"/>
        <v>3.8413978494623655</v>
      </c>
      <c r="F648" s="2">
        <f t="shared" si="98"/>
        <v>4.325905292479109</v>
      </c>
      <c r="G648" s="2">
        <f t="shared" si="98"/>
        <v>4.2282608695652177</v>
      </c>
      <c r="H648" s="2">
        <f t="shared" si="98"/>
        <v>3.8948863636363633</v>
      </c>
      <c r="I648" s="2">
        <f t="shared" si="98"/>
        <v>4.158682634730539</v>
      </c>
      <c r="J648" s="2">
        <f t="shared" si="98"/>
        <v>4.831428571428571</v>
      </c>
      <c r="K648" s="2">
        <f t="shared" si="98"/>
        <v>3.712025316455696</v>
      </c>
      <c r="L648" s="2">
        <f t="shared" si="98"/>
        <v>4.2488238369053848</v>
      </c>
      <c r="M648" s="2">
        <f t="shared" si="98"/>
        <v>4.6029486527707171</v>
      </c>
      <c r="N648" s="2">
        <f t="shared" si="98"/>
        <v>4.8942065491183886</v>
      </c>
      <c r="O648" s="2">
        <f t="shared" si="98"/>
        <v>3.4537791514470353</v>
      </c>
      <c r="P648" s="2">
        <f t="shared" si="98"/>
        <v>4.533189255943193</v>
      </c>
      <c r="Q648" s="2">
        <f t="shared" si="98"/>
        <v>4.7002661343978707</v>
      </c>
      <c r="R648" s="2">
        <f t="shared" si="98"/>
        <v>4.1910847880299249</v>
      </c>
      <c r="S648" s="2">
        <f t="shared" si="98"/>
        <v>4.1616729088639204</v>
      </c>
      <c r="T648" s="2">
        <f t="shared" si="98"/>
        <v>4.5269697825473036</v>
      </c>
      <c r="U648" s="2">
        <f t="shared" si="98"/>
        <v>3.9646684042861282</v>
      </c>
      <c r="V648" s="2">
        <f t="shared" si="98"/>
        <v>4.8037558685446005</v>
      </c>
      <c r="W648" s="2">
        <f t="shared" si="98"/>
        <v>5.1762723289518036</v>
      </c>
      <c r="X648" s="2">
        <f t="shared" si="98"/>
        <v>5.4371205550737196</v>
      </c>
      <c r="Y648" s="2">
        <f t="shared" si="98"/>
        <v>4.3526448362720407</v>
      </c>
      <c r="Z648" s="2">
        <f t="shared" si="98"/>
        <v>5.2306763285024163</v>
      </c>
      <c r="AA648" s="2">
        <f t="shared" si="98"/>
        <v>5.1109664822648879</v>
      </c>
      <c r="AB648" s="2">
        <f t="shared" si="98"/>
        <v>5.1865861411315954</v>
      </c>
      <c r="AC648" s="2">
        <f t="shared" si="98"/>
        <v>5.25</v>
      </c>
    </row>
    <row r="649" spans="1:29">
      <c r="A649" s="2" t="s">
        <v>112</v>
      </c>
      <c r="B649" s="2" t="s">
        <v>101</v>
      </c>
      <c r="C649" s="2" t="s">
        <v>57</v>
      </c>
      <c r="D649" s="2">
        <f t="shared" ref="D649:AC649" si="99">IFERROR(D339/D29,"")</f>
        <v>5.1083648118552967</v>
      </c>
      <c r="E649" s="2">
        <f t="shared" si="99"/>
        <v>3.8472187264032218</v>
      </c>
      <c r="F649" s="2">
        <f t="shared" si="99"/>
        <v>4.8520361990950223</v>
      </c>
      <c r="G649" s="2">
        <f t="shared" si="99"/>
        <v>4.4376001831921235</v>
      </c>
      <c r="H649" s="2">
        <f t="shared" si="99"/>
        <v>4.1299421407907424</v>
      </c>
      <c r="I649" s="2">
        <f t="shared" si="99"/>
        <v>4.5721212121212123</v>
      </c>
      <c r="J649" s="2">
        <f t="shared" si="99"/>
        <v>4.1403263403263404</v>
      </c>
      <c r="K649" s="2">
        <f t="shared" si="99"/>
        <v>3.5701247337998177</v>
      </c>
      <c r="L649" s="2">
        <f t="shared" si="99"/>
        <v>3.0912254536415609</v>
      </c>
      <c r="M649" s="2">
        <f t="shared" si="99"/>
        <v>4.0367999999999995</v>
      </c>
      <c r="N649" s="2">
        <f t="shared" si="99"/>
        <v>3.8275006205013651</v>
      </c>
      <c r="O649" s="2">
        <f t="shared" si="99"/>
        <v>3.0247198417930128</v>
      </c>
      <c r="P649" s="2">
        <f t="shared" si="99"/>
        <v>4.7814569536423841</v>
      </c>
      <c r="Q649" s="2">
        <f t="shared" si="99"/>
        <v>4.2786619908281631</v>
      </c>
      <c r="R649" s="2">
        <f t="shared" si="99"/>
        <v>3.820069204152249</v>
      </c>
      <c r="S649" s="2">
        <f t="shared" si="99"/>
        <v>3.8247480403135499</v>
      </c>
      <c r="T649" s="2">
        <f t="shared" si="99"/>
        <v>4.8647764449291166</v>
      </c>
      <c r="U649" s="2">
        <f t="shared" si="99"/>
        <v>4.0292538915727318</v>
      </c>
      <c r="V649" s="2">
        <f t="shared" si="99"/>
        <v>3.4569083447332427</v>
      </c>
      <c r="W649" s="2">
        <f t="shared" si="99"/>
        <v>4.4964397607519224</v>
      </c>
      <c r="X649" s="2">
        <f t="shared" si="99"/>
        <v>3.3008287219677515</v>
      </c>
      <c r="Y649" s="2">
        <f t="shared" si="99"/>
        <v>4.5783584177250605</v>
      </c>
      <c r="Z649" s="2">
        <f t="shared" si="99"/>
        <v>5.4675651538523988</v>
      </c>
      <c r="AA649" s="2">
        <f t="shared" si="99"/>
        <v>5.5237774598097804</v>
      </c>
      <c r="AB649" s="2">
        <f t="shared" si="99"/>
        <v>5.938259731238813</v>
      </c>
      <c r="AC649" s="2">
        <f t="shared" si="99"/>
        <v>4.99</v>
      </c>
    </row>
    <row r="650" spans="1:29">
      <c r="A650" s="2" t="s">
        <v>112</v>
      </c>
      <c r="B650" s="2" t="s">
        <v>101</v>
      </c>
      <c r="C650" s="2" t="s">
        <v>58</v>
      </c>
      <c r="D650" s="2">
        <f t="shared" ref="D650:AC650" si="100">IFERROR(D340/D30,"")</f>
        <v>3.9457364341085257</v>
      </c>
      <c r="E650" s="2">
        <f t="shared" si="100"/>
        <v>3.6212121212121211</v>
      </c>
      <c r="F650" s="2">
        <f t="shared" si="100"/>
        <v>3.7952755905511806</v>
      </c>
      <c r="G650" s="2">
        <f t="shared" si="100"/>
        <v>3.7686196623634558</v>
      </c>
      <c r="H650" s="2">
        <f t="shared" si="100"/>
        <v>4.0826666666666664</v>
      </c>
      <c r="I650" s="2">
        <f t="shared" si="100"/>
        <v>3.7187500000000004</v>
      </c>
      <c r="J650" s="2">
        <f t="shared" si="100"/>
        <v>2.8928571428571428</v>
      </c>
      <c r="K650" s="2">
        <f t="shared" si="100"/>
        <v>2.1588785046728969</v>
      </c>
      <c r="L650" s="2">
        <f t="shared" si="100"/>
        <v>3.60066889632107</v>
      </c>
      <c r="M650" s="2">
        <f t="shared" si="100"/>
        <v>3.3810511756569848</v>
      </c>
      <c r="N650" s="2">
        <f t="shared" si="100"/>
        <v>3.2663605051664755</v>
      </c>
      <c r="O650" s="2">
        <f t="shared" si="100"/>
        <v>3.5438413361169103</v>
      </c>
      <c r="P650" s="2">
        <f t="shared" si="100"/>
        <v>3.321868365180467</v>
      </c>
      <c r="Q650" s="2">
        <f t="shared" si="100"/>
        <v>3.7247791724779176</v>
      </c>
      <c r="R650" s="2">
        <f t="shared" si="100"/>
        <v>3.5556133056133055</v>
      </c>
      <c r="S650" s="2">
        <f t="shared" si="100"/>
        <v>3.907797940166748</v>
      </c>
      <c r="T650" s="2">
        <f t="shared" si="100"/>
        <v>3.5860655737704921</v>
      </c>
      <c r="U650" s="2">
        <f t="shared" si="100"/>
        <v>4.0632157581310118</v>
      </c>
      <c r="V650" s="2">
        <f t="shared" si="100"/>
        <v>3.4299242424242427</v>
      </c>
      <c r="W650" s="2">
        <f t="shared" si="100"/>
        <v>3.846882399368587</v>
      </c>
      <c r="X650" s="2">
        <f t="shared" si="100"/>
        <v>3.9027716673999118</v>
      </c>
      <c r="Y650" s="2">
        <f t="shared" si="100"/>
        <v>3.8215384615384616</v>
      </c>
      <c r="Z650" s="2">
        <f t="shared" si="100"/>
        <v>4.0695587135377718</v>
      </c>
      <c r="AA650" s="2">
        <f t="shared" si="100"/>
        <v>4.1029776674937963</v>
      </c>
      <c r="AB650" s="2">
        <f t="shared" si="100"/>
        <v>3.7662639405204463</v>
      </c>
      <c r="AC650" s="2">
        <f t="shared" si="100"/>
        <v>3.82</v>
      </c>
    </row>
    <row r="651" spans="1:29">
      <c r="A651" s="2" t="s">
        <v>112</v>
      </c>
      <c r="B651" s="2" t="s">
        <v>101</v>
      </c>
      <c r="C651" s="2" t="s">
        <v>59</v>
      </c>
      <c r="D651" s="2">
        <f t="shared" ref="D651:AC651" si="101">IFERROR(D341/D31,"")</f>
        <v>6.4731343871959623</v>
      </c>
      <c r="E651" s="2">
        <f t="shared" si="101"/>
        <v>5.7444078947368418</v>
      </c>
      <c r="F651" s="2">
        <f t="shared" si="101"/>
        <v>5.341143764892772</v>
      </c>
      <c r="G651" s="2">
        <f t="shared" si="101"/>
        <v>5.9441469013006891</v>
      </c>
      <c r="H651" s="2">
        <f t="shared" si="101"/>
        <v>6.0666467423789596</v>
      </c>
      <c r="I651" s="2">
        <f t="shared" si="101"/>
        <v>5.9738524113887275</v>
      </c>
      <c r="J651" s="2">
        <f t="shared" si="101"/>
        <v>5.6499999999999995</v>
      </c>
      <c r="K651" s="2">
        <f t="shared" si="101"/>
        <v>6.0236020334059557</v>
      </c>
      <c r="L651" s="2">
        <f t="shared" si="101"/>
        <v>5.9818045862412763</v>
      </c>
      <c r="M651" s="2">
        <f t="shared" si="101"/>
        <v>5.8825890617160059</v>
      </c>
      <c r="N651" s="2">
        <f t="shared" si="101"/>
        <v>6.2300206428782063</v>
      </c>
      <c r="O651" s="2">
        <f t="shared" si="101"/>
        <v>5.5540145985401459</v>
      </c>
      <c r="P651" s="2">
        <f t="shared" si="101"/>
        <v>5.9843711237906225</v>
      </c>
      <c r="Q651" s="2">
        <f t="shared" si="101"/>
        <v>6.34510025416549</v>
      </c>
      <c r="R651" s="2">
        <f t="shared" si="101"/>
        <v>5.4619655746807334</v>
      </c>
      <c r="S651" s="2">
        <f t="shared" si="101"/>
        <v>6.2571428571428562</v>
      </c>
      <c r="T651" s="2">
        <f t="shared" si="101"/>
        <v>6.1087378640776695</v>
      </c>
      <c r="U651" s="2">
        <f t="shared" si="101"/>
        <v>6.0906417112299467</v>
      </c>
      <c r="V651" s="2">
        <f t="shared" si="101"/>
        <v>5.396217863168232</v>
      </c>
      <c r="W651" s="2">
        <f t="shared" si="101"/>
        <v>5.3642495784148387</v>
      </c>
      <c r="X651" s="2">
        <f t="shared" si="101"/>
        <v>6.2480895196506561</v>
      </c>
      <c r="Y651" s="2">
        <f t="shared" si="101"/>
        <v>5.7792348374725515</v>
      </c>
      <c r="Z651" s="2">
        <f t="shared" si="101"/>
        <v>6.8060333421540093</v>
      </c>
      <c r="AA651" s="2">
        <f t="shared" si="101"/>
        <v>7.213200743088187</v>
      </c>
      <c r="AB651" s="2">
        <f t="shared" si="101"/>
        <v>6.3203781746828103</v>
      </c>
      <c r="AC651" s="2">
        <f t="shared" si="101"/>
        <v>6.56</v>
      </c>
    </row>
    <row r="652" spans="1:29">
      <c r="A652" s="2" t="s">
        <v>112</v>
      </c>
      <c r="B652" s="2" t="s">
        <v>101</v>
      </c>
      <c r="C652" s="2" t="s">
        <v>60</v>
      </c>
      <c r="D652" s="2">
        <f t="shared" ref="D652:AC652" si="102">IFERROR(D342/D32,"")</f>
        <v>7.8855303165802182</v>
      </c>
      <c r="E652" s="2">
        <f t="shared" si="102"/>
        <v>7.3307543520309482</v>
      </c>
      <c r="F652" s="2">
        <f t="shared" si="102"/>
        <v>7.3535911602209945</v>
      </c>
      <c r="G652" s="2">
        <f t="shared" si="102"/>
        <v>7.7013350559862195</v>
      </c>
      <c r="H652" s="2">
        <f t="shared" si="102"/>
        <v>8.1503797468354424</v>
      </c>
      <c r="I652" s="2">
        <f t="shared" si="102"/>
        <v>7.3769041769041772</v>
      </c>
      <c r="J652" s="2">
        <f t="shared" si="102"/>
        <v>7.5425636007827785</v>
      </c>
      <c r="K652" s="2">
        <f t="shared" si="102"/>
        <v>8.0498374864572053</v>
      </c>
      <c r="L652" s="2">
        <f t="shared" si="102"/>
        <v>8.0028763183125591</v>
      </c>
      <c r="M652" s="2">
        <f t="shared" si="102"/>
        <v>7.0788990825688076</v>
      </c>
      <c r="N652" s="2">
        <f t="shared" si="102"/>
        <v>7.9935367503381922</v>
      </c>
      <c r="O652" s="2">
        <f t="shared" si="102"/>
        <v>7.7966009369212337</v>
      </c>
      <c r="P652" s="2">
        <f t="shared" si="102"/>
        <v>7.7703286762488695</v>
      </c>
      <c r="Q652" s="2">
        <f t="shared" si="102"/>
        <v>7.9611182519280206</v>
      </c>
      <c r="R652" s="2">
        <f t="shared" si="102"/>
        <v>8.0251620282119713</v>
      </c>
      <c r="S652" s="2">
        <f t="shared" si="102"/>
        <v>7.1767276700355094</v>
      </c>
      <c r="T652" s="2">
        <f t="shared" si="102"/>
        <v>8.2814152485337953</v>
      </c>
      <c r="U652" s="2">
        <f t="shared" si="102"/>
        <v>7.9301408450704223</v>
      </c>
      <c r="V652" s="2">
        <f t="shared" si="102"/>
        <v>7.6730273336771528</v>
      </c>
      <c r="W652" s="2">
        <f t="shared" si="102"/>
        <v>7.7486033519553077</v>
      </c>
      <c r="X652" s="2">
        <f t="shared" si="102"/>
        <v>6.6571285140562253</v>
      </c>
      <c r="Y652" s="2">
        <f t="shared" si="102"/>
        <v>7.3814241486068113</v>
      </c>
      <c r="Z652" s="2">
        <f t="shared" si="102"/>
        <v>8.5774793388429753</v>
      </c>
      <c r="AA652" s="2">
        <f t="shared" si="102"/>
        <v>8.9759825327510914</v>
      </c>
      <c r="AB652" s="2">
        <f t="shared" si="102"/>
        <v>7.8897421832144818</v>
      </c>
      <c r="AC652" s="2">
        <f t="shared" si="102"/>
        <v>8.07</v>
      </c>
    </row>
    <row r="653" spans="1:29">
      <c r="A653" s="2" t="s">
        <v>112</v>
      </c>
      <c r="B653" s="2" t="s">
        <v>102</v>
      </c>
      <c r="C653" s="2" t="s">
        <v>35</v>
      </c>
      <c r="D653" s="2">
        <f t="shared" ref="D653:AC653" si="103">IFERROR(D343/D33,"")</f>
        <v>3.3525371188800652</v>
      </c>
      <c r="E653" s="2">
        <f t="shared" si="103"/>
        <v>2.3866054432559833</v>
      </c>
      <c r="F653" s="2">
        <f t="shared" si="103"/>
        <v>2.6991798073155238</v>
      </c>
      <c r="G653" s="2">
        <f t="shared" si="103"/>
        <v>2.2463125838644751</v>
      </c>
      <c r="H653" s="2">
        <f t="shared" si="103"/>
        <v>2.7465978771528476</v>
      </c>
      <c r="I653" s="2">
        <f t="shared" si="103"/>
        <v>2.2749798222325999</v>
      </c>
      <c r="J653" s="2">
        <f t="shared" si="103"/>
        <v>2.9172302162857986</v>
      </c>
      <c r="K653" s="2">
        <f t="shared" si="103"/>
        <v>2.3379441156804504</v>
      </c>
      <c r="L653" s="2">
        <f t="shared" si="103"/>
        <v>2.6080774621018197</v>
      </c>
      <c r="M653" s="2">
        <f t="shared" si="103"/>
        <v>2.2641775330335139</v>
      </c>
      <c r="N653" s="2">
        <f t="shared" si="103"/>
        <v>2.4951346660671936</v>
      </c>
      <c r="O653" s="2">
        <f t="shared" si="103"/>
        <v>2.2492914063408391</v>
      </c>
      <c r="P653" s="2">
        <f t="shared" si="103"/>
        <v>3.0197059343934831</v>
      </c>
      <c r="Q653" s="2">
        <f t="shared" si="103"/>
        <v>2.5011443710391519</v>
      </c>
      <c r="R653" s="2">
        <f t="shared" si="103"/>
        <v>3.0781702120636569</v>
      </c>
      <c r="S653" s="2">
        <f t="shared" si="103"/>
        <v>2.9430182332895858</v>
      </c>
      <c r="T653" s="2">
        <f t="shared" si="103"/>
        <v>3.2605791512048099</v>
      </c>
      <c r="U653" s="2">
        <f t="shared" si="103"/>
        <v>3.1172033043984224</v>
      </c>
      <c r="V653" s="2">
        <f t="shared" si="103"/>
        <v>3.273616689521714</v>
      </c>
      <c r="W653" s="2">
        <f t="shared" si="103"/>
        <v>3.4264977703611739</v>
      </c>
      <c r="X653" s="2">
        <f t="shared" si="103"/>
        <v>3.2370248073829493</v>
      </c>
      <c r="Y653" s="2">
        <f t="shared" si="103"/>
        <v>3.3841562556165332</v>
      </c>
      <c r="Z653" s="2">
        <f t="shared" si="103"/>
        <v>3.3563853888917934</v>
      </c>
      <c r="AA653" s="2">
        <f t="shared" si="103"/>
        <v>3.4447259601762465</v>
      </c>
      <c r="AB653" s="2">
        <f t="shared" si="103"/>
        <v>3.4162411828940771</v>
      </c>
      <c r="AC653" s="2">
        <f t="shared" si="103"/>
        <v>3.4502777654940311</v>
      </c>
    </row>
    <row r="654" spans="1:29">
      <c r="A654" s="2" t="s">
        <v>112</v>
      </c>
      <c r="B654" s="2" t="s">
        <v>102</v>
      </c>
      <c r="C654" s="2" t="s">
        <v>31</v>
      </c>
      <c r="D654" s="2">
        <f t="shared" ref="D654:AC654" si="104">IFERROR(D344/D34,"")</f>
        <v>3.3439071187871479</v>
      </c>
      <c r="E654" s="2">
        <f t="shared" si="104"/>
        <v>2.3829611652575524</v>
      </c>
      <c r="F654" s="2">
        <f t="shared" si="104"/>
        <v>2.6993681792073518</v>
      </c>
      <c r="G654" s="2">
        <f t="shared" si="104"/>
        <v>2.2404844428297528</v>
      </c>
      <c r="H654" s="2">
        <f t="shared" si="104"/>
        <v>2.7468593703838295</v>
      </c>
      <c r="I654" s="2">
        <f t="shared" si="104"/>
        <v>2.2707687447183957</v>
      </c>
      <c r="J654" s="2">
        <f t="shared" si="104"/>
        <v>2.9187488704722071</v>
      </c>
      <c r="K654" s="2">
        <f t="shared" si="104"/>
        <v>2.3343542130833557</v>
      </c>
      <c r="L654" s="2">
        <f t="shared" si="104"/>
        <v>2.6078914086821179</v>
      </c>
      <c r="M654" s="2">
        <f t="shared" si="104"/>
        <v>2.2518916364447326</v>
      </c>
      <c r="N654" s="2">
        <f t="shared" si="104"/>
        <v>2.4886973557316052</v>
      </c>
      <c r="O654" s="2">
        <f t="shared" si="104"/>
        <v>2.251473411066752</v>
      </c>
      <c r="P654" s="2">
        <f t="shared" si="104"/>
        <v>3.013885806989256</v>
      </c>
      <c r="Q654" s="2">
        <f t="shared" si="104"/>
        <v>2.4854431042945464</v>
      </c>
      <c r="R654" s="2">
        <f t="shared" si="104"/>
        <v>3.0473628210974306</v>
      </c>
      <c r="S654" s="2">
        <f t="shared" si="104"/>
        <v>2.9430320796540044</v>
      </c>
      <c r="T654" s="2">
        <f t="shared" si="104"/>
        <v>3.2552211462967806</v>
      </c>
      <c r="U654" s="2">
        <f t="shared" si="104"/>
        <v>3.1185189592535294</v>
      </c>
      <c r="V654" s="2">
        <f t="shared" si="104"/>
        <v>3.2779569101871147</v>
      </c>
      <c r="W654" s="2">
        <f t="shared" si="104"/>
        <v>3.4096976188514461</v>
      </c>
      <c r="X654" s="2">
        <f t="shared" si="104"/>
        <v>3.244328276481502</v>
      </c>
      <c r="Y654" s="2">
        <f t="shared" si="104"/>
        <v>3.3766065795595703</v>
      </c>
      <c r="Z654" s="2">
        <f t="shared" si="104"/>
        <v>3.3420831872311907</v>
      </c>
      <c r="AA654" s="2">
        <f t="shared" si="104"/>
        <v>3.418288290950851</v>
      </c>
      <c r="AB654" s="2">
        <f t="shared" si="104"/>
        <v>3.3660551689765561</v>
      </c>
      <c r="AC654" s="2">
        <f t="shared" si="104"/>
        <v>3.4186439946529692</v>
      </c>
    </row>
    <row r="655" spans="1:29">
      <c r="A655" s="2" t="s">
        <v>112</v>
      </c>
      <c r="B655" s="2" t="s">
        <v>102</v>
      </c>
      <c r="C655" s="2" t="s">
        <v>123</v>
      </c>
      <c r="D655" s="2">
        <f t="shared" ref="D655:AC655" si="105">IFERROR(D345/D35,"")</f>
        <v>3.7071124964579427</v>
      </c>
      <c r="E655" s="2">
        <f t="shared" si="105"/>
        <v>2.6603773584905674</v>
      </c>
      <c r="F655" s="2">
        <f t="shared" si="105"/>
        <v>2.6836158192090327</v>
      </c>
      <c r="G655" s="2">
        <f t="shared" si="105"/>
        <v>2.7374301675977861</v>
      </c>
      <c r="H655" s="2">
        <f t="shared" si="105"/>
        <v>2.7247956403269891</v>
      </c>
      <c r="I655" s="2">
        <f t="shared" si="105"/>
        <v>2.6256684491978497</v>
      </c>
      <c r="J655" s="2">
        <f t="shared" si="105"/>
        <v>2.7989949748743954</v>
      </c>
      <c r="K655" s="2">
        <f t="shared" si="105"/>
        <v>2.6649214659685563</v>
      </c>
      <c r="L655" s="2">
        <f t="shared" si="105"/>
        <v>2.6239047485049789</v>
      </c>
      <c r="M655" s="2">
        <f t="shared" si="105"/>
        <v>3.1078568835051952</v>
      </c>
      <c r="N655" s="2">
        <f t="shared" si="105"/>
        <v>3.0623941763112965</v>
      </c>
      <c r="O655" s="2">
        <f t="shared" si="105"/>
        <v>2.0772200869155983</v>
      </c>
      <c r="P655" s="2">
        <f t="shared" si="105"/>
        <v>3.4610237048908097</v>
      </c>
      <c r="Q655" s="2">
        <f t="shared" si="105"/>
        <v>3.8440692719505285</v>
      </c>
      <c r="R655" s="2">
        <f t="shared" si="105"/>
        <v>6.3193507850936195</v>
      </c>
      <c r="S655" s="2">
        <f t="shared" si="105"/>
        <v>2.9414865179336465</v>
      </c>
      <c r="T655" s="2">
        <f t="shared" si="105"/>
        <v>3.830260869565306</v>
      </c>
      <c r="U655" s="2">
        <f t="shared" si="105"/>
        <v>3.0791868932038917</v>
      </c>
      <c r="V655" s="2">
        <f t="shared" si="105"/>
        <v>3.1313345091122553</v>
      </c>
      <c r="W655" s="2">
        <f t="shared" si="105"/>
        <v>3.9527680991095644</v>
      </c>
      <c r="X655" s="2">
        <f t="shared" si="105"/>
        <v>2.9277731442869745</v>
      </c>
      <c r="Y655" s="2">
        <f t="shared" si="105"/>
        <v>3.7394535958215926</v>
      </c>
      <c r="Z655" s="2">
        <f t="shared" si="105"/>
        <v>4.1190532544378637</v>
      </c>
      <c r="AA655" s="2">
        <f t="shared" si="105"/>
        <v>4.38324340527579</v>
      </c>
      <c r="AB655" s="2">
        <f t="shared" si="105"/>
        <v>4.695962459673483</v>
      </c>
      <c r="AC655" s="2">
        <f t="shared" si="105"/>
        <v>4.355680533633806</v>
      </c>
    </row>
    <row r="656" spans="1:29">
      <c r="A656" s="2" t="s">
        <v>112</v>
      </c>
      <c r="B656" s="2" t="s">
        <v>102</v>
      </c>
      <c r="C656" s="2" t="s">
        <v>36</v>
      </c>
      <c r="D656" s="2" t="str">
        <f t="shared" ref="D656:AC656" si="106">IFERROR(D346/D36,"")</f>
        <v/>
      </c>
      <c r="E656" s="2" t="str">
        <f t="shared" si="106"/>
        <v/>
      </c>
      <c r="F656" s="2" t="str">
        <f t="shared" si="106"/>
        <v/>
      </c>
      <c r="G656" s="2" t="str">
        <f t="shared" si="106"/>
        <v/>
      </c>
      <c r="H656" s="2" t="str">
        <f t="shared" si="106"/>
        <v/>
      </c>
      <c r="I656" s="2" t="str">
        <f t="shared" si="106"/>
        <v/>
      </c>
      <c r="J656" s="2" t="str">
        <f t="shared" si="106"/>
        <v/>
      </c>
      <c r="K656" s="2" t="str">
        <f t="shared" si="106"/>
        <v/>
      </c>
      <c r="L656" s="2" t="str">
        <f t="shared" si="106"/>
        <v/>
      </c>
      <c r="M656" s="2" t="str">
        <f t="shared" si="106"/>
        <v/>
      </c>
      <c r="N656" s="2" t="str">
        <f t="shared" si="106"/>
        <v/>
      </c>
      <c r="O656" s="2" t="str">
        <f t="shared" si="106"/>
        <v/>
      </c>
      <c r="P656" s="2" t="str">
        <f t="shared" si="106"/>
        <v/>
      </c>
      <c r="Q656" s="2" t="str">
        <f t="shared" si="106"/>
        <v/>
      </c>
      <c r="R656" s="2" t="str">
        <f t="shared" si="106"/>
        <v/>
      </c>
      <c r="S656" s="2" t="str">
        <f t="shared" si="106"/>
        <v/>
      </c>
      <c r="T656" s="2" t="str">
        <f t="shared" si="106"/>
        <v/>
      </c>
      <c r="U656" s="2" t="str">
        <f t="shared" si="106"/>
        <v/>
      </c>
      <c r="V656" s="2" t="str">
        <f t="shared" si="106"/>
        <v/>
      </c>
      <c r="W656" s="2" t="str">
        <f t="shared" si="106"/>
        <v/>
      </c>
      <c r="X656" s="2" t="str">
        <f t="shared" si="106"/>
        <v/>
      </c>
      <c r="Y656" s="2" t="str">
        <f t="shared" si="106"/>
        <v/>
      </c>
      <c r="Z656" s="2" t="str">
        <f t="shared" si="106"/>
        <v/>
      </c>
      <c r="AA656" s="2" t="str">
        <f t="shared" si="106"/>
        <v/>
      </c>
      <c r="AB656" s="2" t="str">
        <f t="shared" si="106"/>
        <v/>
      </c>
      <c r="AC656" s="2" t="str">
        <f t="shared" si="106"/>
        <v/>
      </c>
    </row>
    <row r="657" spans="1:29">
      <c r="A657" s="2" t="s">
        <v>112</v>
      </c>
      <c r="B657" s="2" t="s">
        <v>102</v>
      </c>
      <c r="C657" s="2" t="s">
        <v>37</v>
      </c>
      <c r="D657" s="2">
        <f t="shared" ref="D657:AC657" si="107">IFERROR(D347/D37,"")</f>
        <v>3.425431274346133</v>
      </c>
      <c r="E657" s="2">
        <f t="shared" si="107"/>
        <v>2.1052631578947367</v>
      </c>
      <c r="F657" s="2">
        <f t="shared" si="107"/>
        <v>2.1052631578947367</v>
      </c>
      <c r="G657" s="2">
        <f t="shared" si="107"/>
        <v>2.1052631578947367</v>
      </c>
      <c r="H657" s="2">
        <f t="shared" si="107"/>
        <v>2.1052631578947367</v>
      </c>
      <c r="I657" s="2">
        <f t="shared" si="107"/>
        <v>2.1052631578947367</v>
      </c>
      <c r="J657" s="2">
        <f t="shared" si="107"/>
        <v>2.5631578947368423</v>
      </c>
      <c r="K657" s="2">
        <f t="shared" si="107"/>
        <v>2.3291925465838506</v>
      </c>
      <c r="L657" s="2">
        <f t="shared" si="107"/>
        <v>2.6754966887417218</v>
      </c>
      <c r="M657" s="2">
        <f t="shared" si="107"/>
        <v>2.7777777777777777</v>
      </c>
      <c r="N657" s="2">
        <f t="shared" si="107"/>
        <v>2.7</v>
      </c>
      <c r="O657" s="2">
        <f t="shared" si="107"/>
        <v>1.9181034482758621</v>
      </c>
      <c r="P657" s="2">
        <f t="shared" si="107"/>
        <v>3.1863636363636361</v>
      </c>
      <c r="Q657" s="2">
        <f t="shared" si="107"/>
        <v>4.2677595628415297</v>
      </c>
      <c r="R657" s="2">
        <f t="shared" si="107"/>
        <v>22.599999999999998</v>
      </c>
      <c r="S657" s="2">
        <f t="shared" si="107"/>
        <v>2.5</v>
      </c>
      <c r="T657" s="2">
        <f t="shared" si="107"/>
        <v>4.42</v>
      </c>
      <c r="U657" s="2">
        <f t="shared" si="107"/>
        <v>2.933227344992051</v>
      </c>
      <c r="V657" s="2">
        <f t="shared" si="107"/>
        <v>3.2930200414651001</v>
      </c>
      <c r="W657" s="2">
        <f t="shared" si="107"/>
        <v>4.2968049327354265</v>
      </c>
      <c r="X657" s="2">
        <f t="shared" si="107"/>
        <v>2.6844919786096257</v>
      </c>
      <c r="Y657" s="2">
        <f t="shared" si="107"/>
        <v>3.2120974076983502</v>
      </c>
      <c r="Z657" s="2">
        <f t="shared" si="107"/>
        <v>3.6279069767441858</v>
      </c>
      <c r="AA657" s="2">
        <f t="shared" si="107"/>
        <v>3.2942386831275723</v>
      </c>
      <c r="AB657" s="2">
        <f t="shared" si="107"/>
        <v>4.0311341734618233</v>
      </c>
      <c r="AC657" s="2">
        <f t="shared" si="107"/>
        <v>4.28</v>
      </c>
    </row>
    <row r="658" spans="1:29">
      <c r="A658" s="2" t="s">
        <v>112</v>
      </c>
      <c r="B658" s="2" t="s">
        <v>102</v>
      </c>
      <c r="C658" s="2" t="s">
        <v>38</v>
      </c>
      <c r="D658" s="2" t="str">
        <f t="shared" ref="D658:AC658" si="108">IFERROR(D348/D38,"")</f>
        <v/>
      </c>
      <c r="E658" s="2" t="str">
        <f t="shared" si="108"/>
        <v/>
      </c>
      <c r="F658" s="2" t="str">
        <f t="shared" si="108"/>
        <v/>
      </c>
      <c r="G658" s="2" t="str">
        <f t="shared" si="108"/>
        <v/>
      </c>
      <c r="H658" s="2" t="str">
        <f t="shared" si="108"/>
        <v/>
      </c>
      <c r="I658" s="2" t="str">
        <f t="shared" si="108"/>
        <v/>
      </c>
      <c r="J658" s="2" t="str">
        <f t="shared" si="108"/>
        <v/>
      </c>
      <c r="K658" s="2" t="str">
        <f t="shared" si="108"/>
        <v/>
      </c>
      <c r="L658" s="2" t="str">
        <f t="shared" si="108"/>
        <v/>
      </c>
      <c r="M658" s="2" t="str">
        <f t="shared" si="108"/>
        <v/>
      </c>
      <c r="N658" s="2" t="str">
        <f t="shared" si="108"/>
        <v/>
      </c>
      <c r="O658" s="2" t="str">
        <f t="shared" si="108"/>
        <v/>
      </c>
      <c r="P658" s="2" t="str">
        <f t="shared" si="108"/>
        <v/>
      </c>
      <c r="Q658" s="2" t="str">
        <f t="shared" si="108"/>
        <v/>
      </c>
      <c r="R658" s="2" t="str">
        <f t="shared" si="108"/>
        <v/>
      </c>
      <c r="S658" s="2" t="str">
        <f t="shared" si="108"/>
        <v/>
      </c>
      <c r="T658" s="2" t="str">
        <f t="shared" si="108"/>
        <v/>
      </c>
      <c r="U658" s="2" t="str">
        <f t="shared" si="108"/>
        <v/>
      </c>
      <c r="V658" s="2" t="str">
        <f t="shared" si="108"/>
        <v/>
      </c>
      <c r="W658" s="2" t="str">
        <f t="shared" si="108"/>
        <v/>
      </c>
      <c r="X658" s="2" t="str">
        <f t="shared" si="108"/>
        <v/>
      </c>
      <c r="Y658" s="2" t="str">
        <f t="shared" si="108"/>
        <v/>
      </c>
      <c r="Z658" s="2" t="str">
        <f t="shared" si="108"/>
        <v/>
      </c>
      <c r="AA658" s="2" t="str">
        <f t="shared" si="108"/>
        <v/>
      </c>
      <c r="AB658" s="2" t="str">
        <f t="shared" si="108"/>
        <v/>
      </c>
      <c r="AC658" s="2" t="str">
        <f t="shared" si="108"/>
        <v/>
      </c>
    </row>
    <row r="659" spans="1:29">
      <c r="A659" s="2" t="s">
        <v>112</v>
      </c>
      <c r="B659" s="2" t="s">
        <v>102</v>
      </c>
      <c r="C659" s="2" t="s">
        <v>39</v>
      </c>
      <c r="D659" s="2" t="str">
        <f t="shared" ref="D659:AC659" si="109">IFERROR(D349/D39,"")</f>
        <v/>
      </c>
      <c r="E659" s="2" t="str">
        <f t="shared" si="109"/>
        <v/>
      </c>
      <c r="F659" s="2" t="str">
        <f t="shared" si="109"/>
        <v/>
      </c>
      <c r="G659" s="2" t="str">
        <f t="shared" si="109"/>
        <v/>
      </c>
      <c r="H659" s="2" t="str">
        <f t="shared" si="109"/>
        <v/>
      </c>
      <c r="I659" s="2" t="str">
        <f t="shared" si="109"/>
        <v/>
      </c>
      <c r="J659" s="2" t="str">
        <f t="shared" si="109"/>
        <v/>
      </c>
      <c r="K659" s="2" t="str">
        <f t="shared" si="109"/>
        <v/>
      </c>
      <c r="L659" s="2" t="str">
        <f t="shared" si="109"/>
        <v/>
      </c>
      <c r="M659" s="2" t="str">
        <f t="shared" si="109"/>
        <v/>
      </c>
      <c r="N659" s="2" t="str">
        <f t="shared" si="109"/>
        <v/>
      </c>
      <c r="O659" s="2" t="str">
        <f t="shared" si="109"/>
        <v/>
      </c>
      <c r="P659" s="2" t="str">
        <f t="shared" si="109"/>
        <v/>
      </c>
      <c r="Q659" s="2" t="str">
        <f t="shared" si="109"/>
        <v/>
      </c>
      <c r="R659" s="2" t="str">
        <f t="shared" si="109"/>
        <v/>
      </c>
      <c r="S659" s="2" t="str">
        <f t="shared" si="109"/>
        <v/>
      </c>
      <c r="T659" s="2" t="str">
        <f t="shared" si="109"/>
        <v/>
      </c>
      <c r="U659" s="2" t="str">
        <f t="shared" si="109"/>
        <v/>
      </c>
      <c r="V659" s="2" t="str">
        <f t="shared" si="109"/>
        <v/>
      </c>
      <c r="W659" s="2" t="str">
        <f t="shared" si="109"/>
        <v/>
      </c>
      <c r="X659" s="2" t="str">
        <f t="shared" si="109"/>
        <v/>
      </c>
      <c r="Y659" s="2" t="str">
        <f t="shared" si="109"/>
        <v/>
      </c>
      <c r="Z659" s="2" t="str">
        <f t="shared" si="109"/>
        <v/>
      </c>
      <c r="AA659" s="2" t="str">
        <f t="shared" si="109"/>
        <v/>
      </c>
      <c r="AB659" s="2" t="str">
        <f t="shared" si="109"/>
        <v/>
      </c>
      <c r="AC659" s="2" t="str">
        <f t="shared" si="109"/>
        <v/>
      </c>
    </row>
    <row r="660" spans="1:29">
      <c r="A660" s="2" t="s">
        <v>112</v>
      </c>
      <c r="B660" s="2" t="s">
        <v>102</v>
      </c>
      <c r="C660" s="2" t="s">
        <v>40</v>
      </c>
      <c r="D660" s="2">
        <f t="shared" ref="D660:AC660" si="110">IFERROR(D350/D40,"")</f>
        <v>5.2224880382775112</v>
      </c>
      <c r="E660" s="2">
        <f t="shared" si="110"/>
        <v>4.8125000000000009</v>
      </c>
      <c r="F660" s="2">
        <f t="shared" si="110"/>
        <v>5.330275229357798</v>
      </c>
      <c r="G660" s="2">
        <f t="shared" si="110"/>
        <v>5.2499999999999991</v>
      </c>
      <c r="H660" s="2">
        <f t="shared" si="110"/>
        <v>5.8375000000000004</v>
      </c>
      <c r="I660" s="2">
        <f t="shared" si="110"/>
        <v>5.0757575757575761</v>
      </c>
      <c r="J660" s="2">
        <f t="shared" si="110"/>
        <v>5.1282051282051286</v>
      </c>
      <c r="K660" s="2">
        <f t="shared" si="110"/>
        <v>5.3833333333333329</v>
      </c>
      <c r="L660" s="2">
        <f t="shared" si="110"/>
        <v>5.0465116279069768</v>
      </c>
      <c r="M660" s="2">
        <f t="shared" si="110"/>
        <v>5.0638297872340425</v>
      </c>
      <c r="N660" s="2">
        <f t="shared" si="110"/>
        <v>5.375</v>
      </c>
      <c r="O660" s="2">
        <f t="shared" si="110"/>
        <v>4.7534246575342474</v>
      </c>
      <c r="P660" s="2">
        <f t="shared" si="110"/>
        <v>6.1097560975609762</v>
      </c>
      <c r="Q660" s="2">
        <f t="shared" si="110"/>
        <v>4.9320388349514559</v>
      </c>
      <c r="R660" s="2">
        <f t="shared" si="110"/>
        <v>5.2991452991452999</v>
      </c>
      <c r="S660" s="2">
        <f t="shared" si="110"/>
        <v>5</v>
      </c>
      <c r="T660" s="2">
        <f t="shared" si="110"/>
        <v>5.953846153846154</v>
      </c>
      <c r="U660" s="2">
        <f t="shared" si="110"/>
        <v>5.7946428571428577</v>
      </c>
      <c r="V660" s="2">
        <f t="shared" si="110"/>
        <v>5.3062678062678064</v>
      </c>
      <c r="W660" s="2">
        <f t="shared" si="110"/>
        <v>4.7450980392156854</v>
      </c>
      <c r="X660" s="2">
        <f t="shared" si="110"/>
        <v>4.9059829059829063</v>
      </c>
      <c r="Y660" s="2">
        <f t="shared" si="110"/>
        <v>6.1279069767441863</v>
      </c>
      <c r="Z660" s="2">
        <f t="shared" si="110"/>
        <v>6.5132743362831853</v>
      </c>
      <c r="AA660" s="2">
        <f t="shared" si="110"/>
        <v>4.6436170212765955</v>
      </c>
      <c r="AB660" s="2">
        <f t="shared" si="110"/>
        <v>5.3201581027667979</v>
      </c>
      <c r="AC660" s="2">
        <f t="shared" si="110"/>
        <v>5.19</v>
      </c>
    </row>
    <row r="661" spans="1:29">
      <c r="A661" s="2" t="s">
        <v>112</v>
      </c>
      <c r="B661" s="2" t="s">
        <v>102</v>
      </c>
      <c r="C661" s="2" t="s">
        <v>41</v>
      </c>
      <c r="D661" s="2" t="str">
        <f t="shared" ref="D661:AC661" si="111">IFERROR(D351/D41,"")</f>
        <v/>
      </c>
      <c r="E661" s="2" t="str">
        <f t="shared" si="111"/>
        <v/>
      </c>
      <c r="F661" s="2" t="str">
        <f t="shared" si="111"/>
        <v/>
      </c>
      <c r="G661" s="2" t="str">
        <f t="shared" si="111"/>
        <v/>
      </c>
      <c r="H661" s="2" t="str">
        <f t="shared" si="111"/>
        <v/>
      </c>
      <c r="I661" s="2" t="str">
        <f t="shared" si="111"/>
        <v/>
      </c>
      <c r="J661" s="2" t="str">
        <f t="shared" si="111"/>
        <v/>
      </c>
      <c r="K661" s="2" t="str">
        <f t="shared" si="111"/>
        <v/>
      </c>
      <c r="L661" s="2" t="str">
        <f t="shared" si="111"/>
        <v/>
      </c>
      <c r="M661" s="2" t="str">
        <f t="shared" si="111"/>
        <v/>
      </c>
      <c r="N661" s="2" t="str">
        <f t="shared" si="111"/>
        <v/>
      </c>
      <c r="O661" s="2" t="str">
        <f t="shared" si="111"/>
        <v/>
      </c>
      <c r="P661" s="2" t="str">
        <f t="shared" si="111"/>
        <v/>
      </c>
      <c r="Q661" s="2" t="str">
        <f t="shared" si="111"/>
        <v/>
      </c>
      <c r="R661" s="2" t="str">
        <f t="shared" si="111"/>
        <v/>
      </c>
      <c r="S661" s="2" t="str">
        <f t="shared" si="111"/>
        <v/>
      </c>
      <c r="T661" s="2" t="str">
        <f t="shared" si="111"/>
        <v/>
      </c>
      <c r="U661" s="2" t="str">
        <f t="shared" si="111"/>
        <v/>
      </c>
      <c r="V661" s="2" t="str">
        <f t="shared" si="111"/>
        <v/>
      </c>
      <c r="W661" s="2" t="str">
        <f t="shared" si="111"/>
        <v/>
      </c>
      <c r="X661" s="2" t="str">
        <f t="shared" si="111"/>
        <v/>
      </c>
      <c r="Y661" s="2" t="str">
        <f t="shared" si="111"/>
        <v/>
      </c>
      <c r="Z661" s="2" t="str">
        <f t="shared" si="111"/>
        <v/>
      </c>
      <c r="AA661" s="2" t="str">
        <f t="shared" si="111"/>
        <v/>
      </c>
      <c r="AB661" s="2" t="str">
        <f t="shared" si="111"/>
        <v/>
      </c>
      <c r="AC661" s="2" t="str">
        <f t="shared" si="111"/>
        <v/>
      </c>
    </row>
    <row r="662" spans="1:29">
      <c r="A662" s="2" t="s">
        <v>112</v>
      </c>
      <c r="B662" s="2" t="s">
        <v>102</v>
      </c>
      <c r="C662" s="2" t="s">
        <v>42</v>
      </c>
      <c r="D662" s="2" t="str">
        <f t="shared" ref="D662:AC662" si="112">IFERROR(D352/D42,"")</f>
        <v/>
      </c>
      <c r="E662" s="2" t="str">
        <f t="shared" si="112"/>
        <v/>
      </c>
      <c r="F662" s="2" t="str">
        <f t="shared" si="112"/>
        <v/>
      </c>
      <c r="G662" s="2" t="str">
        <f t="shared" si="112"/>
        <v/>
      </c>
      <c r="H662" s="2" t="str">
        <f t="shared" si="112"/>
        <v/>
      </c>
      <c r="I662" s="2" t="str">
        <f t="shared" si="112"/>
        <v/>
      </c>
      <c r="J662" s="2" t="str">
        <f t="shared" si="112"/>
        <v/>
      </c>
      <c r="K662" s="2" t="str">
        <f t="shared" si="112"/>
        <v/>
      </c>
      <c r="L662" s="2" t="str">
        <f t="shared" si="112"/>
        <v/>
      </c>
      <c r="M662" s="2" t="str">
        <f t="shared" si="112"/>
        <v/>
      </c>
      <c r="N662" s="2" t="str">
        <f t="shared" si="112"/>
        <v/>
      </c>
      <c r="O662" s="2" t="str">
        <f t="shared" si="112"/>
        <v/>
      </c>
      <c r="P662" s="2" t="str">
        <f t="shared" si="112"/>
        <v/>
      </c>
      <c r="Q662" s="2" t="str">
        <f t="shared" si="112"/>
        <v/>
      </c>
      <c r="R662" s="2" t="str">
        <f t="shared" si="112"/>
        <v/>
      </c>
      <c r="S662" s="2" t="str">
        <f t="shared" si="112"/>
        <v/>
      </c>
      <c r="T662" s="2" t="str">
        <f t="shared" si="112"/>
        <v/>
      </c>
      <c r="U662" s="2" t="str">
        <f t="shared" si="112"/>
        <v/>
      </c>
      <c r="V662" s="2" t="str">
        <f t="shared" si="112"/>
        <v/>
      </c>
      <c r="W662" s="2" t="str">
        <f t="shared" si="112"/>
        <v/>
      </c>
      <c r="X662" s="2" t="str">
        <f t="shared" si="112"/>
        <v/>
      </c>
      <c r="Y662" s="2" t="str">
        <f t="shared" si="112"/>
        <v/>
      </c>
      <c r="Z662" s="2" t="str">
        <f t="shared" si="112"/>
        <v/>
      </c>
      <c r="AA662" s="2" t="str">
        <f t="shared" si="112"/>
        <v/>
      </c>
      <c r="AB662" s="2" t="str">
        <f t="shared" si="112"/>
        <v/>
      </c>
      <c r="AC662" s="2" t="str">
        <f t="shared" si="112"/>
        <v/>
      </c>
    </row>
    <row r="663" spans="1:29">
      <c r="A663" s="2" t="s">
        <v>112</v>
      </c>
      <c r="B663" s="2" t="s">
        <v>102</v>
      </c>
      <c r="C663" s="2" t="s">
        <v>43</v>
      </c>
      <c r="D663" s="2">
        <f t="shared" ref="D663:AC663" si="113">IFERROR(D353/D43,"")</f>
        <v>2.7496226984606094</v>
      </c>
      <c r="E663" s="2">
        <f t="shared" si="113"/>
        <v>1.9001886468873264</v>
      </c>
      <c r="F663" s="2">
        <f t="shared" si="113"/>
        <v>2.8571428571428572</v>
      </c>
      <c r="G663" s="2">
        <f t="shared" si="113"/>
        <v>2.3504132231404959</v>
      </c>
      <c r="H663" s="2">
        <f t="shared" si="113"/>
        <v>2.3449193414269085</v>
      </c>
      <c r="I663" s="2">
        <f t="shared" si="113"/>
        <v>2.3622556148004525</v>
      </c>
      <c r="J663" s="2">
        <f t="shared" si="113"/>
        <v>2.383116883116883</v>
      </c>
      <c r="K663" s="2">
        <f t="shared" si="113"/>
        <v>2.1212121212121211</v>
      </c>
      <c r="L663" s="2">
        <f t="shared" si="113"/>
        <v>2.1679546779473533</v>
      </c>
      <c r="M663" s="2">
        <f t="shared" si="113"/>
        <v>1.8776819520403871</v>
      </c>
      <c r="N663" s="2">
        <f t="shared" si="113"/>
        <v>1.8438511114033937</v>
      </c>
      <c r="O663" s="2">
        <f t="shared" si="113"/>
        <v>1.7991197304174404</v>
      </c>
      <c r="P663" s="2">
        <f t="shared" si="113"/>
        <v>1.9988807461692206</v>
      </c>
      <c r="Q663" s="2">
        <f t="shared" si="113"/>
        <v>2.0003354038933683</v>
      </c>
      <c r="R663" s="2">
        <f t="shared" si="113"/>
        <v>2.1997538887500236</v>
      </c>
      <c r="S663" s="2">
        <f t="shared" si="113"/>
        <v>2.09917884672568</v>
      </c>
      <c r="T663" s="2">
        <f t="shared" si="113"/>
        <v>2.9269362917580826</v>
      </c>
      <c r="U663" s="2">
        <f t="shared" si="113"/>
        <v>2.7342277432712216</v>
      </c>
      <c r="V663" s="2">
        <f t="shared" si="113"/>
        <v>3.1954651591495633</v>
      </c>
      <c r="W663" s="2">
        <f t="shared" si="113"/>
        <v>3.4820712198504289</v>
      </c>
      <c r="X663" s="2">
        <f t="shared" si="113"/>
        <v>2.7223830679379022</v>
      </c>
      <c r="Y663" s="2">
        <f t="shared" si="113"/>
        <v>3.0166545199341375</v>
      </c>
      <c r="Z663" s="2">
        <f t="shared" si="113"/>
        <v>2.9155219586494803</v>
      </c>
      <c r="AA663" s="2">
        <f t="shared" si="113"/>
        <v>2.364665161775771</v>
      </c>
      <c r="AB663" s="2">
        <f t="shared" si="113"/>
        <v>2.3590225563909772</v>
      </c>
      <c r="AC663" s="2">
        <f t="shared" si="113"/>
        <v>2.84</v>
      </c>
    </row>
    <row r="664" spans="1:29">
      <c r="A664" s="2" t="s">
        <v>112</v>
      </c>
      <c r="B664" s="2" t="s">
        <v>102</v>
      </c>
      <c r="C664" s="2" t="s">
        <v>44</v>
      </c>
      <c r="D664" s="2">
        <f t="shared" ref="D664:AC664" si="114">IFERROR(D354/D44,"")</f>
        <v>2.4343732140751291</v>
      </c>
      <c r="E664" s="2">
        <f t="shared" si="114"/>
        <v>1.2122793553338449</v>
      </c>
      <c r="F664" s="2">
        <f t="shared" si="114"/>
        <v>1.5462962962962963</v>
      </c>
      <c r="G664" s="2">
        <f t="shared" si="114"/>
        <v>0.65510298900418151</v>
      </c>
      <c r="H664" s="2">
        <f t="shared" si="114"/>
        <v>2.5992343032159266</v>
      </c>
      <c r="I664" s="2">
        <f t="shared" si="114"/>
        <v>1.7819165378670789</v>
      </c>
      <c r="J664" s="2">
        <f t="shared" si="114"/>
        <v>2.169448418375457</v>
      </c>
      <c r="K664" s="2">
        <f t="shared" si="114"/>
        <v>0.87787182587666268</v>
      </c>
      <c r="L664" s="2">
        <f t="shared" si="114"/>
        <v>2.2359045313040471</v>
      </c>
      <c r="M664" s="2">
        <f t="shared" si="114"/>
        <v>2.1460851881143372</v>
      </c>
      <c r="N664" s="2">
        <f t="shared" si="114"/>
        <v>2.3247678687108615</v>
      </c>
      <c r="O664" s="2">
        <f t="shared" si="114"/>
        <v>2.1782742006132283</v>
      </c>
      <c r="P664" s="2">
        <f t="shared" si="114"/>
        <v>2.8542215663539583</v>
      </c>
      <c r="Q664" s="2">
        <f t="shared" si="114"/>
        <v>1.0263591433278418</v>
      </c>
      <c r="R664" s="2">
        <f t="shared" si="114"/>
        <v>2.6762214983713357</v>
      </c>
      <c r="S664" s="2">
        <f t="shared" si="114"/>
        <v>2.9683115626511851</v>
      </c>
      <c r="T664" s="2">
        <f t="shared" si="114"/>
        <v>2.2283242429941694</v>
      </c>
      <c r="U664" s="2">
        <f t="shared" si="114"/>
        <v>2.5386899239190943</v>
      </c>
      <c r="V664" s="2">
        <f t="shared" si="114"/>
        <v>2.0475927177407796</v>
      </c>
      <c r="W664" s="2">
        <f t="shared" si="114"/>
        <v>2.3815632852797251</v>
      </c>
      <c r="X664" s="2">
        <f t="shared" si="114"/>
        <v>1.2151563070186109</v>
      </c>
      <c r="Y664" s="2">
        <f t="shared" si="114"/>
        <v>2.7174932292728387</v>
      </c>
      <c r="Z664" s="2">
        <f t="shared" si="114"/>
        <v>2.778017096318234</v>
      </c>
      <c r="AA664" s="2">
        <f t="shared" si="114"/>
        <v>2.6584657833472249</v>
      </c>
      <c r="AB664" s="2">
        <f t="shared" si="114"/>
        <v>2.2947638146167559</v>
      </c>
      <c r="AC664" s="2">
        <f t="shared" si="114"/>
        <v>2.19</v>
      </c>
    </row>
    <row r="665" spans="1:29">
      <c r="A665" s="2" t="s">
        <v>112</v>
      </c>
      <c r="B665" s="2" t="s">
        <v>102</v>
      </c>
      <c r="C665" s="2" t="s">
        <v>10</v>
      </c>
      <c r="D665" s="2">
        <f t="shared" ref="D665:AC665" si="115">IFERROR(D355/D45,"")</f>
        <v>5.0072113768832631</v>
      </c>
      <c r="E665" s="2">
        <f t="shared" si="115"/>
        <v>3.9928283281039891</v>
      </c>
      <c r="F665" s="2">
        <f t="shared" si="115"/>
        <v>4.4214103653355989</v>
      </c>
      <c r="G665" s="2">
        <f t="shared" si="115"/>
        <v>4.508260869565218</v>
      </c>
      <c r="H665" s="2">
        <f t="shared" si="115"/>
        <v>4.6363636363636367</v>
      </c>
      <c r="I665" s="2">
        <f t="shared" si="115"/>
        <v>3.2815533980582523</v>
      </c>
      <c r="J665" s="2">
        <f t="shared" si="115"/>
        <v>5.2077181208053691</v>
      </c>
      <c r="K665" s="2">
        <f t="shared" si="115"/>
        <v>4.7376899696048635</v>
      </c>
      <c r="L665" s="2">
        <f t="shared" si="115"/>
        <v>4.9866824504291216</v>
      </c>
      <c r="M665" s="2">
        <f t="shared" si="115"/>
        <v>4.4112271540469976</v>
      </c>
      <c r="N665" s="2">
        <f t="shared" si="115"/>
        <v>4.8098360655737702</v>
      </c>
      <c r="O665" s="2">
        <f t="shared" si="115"/>
        <v>4.0467819676779131</v>
      </c>
      <c r="P665" s="2">
        <f t="shared" si="115"/>
        <v>5.1281042537496928</v>
      </c>
      <c r="Q665" s="2">
        <f t="shared" si="115"/>
        <v>4.8324656885944153</v>
      </c>
      <c r="R665" s="2">
        <f t="shared" si="115"/>
        <v>4.6383918709962453</v>
      </c>
      <c r="S665" s="2">
        <f t="shared" si="115"/>
        <v>4.367924528301887</v>
      </c>
      <c r="T665" s="2">
        <f t="shared" si="115"/>
        <v>4.9123422159887795</v>
      </c>
      <c r="U665" s="2">
        <f t="shared" si="115"/>
        <v>5.0573155985489722</v>
      </c>
      <c r="V665" s="2">
        <f t="shared" si="115"/>
        <v>5.0288250961823024</v>
      </c>
      <c r="W665" s="2">
        <f t="shared" si="115"/>
        <v>4.8485676615126456</v>
      </c>
      <c r="X665" s="2">
        <f t="shared" si="115"/>
        <v>5.4466541559868178</v>
      </c>
      <c r="Y665" s="2">
        <f t="shared" si="115"/>
        <v>5.2707223429268728</v>
      </c>
      <c r="Z665" s="2">
        <f t="shared" si="115"/>
        <v>5.1963874747192973</v>
      </c>
      <c r="AA665" s="2">
        <f t="shared" si="115"/>
        <v>5.6627359969892739</v>
      </c>
      <c r="AB665" s="2">
        <f t="shared" si="115"/>
        <v>4.2374534354304636</v>
      </c>
      <c r="AC665" s="2">
        <f t="shared" si="115"/>
        <v>5.4099999999999993</v>
      </c>
    </row>
    <row r="666" spans="1:29">
      <c r="A666" s="2" t="s">
        <v>112</v>
      </c>
      <c r="B666" s="2" t="s">
        <v>102</v>
      </c>
      <c r="C666" s="2" t="s">
        <v>33</v>
      </c>
      <c r="D666" s="2">
        <f t="shared" ref="D666:AC666" si="116">IFERROR(D356/D46,"")</f>
        <v>5.2790055248618799</v>
      </c>
      <c r="E666" s="2" t="str">
        <f t="shared" si="116"/>
        <v/>
      </c>
      <c r="F666" s="2" t="str">
        <f t="shared" si="116"/>
        <v/>
      </c>
      <c r="G666" s="2" t="str">
        <f t="shared" si="116"/>
        <v/>
      </c>
      <c r="H666" s="2" t="str">
        <f t="shared" si="116"/>
        <v/>
      </c>
      <c r="I666" s="2" t="str">
        <f t="shared" si="116"/>
        <v/>
      </c>
      <c r="J666" s="2" t="str">
        <f t="shared" si="116"/>
        <v/>
      </c>
      <c r="K666" s="2" t="str">
        <f t="shared" si="116"/>
        <v/>
      </c>
      <c r="L666" s="2">
        <f t="shared" si="116"/>
        <v>4.7498565599656404</v>
      </c>
      <c r="M666" s="2">
        <f t="shared" si="116"/>
        <v>4.7659500602623286</v>
      </c>
      <c r="N666" s="2">
        <f t="shared" si="116"/>
        <v>4.6146182251959029</v>
      </c>
      <c r="O666" s="2">
        <f t="shared" si="116"/>
        <v>4.6098846432177867</v>
      </c>
      <c r="P666" s="2">
        <f t="shared" si="116"/>
        <v>4.7201579746101761</v>
      </c>
      <c r="Q666" s="2">
        <f t="shared" si="116"/>
        <v>4.6785371307037158</v>
      </c>
      <c r="R666" s="2">
        <f t="shared" si="116"/>
        <v>4.7265310925304211</v>
      </c>
      <c r="S666" s="2">
        <f t="shared" si="116"/>
        <v>4.954822409057031</v>
      </c>
      <c r="T666" s="2">
        <f t="shared" si="116"/>
        <v>4.9444444444444446</v>
      </c>
      <c r="U666" s="2">
        <f t="shared" si="116"/>
        <v>4.7272727272727266</v>
      </c>
      <c r="V666" s="2">
        <f t="shared" si="116"/>
        <v>3.5505617977528092</v>
      </c>
      <c r="W666" s="2">
        <f t="shared" si="116"/>
        <v>4.6870229007633579</v>
      </c>
      <c r="X666" s="2">
        <f t="shared" si="116"/>
        <v>5.4504504504504494</v>
      </c>
      <c r="Y666" s="2">
        <f t="shared" si="116"/>
        <v>4.4351851851851851</v>
      </c>
      <c r="Z666" s="2">
        <f t="shared" si="116"/>
        <v>5.2907801418439719</v>
      </c>
      <c r="AA666" s="2">
        <f t="shared" si="116"/>
        <v>6.5424836601307188</v>
      </c>
      <c r="AB666" s="2">
        <f t="shared" si="116"/>
        <v>5.0909090909090899</v>
      </c>
      <c r="AC666" s="2">
        <f t="shared" si="116"/>
        <v>5.4685016035661818</v>
      </c>
    </row>
    <row r="667" spans="1:29">
      <c r="A667" s="2" t="s">
        <v>112</v>
      </c>
      <c r="B667" s="2" t="s">
        <v>102</v>
      </c>
      <c r="C667" s="2" t="s">
        <v>45</v>
      </c>
      <c r="D667" s="2">
        <f t="shared" ref="D667:AC667" si="117">IFERROR(D357/D47,"")</f>
        <v>3.2402159035946205</v>
      </c>
      <c r="E667" s="2">
        <f t="shared" si="117"/>
        <v>2.8895822991277216</v>
      </c>
      <c r="F667" s="2">
        <f t="shared" si="117"/>
        <v>2.8535211267605631</v>
      </c>
      <c r="G667" s="2">
        <f t="shared" si="117"/>
        <v>2.5215007392804338</v>
      </c>
      <c r="H667" s="2">
        <f t="shared" si="117"/>
        <v>2.6224710759141248</v>
      </c>
      <c r="I667" s="2">
        <f t="shared" si="117"/>
        <v>2.2564857074225317</v>
      </c>
      <c r="J667" s="2">
        <f t="shared" si="117"/>
        <v>3.0012887388769562</v>
      </c>
      <c r="K667" s="2">
        <f t="shared" si="117"/>
        <v>2.670353720572578</v>
      </c>
      <c r="L667" s="2">
        <f t="shared" si="117"/>
        <v>2.5917262942697374</v>
      </c>
      <c r="M667" s="2">
        <f t="shared" si="117"/>
        <v>2.1776228818651604</v>
      </c>
      <c r="N667" s="2">
        <f t="shared" si="117"/>
        <v>2.4622396584549704</v>
      </c>
      <c r="O667" s="2">
        <f t="shared" si="117"/>
        <v>2.201267171956419</v>
      </c>
      <c r="P667" s="2">
        <f t="shared" si="117"/>
        <v>3.1294509339202077</v>
      </c>
      <c r="Q667" s="2">
        <f t="shared" si="117"/>
        <v>2.9149398065916716</v>
      </c>
      <c r="R667" s="2">
        <f t="shared" si="117"/>
        <v>2.9702137165835127</v>
      </c>
      <c r="S667" s="2">
        <f t="shared" si="117"/>
        <v>2.725611450806003</v>
      </c>
      <c r="T667" s="2">
        <f t="shared" si="117"/>
        <v>3.2223342576254095</v>
      </c>
      <c r="U667" s="2">
        <f t="shared" si="117"/>
        <v>2.8909580790870906</v>
      </c>
      <c r="V667" s="2">
        <f t="shared" si="117"/>
        <v>3.042360409523734</v>
      </c>
      <c r="W667" s="2">
        <f t="shared" si="117"/>
        <v>3.1744595736846066</v>
      </c>
      <c r="X667" s="2">
        <f t="shared" si="117"/>
        <v>3.3012760486930017</v>
      </c>
      <c r="Y667" s="2">
        <f t="shared" si="117"/>
        <v>3.124967532211981</v>
      </c>
      <c r="Z667" s="2">
        <f t="shared" si="117"/>
        <v>3.1346578023548419</v>
      </c>
      <c r="AA667" s="2">
        <f t="shared" si="117"/>
        <v>3.309827146372482</v>
      </c>
      <c r="AB667" s="2">
        <f t="shared" si="117"/>
        <v>3.6491963459759478</v>
      </c>
      <c r="AC667" s="2">
        <f t="shared" si="117"/>
        <v>3.37</v>
      </c>
    </row>
    <row r="668" spans="1:29">
      <c r="A668" s="2" t="s">
        <v>112</v>
      </c>
      <c r="B668" s="2" t="s">
        <v>102</v>
      </c>
      <c r="C668" s="2" t="s">
        <v>46</v>
      </c>
      <c r="D668" s="2">
        <f t="shared" ref="D668:AC668" si="118">IFERROR(D358/D48,"")</f>
        <v>2.1355297641332833</v>
      </c>
      <c r="E668" s="2">
        <f t="shared" si="118"/>
        <v>2.34</v>
      </c>
      <c r="F668" s="2">
        <f t="shared" si="118"/>
        <v>2.4242424242424243</v>
      </c>
      <c r="G668" s="2">
        <f t="shared" si="118"/>
        <v>2.9729729729729728</v>
      </c>
      <c r="H668" s="2">
        <f t="shared" si="118"/>
        <v>2.8260869565217392</v>
      </c>
      <c r="I668" s="2">
        <f t="shared" si="118"/>
        <v>2.1698113207547172</v>
      </c>
      <c r="J668" s="2">
        <f t="shared" si="118"/>
        <v>2</v>
      </c>
      <c r="K668" s="2">
        <f t="shared" si="118"/>
        <v>2.1212121212121211</v>
      </c>
      <c r="L668" s="2">
        <f t="shared" si="118"/>
        <v>1.6129032258064515</v>
      </c>
      <c r="M668" s="2">
        <f t="shared" si="118"/>
        <v>1.9444444444444444</v>
      </c>
      <c r="N668" s="2">
        <f t="shared" si="118"/>
        <v>2.1864406779661016</v>
      </c>
      <c r="O668" s="2">
        <f t="shared" si="118"/>
        <v>1.9751037344398339</v>
      </c>
      <c r="P668" s="2">
        <f t="shared" si="118"/>
        <v>1.3328859060402685</v>
      </c>
      <c r="Q668" s="2">
        <f t="shared" si="118"/>
        <v>1.7585551330798479</v>
      </c>
      <c r="R668" s="2">
        <f t="shared" si="118"/>
        <v>1.3951762523191094</v>
      </c>
      <c r="S668" s="2">
        <f t="shared" si="118"/>
        <v>2.0245746691871456</v>
      </c>
      <c r="T668" s="2">
        <f t="shared" si="118"/>
        <v>0.49498997995991983</v>
      </c>
      <c r="U668" s="2">
        <f t="shared" si="118"/>
        <v>2.5503472222222223</v>
      </c>
      <c r="V668" s="2">
        <f t="shared" si="118"/>
        <v>2.4125159642401024</v>
      </c>
      <c r="W668" s="2">
        <f t="shared" si="118"/>
        <v>2.2417374881964114</v>
      </c>
      <c r="X668" s="2">
        <f t="shared" si="118"/>
        <v>2.6807017543859648</v>
      </c>
      <c r="Y668" s="2">
        <f t="shared" si="118"/>
        <v>2.1936416184971099</v>
      </c>
      <c r="Z668" s="2">
        <f t="shared" si="118"/>
        <v>0.72312703583061899</v>
      </c>
      <c r="AA668" s="2">
        <f t="shared" si="118"/>
        <v>2.9540517961570592</v>
      </c>
      <c r="AB668" s="2">
        <f t="shared" si="118"/>
        <v>1.6850533807829182</v>
      </c>
      <c r="AC668" s="2">
        <f t="shared" si="118"/>
        <v>2.39</v>
      </c>
    </row>
    <row r="669" spans="1:29">
      <c r="A669" s="2" t="s">
        <v>112</v>
      </c>
      <c r="B669" s="2" t="s">
        <v>102</v>
      </c>
      <c r="C669" s="2" t="s">
        <v>47</v>
      </c>
      <c r="D669" s="2" t="str">
        <f t="shared" ref="D669:AC669" si="119">IFERROR(D359/D49,"")</f>
        <v/>
      </c>
      <c r="E669" s="2" t="str">
        <f t="shared" si="119"/>
        <v/>
      </c>
      <c r="F669" s="2" t="str">
        <f t="shared" si="119"/>
        <v/>
      </c>
      <c r="G669" s="2" t="str">
        <f t="shared" si="119"/>
        <v/>
      </c>
      <c r="H669" s="2" t="str">
        <f t="shared" si="119"/>
        <v/>
      </c>
      <c r="I669" s="2" t="str">
        <f t="shared" si="119"/>
        <v/>
      </c>
      <c r="J669" s="2" t="str">
        <f t="shared" si="119"/>
        <v/>
      </c>
      <c r="K669" s="2" t="str">
        <f t="shared" si="119"/>
        <v/>
      </c>
      <c r="L669" s="2" t="str">
        <f t="shared" si="119"/>
        <v/>
      </c>
      <c r="M669" s="2" t="str">
        <f t="shared" si="119"/>
        <v/>
      </c>
      <c r="N669" s="2" t="str">
        <f t="shared" si="119"/>
        <v/>
      </c>
      <c r="O669" s="2" t="str">
        <f t="shared" si="119"/>
        <v/>
      </c>
      <c r="P669" s="2" t="str">
        <f t="shared" si="119"/>
        <v/>
      </c>
      <c r="Q669" s="2" t="str">
        <f t="shared" si="119"/>
        <v/>
      </c>
      <c r="R669" s="2" t="str">
        <f t="shared" si="119"/>
        <v/>
      </c>
      <c r="S669" s="2" t="str">
        <f t="shared" si="119"/>
        <v/>
      </c>
      <c r="T669" s="2" t="str">
        <f t="shared" si="119"/>
        <v/>
      </c>
      <c r="U669" s="2" t="str">
        <f t="shared" si="119"/>
        <v/>
      </c>
      <c r="V669" s="2" t="str">
        <f t="shared" si="119"/>
        <v/>
      </c>
      <c r="W669" s="2" t="str">
        <f t="shared" si="119"/>
        <v/>
      </c>
      <c r="X669" s="2" t="str">
        <f t="shared" si="119"/>
        <v/>
      </c>
      <c r="Y669" s="2" t="str">
        <f t="shared" si="119"/>
        <v/>
      </c>
      <c r="Z669" s="2" t="str">
        <f t="shared" si="119"/>
        <v/>
      </c>
      <c r="AA669" s="2" t="str">
        <f t="shared" si="119"/>
        <v/>
      </c>
      <c r="AB669" s="2" t="str">
        <f t="shared" si="119"/>
        <v/>
      </c>
      <c r="AC669" s="2" t="str">
        <f t="shared" si="119"/>
        <v/>
      </c>
    </row>
    <row r="670" spans="1:29">
      <c r="A670" s="2" t="s">
        <v>112</v>
      </c>
      <c r="B670" s="2" t="s">
        <v>102</v>
      </c>
      <c r="C670" s="2" t="s">
        <v>48</v>
      </c>
      <c r="D670" s="2" t="str">
        <f t="shared" ref="D670:AC670" si="120">IFERROR(D360/D50,"")</f>
        <v/>
      </c>
      <c r="E670" s="2" t="str">
        <f t="shared" si="120"/>
        <v/>
      </c>
      <c r="F670" s="2" t="str">
        <f t="shared" si="120"/>
        <v/>
      </c>
      <c r="G670" s="2" t="str">
        <f t="shared" si="120"/>
        <v/>
      </c>
      <c r="H670" s="2" t="str">
        <f t="shared" si="120"/>
        <v/>
      </c>
      <c r="I670" s="2" t="str">
        <f t="shared" si="120"/>
        <v/>
      </c>
      <c r="J670" s="2" t="str">
        <f t="shared" si="120"/>
        <v/>
      </c>
      <c r="K670" s="2" t="str">
        <f t="shared" si="120"/>
        <v/>
      </c>
      <c r="L670" s="2" t="str">
        <f t="shared" si="120"/>
        <v/>
      </c>
      <c r="M670" s="2" t="str">
        <f t="shared" si="120"/>
        <v/>
      </c>
      <c r="N670" s="2" t="str">
        <f t="shared" si="120"/>
        <v/>
      </c>
      <c r="O670" s="2" t="str">
        <f t="shared" si="120"/>
        <v/>
      </c>
      <c r="P670" s="2" t="str">
        <f t="shared" si="120"/>
        <v/>
      </c>
      <c r="Q670" s="2" t="str">
        <f t="shared" si="120"/>
        <v/>
      </c>
      <c r="R670" s="2" t="str">
        <f t="shared" si="120"/>
        <v/>
      </c>
      <c r="S670" s="2" t="str">
        <f t="shared" si="120"/>
        <v/>
      </c>
      <c r="T670" s="2" t="str">
        <f t="shared" si="120"/>
        <v/>
      </c>
      <c r="U670" s="2" t="str">
        <f t="shared" si="120"/>
        <v/>
      </c>
      <c r="V670" s="2" t="str">
        <f t="shared" si="120"/>
        <v/>
      </c>
      <c r="W670" s="2" t="str">
        <f t="shared" si="120"/>
        <v/>
      </c>
      <c r="X670" s="2" t="str">
        <f t="shared" si="120"/>
        <v/>
      </c>
      <c r="Y670" s="2" t="str">
        <f t="shared" si="120"/>
        <v/>
      </c>
      <c r="Z670" s="2" t="str">
        <f t="shared" si="120"/>
        <v/>
      </c>
      <c r="AA670" s="2" t="str">
        <f t="shared" si="120"/>
        <v/>
      </c>
      <c r="AB670" s="2" t="str">
        <f t="shared" si="120"/>
        <v/>
      </c>
      <c r="AC670" s="2" t="str">
        <f t="shared" si="120"/>
        <v/>
      </c>
    </row>
    <row r="671" spans="1:29">
      <c r="A671" s="2" t="s">
        <v>112</v>
      </c>
      <c r="B671" s="2" t="s">
        <v>102</v>
      </c>
      <c r="C671" s="2" t="s">
        <v>49</v>
      </c>
      <c r="D671" s="2" t="str">
        <f t="shared" ref="D671:AC671" si="121">IFERROR(D361/D51,"")</f>
        <v/>
      </c>
      <c r="E671" s="2" t="str">
        <f t="shared" si="121"/>
        <v/>
      </c>
      <c r="F671" s="2" t="str">
        <f t="shared" si="121"/>
        <v/>
      </c>
      <c r="G671" s="2" t="str">
        <f t="shared" si="121"/>
        <v/>
      </c>
      <c r="H671" s="2" t="str">
        <f t="shared" si="121"/>
        <v/>
      </c>
      <c r="I671" s="2" t="str">
        <f t="shared" si="121"/>
        <v/>
      </c>
      <c r="J671" s="2" t="str">
        <f t="shared" si="121"/>
        <v/>
      </c>
      <c r="K671" s="2" t="str">
        <f t="shared" si="121"/>
        <v/>
      </c>
      <c r="L671" s="2" t="str">
        <f t="shared" si="121"/>
        <v/>
      </c>
      <c r="M671" s="2" t="str">
        <f t="shared" si="121"/>
        <v/>
      </c>
      <c r="N671" s="2" t="str">
        <f t="shared" si="121"/>
        <v/>
      </c>
      <c r="O671" s="2" t="str">
        <f t="shared" si="121"/>
        <v/>
      </c>
      <c r="P671" s="2" t="str">
        <f t="shared" si="121"/>
        <v/>
      </c>
      <c r="Q671" s="2" t="str">
        <f t="shared" si="121"/>
        <v/>
      </c>
      <c r="R671" s="2" t="str">
        <f t="shared" si="121"/>
        <v/>
      </c>
      <c r="S671" s="2" t="str">
        <f t="shared" si="121"/>
        <v/>
      </c>
      <c r="T671" s="2" t="str">
        <f t="shared" si="121"/>
        <v/>
      </c>
      <c r="U671" s="2" t="str">
        <f t="shared" si="121"/>
        <v/>
      </c>
      <c r="V671" s="2" t="str">
        <f t="shared" si="121"/>
        <v/>
      </c>
      <c r="W671" s="2" t="str">
        <f t="shared" si="121"/>
        <v/>
      </c>
      <c r="X671" s="2" t="str">
        <f t="shared" si="121"/>
        <v/>
      </c>
      <c r="Y671" s="2" t="str">
        <f t="shared" si="121"/>
        <v/>
      </c>
      <c r="Z671" s="2" t="str">
        <f t="shared" si="121"/>
        <v/>
      </c>
      <c r="AA671" s="2" t="str">
        <f t="shared" si="121"/>
        <v/>
      </c>
      <c r="AB671" s="2" t="str">
        <f t="shared" si="121"/>
        <v/>
      </c>
      <c r="AC671" s="2" t="str">
        <f t="shared" si="121"/>
        <v/>
      </c>
    </row>
    <row r="672" spans="1:29">
      <c r="A672" s="2" t="s">
        <v>112</v>
      </c>
      <c r="B672" s="2" t="s">
        <v>102</v>
      </c>
      <c r="C672" s="2" t="s">
        <v>50</v>
      </c>
      <c r="D672" s="2">
        <f t="shared" ref="D672:AC672" si="122">IFERROR(D362/D52,"")</f>
        <v>4.6759105960264895</v>
      </c>
      <c r="E672" s="2">
        <f t="shared" si="122"/>
        <v>3.3333333333333335</v>
      </c>
      <c r="F672" s="2">
        <f t="shared" si="122"/>
        <v>3.3333333333333335</v>
      </c>
      <c r="G672" s="2">
        <f t="shared" si="122"/>
        <v>3.3333333333333335</v>
      </c>
      <c r="H672" s="2">
        <f t="shared" si="122"/>
        <v>3.3333333333333335</v>
      </c>
      <c r="I672" s="2">
        <f t="shared" si="122"/>
        <v>3.3333333333333335</v>
      </c>
      <c r="J672" s="2">
        <f t="shared" si="122"/>
        <v>3.6444444444444439</v>
      </c>
      <c r="K672" s="2">
        <f t="shared" si="122"/>
        <v>3.4545454545454546</v>
      </c>
      <c r="L672" s="2">
        <f t="shared" si="122"/>
        <v>3.0081081081081082</v>
      </c>
      <c r="M672" s="2">
        <f t="shared" si="122"/>
        <v>3.5565217391304347</v>
      </c>
      <c r="N672" s="2">
        <f t="shared" si="122"/>
        <v>3.9444444444444442</v>
      </c>
      <c r="O672" s="2">
        <f t="shared" si="122"/>
        <v>2.1441441441441444</v>
      </c>
      <c r="P672" s="2">
        <f t="shared" si="122"/>
        <v>4.5</v>
      </c>
      <c r="Q672" s="2">
        <f t="shared" si="122"/>
        <v>4.333333333333333</v>
      </c>
      <c r="R672" s="2">
        <f t="shared" si="122"/>
        <v>4.1030927835051543</v>
      </c>
      <c r="S672" s="2">
        <f t="shared" si="122"/>
        <v>3.6962025316455693</v>
      </c>
      <c r="T672" s="2">
        <f t="shared" si="122"/>
        <v>4.3058823529411763</v>
      </c>
      <c r="U672" s="2">
        <f t="shared" si="122"/>
        <v>3.6412213740458017</v>
      </c>
      <c r="V672" s="2">
        <f t="shared" si="122"/>
        <v>3.2686898593634344</v>
      </c>
      <c r="W672" s="2">
        <f t="shared" si="122"/>
        <v>4.0834697217675942</v>
      </c>
      <c r="X672" s="2">
        <f t="shared" si="122"/>
        <v>3.7371007371007372</v>
      </c>
      <c r="Y672" s="2">
        <f t="shared" si="122"/>
        <v>4.4509265614275906</v>
      </c>
      <c r="Z672" s="2">
        <f t="shared" si="122"/>
        <v>4.6365517241379317</v>
      </c>
      <c r="AA672" s="2">
        <f t="shared" si="122"/>
        <v>4.8758441558441561</v>
      </c>
      <c r="AB672" s="2">
        <f t="shared" si="122"/>
        <v>4.971607791350281</v>
      </c>
      <c r="AC672" s="2">
        <f t="shared" si="122"/>
        <v>4.7</v>
      </c>
    </row>
    <row r="673" spans="1:29">
      <c r="A673" s="2" t="s">
        <v>112</v>
      </c>
      <c r="B673" s="2" t="s">
        <v>102</v>
      </c>
      <c r="C673" s="2" t="s">
        <v>51</v>
      </c>
      <c r="D673" s="2" t="str">
        <f t="shared" ref="D673:AC673" si="123">IFERROR(D363/D53,"")</f>
        <v/>
      </c>
      <c r="E673" s="2" t="str">
        <f t="shared" si="123"/>
        <v/>
      </c>
      <c r="F673" s="2" t="str">
        <f t="shared" si="123"/>
        <v/>
      </c>
      <c r="G673" s="2" t="str">
        <f t="shared" si="123"/>
        <v/>
      </c>
      <c r="H673" s="2" t="str">
        <f t="shared" si="123"/>
        <v/>
      </c>
      <c r="I673" s="2" t="str">
        <f t="shared" si="123"/>
        <v/>
      </c>
      <c r="J673" s="2" t="str">
        <f t="shared" si="123"/>
        <v/>
      </c>
      <c r="K673" s="2" t="str">
        <f t="shared" si="123"/>
        <v/>
      </c>
      <c r="L673" s="2" t="str">
        <f t="shared" si="123"/>
        <v/>
      </c>
      <c r="M673" s="2" t="str">
        <f t="shared" si="123"/>
        <v/>
      </c>
      <c r="N673" s="2" t="str">
        <f t="shared" si="123"/>
        <v/>
      </c>
      <c r="O673" s="2" t="str">
        <f t="shared" si="123"/>
        <v/>
      </c>
      <c r="P673" s="2" t="str">
        <f t="shared" si="123"/>
        <v/>
      </c>
      <c r="Q673" s="2" t="str">
        <f t="shared" si="123"/>
        <v/>
      </c>
      <c r="R673" s="2" t="str">
        <f t="shared" si="123"/>
        <v/>
      </c>
      <c r="S673" s="2" t="str">
        <f t="shared" si="123"/>
        <v/>
      </c>
      <c r="T673" s="2" t="str">
        <f t="shared" si="123"/>
        <v/>
      </c>
      <c r="U673" s="2" t="str">
        <f t="shared" si="123"/>
        <v/>
      </c>
      <c r="V673" s="2" t="str">
        <f t="shared" si="123"/>
        <v/>
      </c>
      <c r="W673" s="2" t="str">
        <f t="shared" si="123"/>
        <v/>
      </c>
      <c r="X673" s="2" t="str">
        <f t="shared" si="123"/>
        <v/>
      </c>
      <c r="Y673" s="2" t="str">
        <f t="shared" si="123"/>
        <v/>
      </c>
      <c r="Z673" s="2" t="str">
        <f t="shared" si="123"/>
        <v/>
      </c>
      <c r="AA673" s="2" t="str">
        <f t="shared" si="123"/>
        <v/>
      </c>
      <c r="AB673" s="2" t="str">
        <f t="shared" si="123"/>
        <v/>
      </c>
      <c r="AC673" s="2" t="str">
        <f t="shared" si="123"/>
        <v/>
      </c>
    </row>
    <row r="674" spans="1:29">
      <c r="A674" s="2" t="s">
        <v>112</v>
      </c>
      <c r="B674" s="2" t="s">
        <v>102</v>
      </c>
      <c r="C674" s="2" t="s">
        <v>52</v>
      </c>
      <c r="D674" s="2" t="str">
        <f t="shared" ref="D674:AC674" si="124">IFERROR(D364/D54,"")</f>
        <v/>
      </c>
      <c r="E674" s="2" t="str">
        <f t="shared" si="124"/>
        <v/>
      </c>
      <c r="F674" s="2" t="str">
        <f t="shared" si="124"/>
        <v/>
      </c>
      <c r="G674" s="2" t="str">
        <f t="shared" si="124"/>
        <v/>
      </c>
      <c r="H674" s="2" t="str">
        <f t="shared" si="124"/>
        <v/>
      </c>
      <c r="I674" s="2" t="str">
        <f t="shared" si="124"/>
        <v/>
      </c>
      <c r="J674" s="2" t="str">
        <f t="shared" si="124"/>
        <v/>
      </c>
      <c r="K674" s="2" t="str">
        <f t="shared" si="124"/>
        <v/>
      </c>
      <c r="L674" s="2" t="str">
        <f t="shared" si="124"/>
        <v/>
      </c>
      <c r="M674" s="2" t="str">
        <f t="shared" si="124"/>
        <v/>
      </c>
      <c r="N674" s="2" t="str">
        <f t="shared" si="124"/>
        <v/>
      </c>
      <c r="O674" s="2" t="str">
        <f t="shared" si="124"/>
        <v/>
      </c>
      <c r="P674" s="2" t="str">
        <f t="shared" si="124"/>
        <v/>
      </c>
      <c r="Q674" s="2" t="str">
        <f t="shared" si="124"/>
        <v/>
      </c>
      <c r="R674" s="2" t="str">
        <f t="shared" si="124"/>
        <v/>
      </c>
      <c r="S674" s="2" t="str">
        <f t="shared" si="124"/>
        <v/>
      </c>
      <c r="T674" s="2" t="str">
        <f t="shared" si="124"/>
        <v/>
      </c>
      <c r="U674" s="2" t="str">
        <f t="shared" si="124"/>
        <v/>
      </c>
      <c r="V674" s="2" t="str">
        <f t="shared" si="124"/>
        <v/>
      </c>
      <c r="W674" s="2" t="str">
        <f t="shared" si="124"/>
        <v/>
      </c>
      <c r="X674" s="2" t="str">
        <f t="shared" si="124"/>
        <v/>
      </c>
      <c r="Y674" s="2" t="str">
        <f t="shared" si="124"/>
        <v/>
      </c>
      <c r="Z674" s="2" t="str">
        <f t="shared" si="124"/>
        <v/>
      </c>
      <c r="AA674" s="2" t="str">
        <f t="shared" si="124"/>
        <v/>
      </c>
      <c r="AB674" s="2" t="str">
        <f t="shared" si="124"/>
        <v/>
      </c>
      <c r="AC674" s="2" t="str">
        <f t="shared" si="124"/>
        <v/>
      </c>
    </row>
    <row r="675" spans="1:29">
      <c r="A675" s="2" t="s">
        <v>112</v>
      </c>
      <c r="B675" s="2" t="s">
        <v>102</v>
      </c>
      <c r="C675" s="2" t="s">
        <v>53</v>
      </c>
      <c r="D675" s="2">
        <f t="shared" ref="D675:AC675" si="125">IFERROR(D365/D55,"")</f>
        <v>4.6122018154950393</v>
      </c>
      <c r="E675" s="2">
        <f t="shared" si="125"/>
        <v>3.5591397849462365</v>
      </c>
      <c r="F675" s="2">
        <f t="shared" si="125"/>
        <v>4.1304347826086962</v>
      </c>
      <c r="G675" s="2">
        <f t="shared" si="125"/>
        <v>3.8736842105263154</v>
      </c>
      <c r="H675" s="2">
        <f t="shared" si="125"/>
        <v>3.8348623853211006</v>
      </c>
      <c r="I675" s="2">
        <f t="shared" si="125"/>
        <v>4.0975609756097562</v>
      </c>
      <c r="J675" s="2">
        <f t="shared" si="125"/>
        <v>3.9580838323353293</v>
      </c>
      <c r="K675" s="2">
        <f t="shared" si="125"/>
        <v>4.92</v>
      </c>
      <c r="L675" s="2">
        <f t="shared" si="125"/>
        <v>2.7834394904458604</v>
      </c>
      <c r="M675" s="2">
        <f t="shared" si="125"/>
        <v>3.8416666666666668</v>
      </c>
      <c r="N675" s="2">
        <f t="shared" si="125"/>
        <v>3.9285714285714288</v>
      </c>
      <c r="O675" s="2">
        <f t="shared" si="125"/>
        <v>3.8203592814371259</v>
      </c>
      <c r="P675" s="2">
        <f t="shared" si="125"/>
        <v>5.0056497175141246</v>
      </c>
      <c r="Q675" s="2">
        <f t="shared" si="125"/>
        <v>4.0451612903225804</v>
      </c>
      <c r="R675" s="2">
        <f t="shared" si="125"/>
        <v>4.8176100628930811</v>
      </c>
      <c r="S675" s="2">
        <f t="shared" si="125"/>
        <v>3.4545454545454546</v>
      </c>
      <c r="T675" s="2">
        <f t="shared" si="125"/>
        <v>5.1005586592178771</v>
      </c>
      <c r="U675" s="2">
        <f t="shared" si="125"/>
        <v>3.9467455621301779</v>
      </c>
      <c r="V675" s="2">
        <f t="shared" si="125"/>
        <v>4.4988571428571431</v>
      </c>
      <c r="W675" s="2">
        <f t="shared" si="125"/>
        <v>5.0913838120104442</v>
      </c>
      <c r="X675" s="2">
        <f t="shared" si="125"/>
        <v>3.0652631578947367</v>
      </c>
      <c r="Y675" s="2">
        <f t="shared" si="125"/>
        <v>5.1125506072874494</v>
      </c>
      <c r="Z675" s="2">
        <f t="shared" si="125"/>
        <v>4.7621082621082627</v>
      </c>
      <c r="AA675" s="2">
        <f t="shared" si="125"/>
        <v>4.6373165618448642</v>
      </c>
      <c r="AB675" s="2">
        <f t="shared" si="125"/>
        <v>5.3329032258064517</v>
      </c>
      <c r="AC675" s="2">
        <f t="shared" si="125"/>
        <v>4.1399999999999997</v>
      </c>
    </row>
    <row r="676" spans="1:29">
      <c r="A676" s="2" t="s">
        <v>112</v>
      </c>
      <c r="B676" s="2" t="s">
        <v>102</v>
      </c>
      <c r="C676" s="2" t="s">
        <v>54</v>
      </c>
      <c r="D676" s="2" t="str">
        <f t="shared" ref="D676:AC676" si="126">IFERROR(D366/D56,"")</f>
        <v/>
      </c>
      <c r="E676" s="2" t="str">
        <f t="shared" si="126"/>
        <v/>
      </c>
      <c r="F676" s="2" t="str">
        <f t="shared" si="126"/>
        <v/>
      </c>
      <c r="G676" s="2" t="str">
        <f t="shared" si="126"/>
        <v/>
      </c>
      <c r="H676" s="2" t="str">
        <f t="shared" si="126"/>
        <v/>
      </c>
      <c r="I676" s="2" t="str">
        <f t="shared" si="126"/>
        <v/>
      </c>
      <c r="J676" s="2" t="str">
        <f t="shared" si="126"/>
        <v/>
      </c>
      <c r="K676" s="2" t="str">
        <f t="shared" si="126"/>
        <v/>
      </c>
      <c r="L676" s="2" t="str">
        <f t="shared" si="126"/>
        <v/>
      </c>
      <c r="M676" s="2" t="str">
        <f t="shared" si="126"/>
        <v/>
      </c>
      <c r="N676" s="2" t="str">
        <f t="shared" si="126"/>
        <v/>
      </c>
      <c r="O676" s="2" t="str">
        <f t="shared" si="126"/>
        <v/>
      </c>
      <c r="P676" s="2" t="str">
        <f t="shared" si="126"/>
        <v/>
      </c>
      <c r="Q676" s="2" t="str">
        <f t="shared" si="126"/>
        <v/>
      </c>
      <c r="R676" s="2" t="str">
        <f t="shared" si="126"/>
        <v/>
      </c>
      <c r="S676" s="2" t="str">
        <f t="shared" si="126"/>
        <v/>
      </c>
      <c r="T676" s="2" t="str">
        <f t="shared" si="126"/>
        <v/>
      </c>
      <c r="U676" s="2" t="str">
        <f t="shared" si="126"/>
        <v/>
      </c>
      <c r="V676" s="2" t="str">
        <f t="shared" si="126"/>
        <v/>
      </c>
      <c r="W676" s="2" t="str">
        <f t="shared" si="126"/>
        <v/>
      </c>
      <c r="X676" s="2" t="str">
        <f t="shared" si="126"/>
        <v/>
      </c>
      <c r="Y676" s="2" t="str">
        <f t="shared" si="126"/>
        <v/>
      </c>
      <c r="Z676" s="2" t="str">
        <f t="shared" si="126"/>
        <v/>
      </c>
      <c r="AA676" s="2" t="str">
        <f t="shared" si="126"/>
        <v/>
      </c>
      <c r="AB676" s="2" t="str">
        <f t="shared" si="126"/>
        <v/>
      </c>
      <c r="AC676" s="2" t="str">
        <f t="shared" si="126"/>
        <v/>
      </c>
    </row>
    <row r="677" spans="1:29">
      <c r="A677" s="2" t="s">
        <v>112</v>
      </c>
      <c r="B677" s="2" t="s">
        <v>102</v>
      </c>
      <c r="C677" s="2" t="s">
        <v>22</v>
      </c>
      <c r="D677" s="2">
        <f t="shared" ref="D677:AC677" si="127">IFERROR(D367/D57,"")</f>
        <v>1.7360594795539031</v>
      </c>
      <c r="E677" s="2">
        <f t="shared" si="127"/>
        <v>1.5833333333333333</v>
      </c>
      <c r="F677" s="2">
        <f t="shared" si="127"/>
        <v>2.0476190476190474</v>
      </c>
      <c r="G677" s="2">
        <f t="shared" si="127"/>
        <v>1.24</v>
      </c>
      <c r="H677" s="2">
        <f t="shared" si="127"/>
        <v>1.6296296296296295</v>
      </c>
      <c r="I677" s="2">
        <f t="shared" si="127"/>
        <v>1.103448275862069</v>
      </c>
      <c r="J677" s="2">
        <f t="shared" si="127"/>
        <v>1.037037037037037</v>
      </c>
      <c r="K677" s="2">
        <f t="shared" si="127"/>
        <v>1.5333333333333334</v>
      </c>
      <c r="L677" s="2">
        <f t="shared" si="127"/>
        <v>1.242062063503492</v>
      </c>
      <c r="M677" s="2">
        <f t="shared" si="127"/>
        <v>0.7689830762318407</v>
      </c>
      <c r="N677" s="2">
        <f t="shared" si="127"/>
        <v>1.7374681393372982</v>
      </c>
      <c r="O677" s="2">
        <f t="shared" si="127"/>
        <v>0.78676470588235292</v>
      </c>
      <c r="P677" s="2">
        <f t="shared" si="127"/>
        <v>1.5428834517232308</v>
      </c>
      <c r="Q677" s="2">
        <f t="shared" si="127"/>
        <v>0.55980861244019142</v>
      </c>
      <c r="R677" s="2">
        <f t="shared" si="127"/>
        <v>2.3006134969325154</v>
      </c>
      <c r="S677" s="2">
        <f t="shared" si="127"/>
        <v>1.7985611510791368</v>
      </c>
      <c r="T677" s="2">
        <f t="shared" si="127"/>
        <v>2.3445945945945947</v>
      </c>
      <c r="U677" s="2">
        <f t="shared" si="127"/>
        <v>1.8476881233000906</v>
      </c>
      <c r="V677" s="2">
        <f t="shared" si="127"/>
        <v>1.7127192982456141</v>
      </c>
      <c r="W677" s="2">
        <f t="shared" si="127"/>
        <v>1.362369337979094</v>
      </c>
      <c r="X677" s="2">
        <f t="shared" si="127"/>
        <v>1.1509433962264151</v>
      </c>
      <c r="Y677" s="2">
        <f t="shared" si="127"/>
        <v>1.887323943661972</v>
      </c>
      <c r="Z677" s="2">
        <f t="shared" si="127"/>
        <v>2.3414634146341462</v>
      </c>
      <c r="AA677" s="2">
        <f t="shared" si="127"/>
        <v>2.1691176470588234</v>
      </c>
      <c r="AB677" s="2">
        <f t="shared" si="127"/>
        <v>2.3875000000000002</v>
      </c>
      <c r="AC677" s="2">
        <f t="shared" si="127"/>
        <v>2.2308583058088232</v>
      </c>
    </row>
    <row r="678" spans="1:29">
      <c r="A678" s="2" t="s">
        <v>112</v>
      </c>
      <c r="B678" s="2" t="s">
        <v>102</v>
      </c>
      <c r="C678" s="2" t="s">
        <v>55</v>
      </c>
      <c r="D678" s="2">
        <f t="shared" ref="D678:AC678" si="128">IFERROR(D368/D58,"")</f>
        <v>3.7130307467057095</v>
      </c>
      <c r="E678" s="2">
        <f t="shared" si="128"/>
        <v>2.8571428571428572</v>
      </c>
      <c r="F678" s="2">
        <f t="shared" si="128"/>
        <v>2.8571428571428572</v>
      </c>
      <c r="G678" s="2">
        <f t="shared" si="128"/>
        <v>2.8571428571428572</v>
      </c>
      <c r="H678" s="2">
        <f t="shared" si="128"/>
        <v>2.8571428571428572</v>
      </c>
      <c r="I678" s="2">
        <f t="shared" si="128"/>
        <v>2.6428571428571432</v>
      </c>
      <c r="J678" s="2">
        <f t="shared" si="128"/>
        <v>1.5757575757575759</v>
      </c>
      <c r="K678" s="2">
        <f t="shared" si="128"/>
        <v>1.9166666666666665</v>
      </c>
      <c r="L678" s="2">
        <f t="shared" si="128"/>
        <v>1.6391304347826088</v>
      </c>
      <c r="M678" s="2">
        <f t="shared" si="128"/>
        <v>3.1868852459016397</v>
      </c>
      <c r="N678" s="2">
        <f t="shared" si="128"/>
        <v>2.7672131147540981</v>
      </c>
      <c r="O678" s="2">
        <f t="shared" si="128"/>
        <v>1.2558139534883721</v>
      </c>
      <c r="P678" s="2">
        <f t="shared" si="128"/>
        <v>3.5594059405940595</v>
      </c>
      <c r="Q678" s="2">
        <f t="shared" si="128"/>
        <v>2.7912087912087911</v>
      </c>
      <c r="R678" s="2">
        <f t="shared" si="128"/>
        <v>2.3774647887323943</v>
      </c>
      <c r="S678" s="2">
        <f t="shared" si="128"/>
        <v>0.73714285714285721</v>
      </c>
      <c r="T678" s="2">
        <f t="shared" si="128"/>
        <v>2.9819277108433737</v>
      </c>
      <c r="U678" s="2">
        <f t="shared" si="128"/>
        <v>1.9197080291970801</v>
      </c>
      <c r="V678" s="2">
        <f t="shared" si="128"/>
        <v>2.2573940847322143</v>
      </c>
      <c r="W678" s="2">
        <f t="shared" si="128"/>
        <v>3.1346153846153846</v>
      </c>
      <c r="X678" s="2">
        <f t="shared" si="128"/>
        <v>2.4759238521836506</v>
      </c>
      <c r="Y678" s="2">
        <f t="shared" si="128"/>
        <v>3</v>
      </c>
      <c r="Z678" s="2">
        <f t="shared" si="128"/>
        <v>4.8891687657430731</v>
      </c>
      <c r="AA678" s="2">
        <f t="shared" si="128"/>
        <v>2.8453237410071943</v>
      </c>
      <c r="AB678" s="2">
        <f t="shared" si="128"/>
        <v>3.4117647058823524</v>
      </c>
      <c r="AC678" s="2">
        <f t="shared" si="128"/>
        <v>3.7064381927598902</v>
      </c>
    </row>
    <row r="679" spans="1:29">
      <c r="A679" s="2" t="s">
        <v>112</v>
      </c>
      <c r="B679" s="2" t="s">
        <v>102</v>
      </c>
      <c r="C679" s="2" t="s">
        <v>56</v>
      </c>
      <c r="D679" s="2" t="str">
        <f t="shared" ref="D679:AC679" si="129">IFERROR(D369/D59,"")</f>
        <v/>
      </c>
      <c r="E679" s="2" t="str">
        <f t="shared" si="129"/>
        <v/>
      </c>
      <c r="F679" s="2" t="str">
        <f t="shared" si="129"/>
        <v/>
      </c>
      <c r="G679" s="2" t="str">
        <f t="shared" si="129"/>
        <v/>
      </c>
      <c r="H679" s="2" t="str">
        <f t="shared" si="129"/>
        <v/>
      </c>
      <c r="I679" s="2" t="str">
        <f t="shared" si="129"/>
        <v/>
      </c>
      <c r="J679" s="2" t="str">
        <f t="shared" si="129"/>
        <v/>
      </c>
      <c r="K679" s="2" t="str">
        <f t="shared" si="129"/>
        <v/>
      </c>
      <c r="L679" s="2" t="str">
        <f t="shared" si="129"/>
        <v/>
      </c>
      <c r="M679" s="2" t="str">
        <f t="shared" si="129"/>
        <v/>
      </c>
      <c r="N679" s="2" t="str">
        <f t="shared" si="129"/>
        <v/>
      </c>
      <c r="O679" s="2" t="str">
        <f t="shared" si="129"/>
        <v/>
      </c>
      <c r="P679" s="2" t="str">
        <f t="shared" si="129"/>
        <v/>
      </c>
      <c r="Q679" s="2" t="str">
        <f t="shared" si="129"/>
        <v/>
      </c>
      <c r="R679" s="2" t="str">
        <f t="shared" si="129"/>
        <v/>
      </c>
      <c r="S679" s="2" t="str">
        <f t="shared" si="129"/>
        <v/>
      </c>
      <c r="T679" s="2" t="str">
        <f t="shared" si="129"/>
        <v/>
      </c>
      <c r="U679" s="2" t="str">
        <f t="shared" si="129"/>
        <v/>
      </c>
      <c r="V679" s="2" t="str">
        <f t="shared" si="129"/>
        <v/>
      </c>
      <c r="W679" s="2" t="str">
        <f t="shared" si="129"/>
        <v/>
      </c>
      <c r="X679" s="2" t="str">
        <f t="shared" si="129"/>
        <v/>
      </c>
      <c r="Y679" s="2" t="str">
        <f t="shared" si="129"/>
        <v/>
      </c>
      <c r="Z679" s="2" t="str">
        <f t="shared" si="129"/>
        <v/>
      </c>
      <c r="AA679" s="2" t="str">
        <f t="shared" si="129"/>
        <v/>
      </c>
      <c r="AB679" s="2" t="str">
        <f t="shared" si="129"/>
        <v/>
      </c>
      <c r="AC679" s="2" t="str">
        <f t="shared" si="129"/>
        <v/>
      </c>
    </row>
    <row r="680" spans="1:29">
      <c r="A680" s="2" t="s">
        <v>112</v>
      </c>
      <c r="B680" s="2" t="s">
        <v>102</v>
      </c>
      <c r="C680" s="2" t="s">
        <v>57</v>
      </c>
      <c r="D680" s="2">
        <f t="shared" ref="D680:AC680" si="130">IFERROR(D370/D60,"")</f>
        <v>5.0550415183867159</v>
      </c>
      <c r="E680" s="2">
        <f t="shared" si="130"/>
        <v>4.8148148148148149</v>
      </c>
      <c r="F680" s="2">
        <f t="shared" si="130"/>
        <v>4.8148148148148149</v>
      </c>
      <c r="G680" s="2">
        <f t="shared" si="130"/>
        <v>4.8148148148148149</v>
      </c>
      <c r="H680" s="2">
        <f t="shared" si="130"/>
        <v>4.8148148148148149</v>
      </c>
      <c r="I680" s="2">
        <f t="shared" si="130"/>
        <v>4.8148148148148149</v>
      </c>
      <c r="J680" s="2">
        <f t="shared" si="130"/>
        <v>4.8518518518518512</v>
      </c>
      <c r="K680" s="2">
        <f t="shared" si="130"/>
        <v>3.1363636363636362</v>
      </c>
      <c r="L680" s="2">
        <f t="shared" si="130"/>
        <v>2.6097560975609757</v>
      </c>
      <c r="M680" s="2">
        <f t="shared" si="130"/>
        <v>3.7252747252747254</v>
      </c>
      <c r="N680" s="2">
        <f t="shared" si="130"/>
        <v>3.875</v>
      </c>
      <c r="O680" s="2">
        <f t="shared" si="130"/>
        <v>2.52</v>
      </c>
      <c r="P680" s="2">
        <f t="shared" si="130"/>
        <v>4.5714285714285712</v>
      </c>
      <c r="Q680" s="2">
        <f t="shared" si="130"/>
        <v>4.1923076923076925</v>
      </c>
      <c r="R680" s="2">
        <f t="shared" si="130"/>
        <v>4.3658536585365857</v>
      </c>
      <c r="S680" s="2">
        <f t="shared" si="130"/>
        <v>3.8571428571428572</v>
      </c>
      <c r="T680" s="2">
        <f t="shared" si="130"/>
        <v>5.1617647058823533</v>
      </c>
      <c r="U680" s="2">
        <f t="shared" si="130"/>
        <v>4.6923076923076925</v>
      </c>
      <c r="V680" s="2">
        <f t="shared" si="130"/>
        <v>3.5844726562499996</v>
      </c>
      <c r="W680" s="2">
        <f t="shared" si="130"/>
        <v>4.4786324786324787</v>
      </c>
      <c r="X680" s="2">
        <f t="shared" si="130"/>
        <v>2.7377990430622012</v>
      </c>
      <c r="Y680" s="2">
        <f t="shared" si="130"/>
        <v>4.6617790811339193</v>
      </c>
      <c r="Z680" s="2">
        <f t="shared" si="130"/>
        <v>5.3261758691206547</v>
      </c>
      <c r="AA680" s="2">
        <f t="shared" si="130"/>
        <v>5.2766651141127161</v>
      </c>
      <c r="AB680" s="2">
        <f t="shared" si="130"/>
        <v>5.7029216793518298</v>
      </c>
      <c r="AC680" s="2">
        <f t="shared" si="130"/>
        <v>4.6399999999999997</v>
      </c>
    </row>
    <row r="681" spans="1:29">
      <c r="A681" s="2" t="s">
        <v>112</v>
      </c>
      <c r="B681" s="2" t="s">
        <v>102</v>
      </c>
      <c r="C681" s="2" t="s">
        <v>58</v>
      </c>
      <c r="D681" s="2" t="str">
        <f t="shared" ref="D681:AC681" si="131">IFERROR(D371/D61,"")</f>
        <v/>
      </c>
      <c r="E681" s="2" t="str">
        <f t="shared" si="131"/>
        <v/>
      </c>
      <c r="F681" s="2" t="str">
        <f t="shared" si="131"/>
        <v/>
      </c>
      <c r="G681" s="2" t="str">
        <f t="shared" si="131"/>
        <v/>
      </c>
      <c r="H681" s="2" t="str">
        <f t="shared" si="131"/>
        <v/>
      </c>
      <c r="I681" s="2" t="str">
        <f t="shared" si="131"/>
        <v/>
      </c>
      <c r="J681" s="2" t="str">
        <f t="shared" si="131"/>
        <v/>
      </c>
      <c r="K681" s="2" t="str">
        <f t="shared" si="131"/>
        <v/>
      </c>
      <c r="L681" s="2" t="str">
        <f t="shared" si="131"/>
        <v/>
      </c>
      <c r="M681" s="2" t="str">
        <f t="shared" si="131"/>
        <v/>
      </c>
      <c r="N681" s="2" t="str">
        <f t="shared" si="131"/>
        <v/>
      </c>
      <c r="O681" s="2" t="str">
        <f t="shared" si="131"/>
        <v/>
      </c>
      <c r="P681" s="2" t="str">
        <f t="shared" si="131"/>
        <v/>
      </c>
      <c r="Q681" s="2" t="str">
        <f t="shared" si="131"/>
        <v/>
      </c>
      <c r="R681" s="2" t="str">
        <f t="shared" si="131"/>
        <v/>
      </c>
      <c r="S681" s="2" t="str">
        <f t="shared" si="131"/>
        <v/>
      </c>
      <c r="T681" s="2" t="str">
        <f t="shared" si="131"/>
        <v/>
      </c>
      <c r="U681" s="2" t="str">
        <f t="shared" si="131"/>
        <v/>
      </c>
      <c r="V681" s="2" t="str">
        <f t="shared" si="131"/>
        <v/>
      </c>
      <c r="W681" s="2" t="str">
        <f t="shared" si="131"/>
        <v/>
      </c>
      <c r="X681" s="2" t="str">
        <f t="shared" si="131"/>
        <v/>
      </c>
      <c r="Y681" s="2" t="str">
        <f t="shared" si="131"/>
        <v/>
      </c>
      <c r="Z681" s="2" t="str">
        <f t="shared" si="131"/>
        <v/>
      </c>
      <c r="AA681" s="2" t="str">
        <f t="shared" si="131"/>
        <v/>
      </c>
      <c r="AB681" s="2" t="str">
        <f t="shared" si="131"/>
        <v/>
      </c>
      <c r="AC681" s="2" t="str">
        <f t="shared" si="131"/>
        <v/>
      </c>
    </row>
    <row r="682" spans="1:29">
      <c r="A682" s="2" t="s">
        <v>112</v>
      </c>
      <c r="B682" s="2" t="s">
        <v>102</v>
      </c>
      <c r="C682" s="2" t="s">
        <v>59</v>
      </c>
      <c r="D682" s="2" t="str">
        <f t="shared" ref="D682:AC682" si="132">IFERROR(D372/D62,"")</f>
        <v/>
      </c>
      <c r="E682" s="2" t="str">
        <f t="shared" si="132"/>
        <v/>
      </c>
      <c r="F682" s="2" t="str">
        <f t="shared" si="132"/>
        <v/>
      </c>
      <c r="G682" s="2" t="str">
        <f t="shared" si="132"/>
        <v/>
      </c>
      <c r="H682" s="2" t="str">
        <f t="shared" si="132"/>
        <v/>
      </c>
      <c r="I682" s="2" t="str">
        <f t="shared" si="132"/>
        <v/>
      </c>
      <c r="J682" s="2" t="str">
        <f t="shared" si="132"/>
        <v/>
      </c>
      <c r="K682" s="2" t="str">
        <f t="shared" si="132"/>
        <v/>
      </c>
      <c r="L682" s="2" t="str">
        <f t="shared" si="132"/>
        <v/>
      </c>
      <c r="M682" s="2" t="str">
        <f t="shared" si="132"/>
        <v/>
      </c>
      <c r="N682" s="2" t="str">
        <f t="shared" si="132"/>
        <v/>
      </c>
      <c r="O682" s="2" t="str">
        <f t="shared" si="132"/>
        <v/>
      </c>
      <c r="P682" s="2" t="str">
        <f t="shared" si="132"/>
        <v/>
      </c>
      <c r="Q682" s="2" t="str">
        <f t="shared" si="132"/>
        <v/>
      </c>
      <c r="R682" s="2" t="str">
        <f t="shared" si="132"/>
        <v/>
      </c>
      <c r="S682" s="2" t="str">
        <f t="shared" si="132"/>
        <v/>
      </c>
      <c r="T682" s="2" t="str">
        <f t="shared" si="132"/>
        <v/>
      </c>
      <c r="U682" s="2" t="str">
        <f t="shared" si="132"/>
        <v/>
      </c>
      <c r="V682" s="2" t="str">
        <f t="shared" si="132"/>
        <v/>
      </c>
      <c r="W682" s="2" t="str">
        <f t="shared" si="132"/>
        <v/>
      </c>
      <c r="X682" s="2" t="str">
        <f t="shared" si="132"/>
        <v/>
      </c>
      <c r="Y682" s="2" t="str">
        <f t="shared" si="132"/>
        <v/>
      </c>
      <c r="Z682" s="2" t="str">
        <f t="shared" si="132"/>
        <v/>
      </c>
      <c r="AA682" s="2" t="str">
        <f t="shared" si="132"/>
        <v/>
      </c>
      <c r="AB682" s="2" t="str">
        <f t="shared" si="132"/>
        <v/>
      </c>
      <c r="AC682" s="2" t="str">
        <f t="shared" si="132"/>
        <v/>
      </c>
    </row>
    <row r="683" spans="1:29">
      <c r="A683" s="2" t="s">
        <v>112</v>
      </c>
      <c r="B683" s="2" t="s">
        <v>102</v>
      </c>
      <c r="C683" s="2" t="s">
        <v>60</v>
      </c>
      <c r="D683" s="2" t="str">
        <f t="shared" ref="D683:AC683" si="133">IFERROR(D373/D63,"")</f>
        <v/>
      </c>
      <c r="E683" s="2">
        <f t="shared" si="133"/>
        <v>5</v>
      </c>
      <c r="F683" s="2">
        <f t="shared" si="133"/>
        <v>6</v>
      </c>
      <c r="G683" s="2">
        <f t="shared" si="133"/>
        <v>6</v>
      </c>
      <c r="H683" s="2">
        <f t="shared" si="133"/>
        <v>6</v>
      </c>
      <c r="I683" s="2">
        <f t="shared" si="133"/>
        <v>6</v>
      </c>
      <c r="J683" s="2">
        <f t="shared" si="133"/>
        <v>6</v>
      </c>
      <c r="K683" s="2">
        <f t="shared" si="133"/>
        <v>6</v>
      </c>
      <c r="L683" s="2" t="str">
        <f t="shared" si="133"/>
        <v/>
      </c>
      <c r="M683" s="2" t="str">
        <f t="shared" si="133"/>
        <v/>
      </c>
      <c r="N683" s="2" t="str">
        <f t="shared" si="133"/>
        <v/>
      </c>
      <c r="O683" s="2" t="str">
        <f t="shared" si="133"/>
        <v/>
      </c>
      <c r="P683" s="2" t="str">
        <f t="shared" si="133"/>
        <v/>
      </c>
      <c r="Q683" s="2" t="str">
        <f t="shared" si="133"/>
        <v/>
      </c>
      <c r="R683" s="2" t="str">
        <f t="shared" si="133"/>
        <v/>
      </c>
      <c r="S683" s="2" t="str">
        <f t="shared" si="133"/>
        <v/>
      </c>
      <c r="T683" s="2" t="str">
        <f t="shared" si="133"/>
        <v/>
      </c>
      <c r="U683" s="2" t="str">
        <f t="shared" si="133"/>
        <v/>
      </c>
      <c r="V683" s="2" t="str">
        <f t="shared" si="133"/>
        <v/>
      </c>
      <c r="W683" s="2" t="str">
        <f t="shared" si="133"/>
        <v/>
      </c>
      <c r="X683" s="2" t="str">
        <f t="shared" si="133"/>
        <v/>
      </c>
      <c r="Y683" s="2" t="str">
        <f t="shared" si="133"/>
        <v/>
      </c>
      <c r="Z683" s="2" t="str">
        <f t="shared" si="133"/>
        <v/>
      </c>
      <c r="AA683" s="2" t="str">
        <f t="shared" si="133"/>
        <v/>
      </c>
      <c r="AB683" s="2" t="str">
        <f t="shared" si="133"/>
        <v/>
      </c>
      <c r="AC683" s="2" t="str">
        <f t="shared" si="133"/>
        <v/>
      </c>
    </row>
    <row r="684" spans="1:29">
      <c r="A684" s="2" t="s">
        <v>112</v>
      </c>
      <c r="B684" s="2" t="s">
        <v>104</v>
      </c>
      <c r="C684" s="2" t="s">
        <v>35</v>
      </c>
      <c r="D684" s="2">
        <f t="shared" ref="D684:AC684" si="134">IFERROR(D374/D64,"")</f>
        <v>3.9333217541878076</v>
      </c>
      <c r="E684" s="2">
        <f t="shared" si="134"/>
        <v>2.6828537299886577</v>
      </c>
      <c r="F684" s="2">
        <f t="shared" si="134"/>
        <v>2.7055830121353091</v>
      </c>
      <c r="G684" s="2">
        <f t="shared" si="134"/>
        <v>3.1169095191172058</v>
      </c>
      <c r="H684" s="2">
        <f t="shared" si="134"/>
        <v>2.9336438959009929</v>
      </c>
      <c r="I684" s="2">
        <f t="shared" si="134"/>
        <v>3.0336800148979832</v>
      </c>
      <c r="J684" s="2">
        <f t="shared" si="134"/>
        <v>3.1189556212155041</v>
      </c>
      <c r="K684" s="2">
        <f t="shared" si="134"/>
        <v>3.0676527745590794</v>
      </c>
      <c r="L684" s="2">
        <f t="shared" si="134"/>
        <v>2.7902681096367208</v>
      </c>
      <c r="M684" s="2">
        <f t="shared" si="134"/>
        <v>3.3467928572827792</v>
      </c>
      <c r="N684" s="2">
        <f t="shared" si="134"/>
        <v>3.1596608972094677</v>
      </c>
      <c r="O684" s="2">
        <f t="shared" si="134"/>
        <v>2.6741645045712872</v>
      </c>
      <c r="P684" s="2">
        <f t="shared" si="134"/>
        <v>3.6234486601489304</v>
      </c>
      <c r="Q684" s="2">
        <f t="shared" si="134"/>
        <v>3.0973391104059793</v>
      </c>
      <c r="R684" s="2">
        <f t="shared" si="134"/>
        <v>2.8018401561447916</v>
      </c>
      <c r="S684" s="2">
        <f t="shared" si="134"/>
        <v>2.9735905447629398</v>
      </c>
      <c r="T684" s="2">
        <f t="shared" si="134"/>
        <v>3.3781475932094898</v>
      </c>
      <c r="U684" s="2">
        <f t="shared" si="134"/>
        <v>3.5467218236270015</v>
      </c>
      <c r="V684" s="2">
        <f t="shared" si="134"/>
        <v>3.3701538897325842</v>
      </c>
      <c r="W684" s="2">
        <f t="shared" si="134"/>
        <v>3.0622615119601706</v>
      </c>
      <c r="X684" s="2">
        <f t="shared" si="134"/>
        <v>3.6792121027509643</v>
      </c>
      <c r="Y684" s="2">
        <f t="shared" si="134"/>
        <v>3.938839813090067</v>
      </c>
      <c r="Z684" s="2">
        <f t="shared" si="134"/>
        <v>4.1773755540756898</v>
      </c>
      <c r="AA684" s="2">
        <f t="shared" si="134"/>
        <v>3.9699523279087039</v>
      </c>
      <c r="AB684" s="2">
        <f t="shared" si="134"/>
        <v>3.8809964318723553</v>
      </c>
      <c r="AC684" s="2">
        <f t="shared" si="134"/>
        <v>3.7828932634312316</v>
      </c>
    </row>
    <row r="685" spans="1:29">
      <c r="A685" s="2" t="s">
        <v>112</v>
      </c>
      <c r="B685" s="2" t="s">
        <v>104</v>
      </c>
      <c r="C685" s="2" t="s">
        <v>31</v>
      </c>
      <c r="D685" s="2">
        <f t="shared" ref="D685:AC685" si="135">IFERROR(D375/D65,"")</f>
        <v>4.9096712981870274</v>
      </c>
      <c r="E685" s="2" t="str">
        <f t="shared" si="135"/>
        <v/>
      </c>
      <c r="F685" s="2" t="str">
        <f t="shared" si="135"/>
        <v/>
      </c>
      <c r="G685" s="2" t="str">
        <f t="shared" si="135"/>
        <v/>
      </c>
      <c r="H685" s="2" t="str">
        <f t="shared" si="135"/>
        <v/>
      </c>
      <c r="I685" s="2" t="str">
        <f t="shared" si="135"/>
        <v/>
      </c>
      <c r="J685" s="2" t="str">
        <f t="shared" si="135"/>
        <v/>
      </c>
      <c r="K685" s="2" t="str">
        <f t="shared" si="135"/>
        <v/>
      </c>
      <c r="L685" s="2">
        <f t="shared" si="135"/>
        <v>4.3690030060524014</v>
      </c>
      <c r="M685" s="2">
        <f t="shared" si="135"/>
        <v>5.1333639917222369</v>
      </c>
      <c r="N685" s="2">
        <f t="shared" si="135"/>
        <v>4.4022495231684067</v>
      </c>
      <c r="O685" s="2">
        <f t="shared" si="135"/>
        <v>3.7207613146994287</v>
      </c>
      <c r="P685" s="2">
        <f t="shared" si="135"/>
        <v>5.1730237937164025</v>
      </c>
      <c r="Q685" s="2">
        <f t="shared" si="135"/>
        <v>4.3988674120243507</v>
      </c>
      <c r="R685" s="2">
        <f t="shared" si="135"/>
        <v>4.2008429007411712</v>
      </c>
      <c r="S685" s="2">
        <f t="shared" si="135"/>
        <v>3.7854674399735542</v>
      </c>
      <c r="T685" s="2">
        <f t="shared" si="135"/>
        <v>4.6280371370250872</v>
      </c>
      <c r="U685" s="2">
        <f t="shared" si="135"/>
        <v>4.8715102985169052</v>
      </c>
      <c r="V685" s="2">
        <f t="shared" si="135"/>
        <v>4.0611335243696089</v>
      </c>
      <c r="W685" s="2">
        <f t="shared" si="135"/>
        <v>3.8785676733710259</v>
      </c>
      <c r="X685" s="2">
        <f t="shared" si="135"/>
        <v>4.6490579988609584</v>
      </c>
      <c r="Y685" s="2">
        <f t="shared" si="135"/>
        <v>5.189613207970412</v>
      </c>
      <c r="Z685" s="2">
        <f t="shared" si="135"/>
        <v>5.2152551670036535</v>
      </c>
      <c r="AA685" s="2">
        <f t="shared" si="135"/>
        <v>4.8776904344212024</v>
      </c>
      <c r="AB685" s="2">
        <f t="shared" si="135"/>
        <v>4.7329968924347279</v>
      </c>
      <c r="AC685" s="2">
        <f t="shared" si="135"/>
        <v>4.7433723983464517</v>
      </c>
    </row>
    <row r="686" spans="1:29">
      <c r="A686" s="2" t="s">
        <v>112</v>
      </c>
      <c r="B686" s="2" t="s">
        <v>104</v>
      </c>
      <c r="C686" s="2" t="s">
        <v>123</v>
      </c>
      <c r="D686" s="2">
        <f t="shared" ref="D686:AC686" si="136">IFERROR(D376/D66,"")</f>
        <v>2.9952704915697606</v>
      </c>
      <c r="E686" s="2">
        <f t="shared" si="136"/>
        <v>37.880384387936139</v>
      </c>
      <c r="F686" s="2">
        <f t="shared" si="136"/>
        <v>67.857780126849917</v>
      </c>
      <c r="G686" s="2">
        <f t="shared" si="136"/>
        <v>66.164698905109503</v>
      </c>
      <c r="H686" s="2">
        <f t="shared" si="136"/>
        <v>43.803063002680965</v>
      </c>
      <c r="I686" s="2">
        <f t="shared" si="136"/>
        <v>42.116933683519356</v>
      </c>
      <c r="J686" s="2">
        <f t="shared" si="136"/>
        <v>44.53366467859508</v>
      </c>
      <c r="K686" s="2">
        <f t="shared" si="136"/>
        <v>40.963328767123294</v>
      </c>
      <c r="L686" s="2">
        <f t="shared" si="136"/>
        <v>1.9863589916159519</v>
      </c>
      <c r="M686" s="2">
        <f t="shared" si="136"/>
        <v>2.423273662717397</v>
      </c>
      <c r="N686" s="2">
        <f t="shared" si="136"/>
        <v>2.4398576666648624</v>
      </c>
      <c r="O686" s="2">
        <f t="shared" si="136"/>
        <v>2.1609383900982233</v>
      </c>
      <c r="P686" s="2">
        <f t="shared" si="136"/>
        <v>2.832639298751833</v>
      </c>
      <c r="Q686" s="2">
        <f t="shared" si="136"/>
        <v>2.4502628532844599</v>
      </c>
      <c r="R686" s="2">
        <f t="shared" si="136"/>
        <v>2.0422600965268733</v>
      </c>
      <c r="S686" s="2">
        <f t="shared" si="136"/>
        <v>2.4599756660160708</v>
      </c>
      <c r="T686" s="2">
        <f t="shared" si="136"/>
        <v>2.5903369440837634</v>
      </c>
      <c r="U686" s="2">
        <f t="shared" si="136"/>
        <v>2.6733201851862889</v>
      </c>
      <c r="V686" s="2">
        <f t="shared" si="136"/>
        <v>2.8531545260591287</v>
      </c>
      <c r="W686" s="2">
        <f t="shared" si="136"/>
        <v>2.4331918529765537</v>
      </c>
      <c r="X686" s="2">
        <f t="shared" si="136"/>
        <v>2.833003156124235</v>
      </c>
      <c r="Y686" s="2">
        <f t="shared" si="136"/>
        <v>2.9108936428561885</v>
      </c>
      <c r="Z686" s="2">
        <f t="shared" si="136"/>
        <v>3.2017545412115123</v>
      </c>
      <c r="AA686" s="2">
        <f t="shared" si="136"/>
        <v>2.9080473738869128</v>
      </c>
      <c r="AB686" s="2">
        <f t="shared" si="136"/>
        <v>2.9672298360406688</v>
      </c>
      <c r="AC686" s="2">
        <f t="shared" si="136"/>
        <v>2.9673747217120257</v>
      </c>
    </row>
    <row r="687" spans="1:29">
      <c r="A687" s="2" t="s">
        <v>112</v>
      </c>
      <c r="B687" s="2" t="s">
        <v>104</v>
      </c>
      <c r="C687" s="2" t="s">
        <v>36</v>
      </c>
      <c r="D687" s="2">
        <f t="shared" ref="D687:AC687" si="137">IFERROR(D377/D67,"")</f>
        <v>4.4671342556865801</v>
      </c>
      <c r="E687" s="2">
        <f t="shared" si="137"/>
        <v>2.7430093209054596E-2</v>
      </c>
      <c r="F687" s="2">
        <f t="shared" si="137"/>
        <v>4.3333333333333328E-2</v>
      </c>
      <c r="G687" s="2">
        <f t="shared" si="137"/>
        <v>3.4919416730621641E-2</v>
      </c>
      <c r="H687" s="2">
        <f t="shared" si="137"/>
        <v>2.5014376078205863E-2</v>
      </c>
      <c r="I687" s="2">
        <f t="shared" si="137"/>
        <v>2.0500532481363153E-2</v>
      </c>
      <c r="J687" s="2">
        <f t="shared" si="137"/>
        <v>1.9744160177975527E-2</v>
      </c>
      <c r="K687" s="2">
        <f t="shared" si="137"/>
        <v>1.198681450404555E-2</v>
      </c>
      <c r="L687" s="2">
        <f t="shared" si="137"/>
        <v>4.3636363636363642</v>
      </c>
      <c r="M687" s="2">
        <f t="shared" si="137"/>
        <v>3.6249999999999996</v>
      </c>
      <c r="N687" s="2">
        <f t="shared" si="137"/>
        <v>4</v>
      </c>
      <c r="O687" s="2">
        <f t="shared" si="137"/>
        <v>4.5000000000000009</v>
      </c>
      <c r="P687" s="2">
        <f t="shared" si="137"/>
        <v>4.5714285714285721</v>
      </c>
      <c r="Q687" s="2">
        <f t="shared" si="137"/>
        <v>4.5999999999999996</v>
      </c>
      <c r="R687" s="2">
        <f t="shared" si="137"/>
        <v>4.5000000000000009</v>
      </c>
      <c r="S687" s="2">
        <f t="shared" si="137"/>
        <v>3.4285714285714288</v>
      </c>
      <c r="T687" s="2">
        <f t="shared" si="137"/>
        <v>4.4000000000000004</v>
      </c>
      <c r="U687" s="2">
        <f t="shared" si="137"/>
        <v>5.4</v>
      </c>
      <c r="V687" s="2">
        <f t="shared" si="137"/>
        <v>1.5384615384615383</v>
      </c>
      <c r="W687" s="2">
        <f t="shared" si="137"/>
        <v>5.1739130434782608</v>
      </c>
      <c r="X687" s="2">
        <f t="shared" si="137"/>
        <v>5.2</v>
      </c>
      <c r="Y687" s="2">
        <f t="shared" si="137"/>
        <v>5.6603773584905657</v>
      </c>
      <c r="Z687" s="2">
        <f t="shared" si="137"/>
        <v>4.9813935039529778</v>
      </c>
      <c r="AA687" s="2">
        <f t="shared" si="137"/>
        <v>4.5714285714285712</v>
      </c>
      <c r="AB687" s="2">
        <f t="shared" si="137"/>
        <v>3.2881355932203391</v>
      </c>
      <c r="AC687" s="2">
        <f t="shared" si="137"/>
        <v>4.5410864840447331</v>
      </c>
    </row>
    <row r="688" spans="1:29">
      <c r="A688" s="2" t="s">
        <v>112</v>
      </c>
      <c r="B688" s="2" t="s">
        <v>104</v>
      </c>
      <c r="C688" s="2" t="s">
        <v>37</v>
      </c>
      <c r="D688" s="2">
        <f t="shared" ref="D688:AC688" si="138">IFERROR(D378/D68,"")</f>
        <v>1.8951028687337006</v>
      </c>
      <c r="E688" s="2">
        <f t="shared" si="138"/>
        <v>3.0119047619047619</v>
      </c>
      <c r="F688" s="2">
        <f t="shared" si="138"/>
        <v>2.4777777777777779</v>
      </c>
      <c r="G688" s="2">
        <f t="shared" si="138"/>
        <v>2.0860215053763436</v>
      </c>
      <c r="H688" s="2">
        <f t="shared" si="138"/>
        <v>1.65979381443299</v>
      </c>
      <c r="I688" s="2">
        <f t="shared" si="138"/>
        <v>2.7731958762886597</v>
      </c>
      <c r="J688" s="2">
        <f t="shared" si="138"/>
        <v>2.7142857142857144</v>
      </c>
      <c r="K688" s="2">
        <f t="shared" si="138"/>
        <v>3.7564102564102564</v>
      </c>
      <c r="L688" s="2">
        <f t="shared" si="138"/>
        <v>1.2258064516129032</v>
      </c>
      <c r="M688" s="2">
        <f t="shared" si="138"/>
        <v>2</v>
      </c>
      <c r="N688" s="2">
        <f t="shared" si="138"/>
        <v>1.3969465648854962</v>
      </c>
      <c r="O688" s="2">
        <f t="shared" si="138"/>
        <v>1.2142857142857142</v>
      </c>
      <c r="P688" s="2">
        <f t="shared" si="138"/>
        <v>2</v>
      </c>
      <c r="Q688" s="2">
        <f t="shared" si="138"/>
        <v>1.5454545454545452</v>
      </c>
      <c r="R688" s="2">
        <f t="shared" si="138"/>
        <v>1.716216216216216</v>
      </c>
      <c r="S688" s="2">
        <f t="shared" si="138"/>
        <v>1.6666666666666667</v>
      </c>
      <c r="T688" s="2">
        <f t="shared" si="138"/>
        <v>2</v>
      </c>
      <c r="U688" s="2">
        <f t="shared" si="138"/>
        <v>1.89</v>
      </c>
      <c r="V688" s="2">
        <f t="shared" si="138"/>
        <v>1.6218721037998147</v>
      </c>
      <c r="W688" s="2">
        <f t="shared" si="138"/>
        <v>1.9262135922330095</v>
      </c>
      <c r="X688" s="2">
        <f t="shared" si="138"/>
        <v>1.746031746031746</v>
      </c>
      <c r="Y688" s="2">
        <f t="shared" si="138"/>
        <v>1.8855109961190166</v>
      </c>
      <c r="Z688" s="2">
        <f t="shared" si="138"/>
        <v>1.9542936288088641</v>
      </c>
      <c r="AA688" s="2">
        <f t="shared" si="138"/>
        <v>1.7793650793650795</v>
      </c>
      <c r="AB688" s="2">
        <f t="shared" si="138"/>
        <v>2.0321285140562249</v>
      </c>
      <c r="AC688" s="2">
        <f t="shared" si="138"/>
        <v>2.4</v>
      </c>
    </row>
    <row r="689" spans="1:29">
      <c r="A689" s="2" t="s">
        <v>112</v>
      </c>
      <c r="B689" s="2" t="s">
        <v>104</v>
      </c>
      <c r="C689" s="2" t="s">
        <v>38</v>
      </c>
      <c r="D689" s="2">
        <f t="shared" ref="D689:AC689" si="139">IFERROR(D379/D69,"")</f>
        <v>4.9419412976313097</v>
      </c>
      <c r="E689" s="2">
        <f t="shared" si="139"/>
        <v>0.26760710553814004</v>
      </c>
      <c r="F689" s="2">
        <f t="shared" si="139"/>
        <v>0.26861598440545809</v>
      </c>
      <c r="G689" s="2">
        <f t="shared" si="139"/>
        <v>0.24430970149253728</v>
      </c>
      <c r="H689" s="2">
        <f t="shared" si="139"/>
        <v>0.17612068965517241</v>
      </c>
      <c r="I689" s="2">
        <f t="shared" si="139"/>
        <v>0.21279737489745693</v>
      </c>
      <c r="J689" s="2">
        <f t="shared" si="139"/>
        <v>0.2225820195994887</v>
      </c>
      <c r="K689" s="2">
        <f t="shared" si="139"/>
        <v>0.27959662936869734</v>
      </c>
      <c r="L689" s="2">
        <f t="shared" si="139"/>
        <v>3.4191343963553531</v>
      </c>
      <c r="M689" s="2">
        <f t="shared" si="139"/>
        <v>3.7231920199501247</v>
      </c>
      <c r="N689" s="2">
        <f t="shared" si="139"/>
        <v>3.3767705382436266</v>
      </c>
      <c r="O689" s="2">
        <f t="shared" si="139"/>
        <v>3.8019093078758952</v>
      </c>
      <c r="P689" s="2">
        <f t="shared" si="139"/>
        <v>5.2922297297297298</v>
      </c>
      <c r="Q689" s="2">
        <f t="shared" si="139"/>
        <v>4.1961620469083156</v>
      </c>
      <c r="R689" s="2">
        <f t="shared" si="139"/>
        <v>3.3244444444444445</v>
      </c>
      <c r="S689" s="2">
        <f t="shared" si="139"/>
        <v>4.7333333333333334</v>
      </c>
      <c r="T689" s="2">
        <f t="shared" si="139"/>
        <v>4.8338709677419356</v>
      </c>
      <c r="U689" s="2">
        <f t="shared" si="139"/>
        <v>4.6259740259740258</v>
      </c>
      <c r="V689" s="2">
        <f t="shared" si="139"/>
        <v>3.9074380165289258</v>
      </c>
      <c r="W689" s="2">
        <f t="shared" si="139"/>
        <v>4.7402961184473789</v>
      </c>
      <c r="X689" s="2">
        <f t="shared" si="139"/>
        <v>4.8089005235602098</v>
      </c>
      <c r="Y689" s="2">
        <f t="shared" si="139"/>
        <v>4.7008000000000001</v>
      </c>
      <c r="Z689" s="2">
        <f t="shared" si="139"/>
        <v>5.1336515513126493</v>
      </c>
      <c r="AA689" s="2">
        <f t="shared" si="139"/>
        <v>4.9076433121019107</v>
      </c>
      <c r="AB689" s="2">
        <f t="shared" si="139"/>
        <v>4.9809069212410497</v>
      </c>
      <c r="AC689" s="2">
        <f t="shared" si="139"/>
        <v>5.22</v>
      </c>
    </row>
    <row r="690" spans="1:29">
      <c r="A690" s="2" t="s">
        <v>112</v>
      </c>
      <c r="B690" s="2" t="s">
        <v>104</v>
      </c>
      <c r="C690" s="2" t="s">
        <v>39</v>
      </c>
      <c r="D690" s="2">
        <f t="shared" ref="D690:AC690" si="140">IFERROR(D380/D70,"")</f>
        <v>6.0750085236958746</v>
      </c>
      <c r="E690" s="2" t="str">
        <f t="shared" si="140"/>
        <v/>
      </c>
      <c r="F690" s="2" t="str">
        <f t="shared" si="140"/>
        <v/>
      </c>
      <c r="G690" s="2" t="str">
        <f t="shared" si="140"/>
        <v/>
      </c>
      <c r="H690" s="2" t="str">
        <f t="shared" si="140"/>
        <v/>
      </c>
      <c r="I690" s="2" t="str">
        <f t="shared" si="140"/>
        <v/>
      </c>
      <c r="J690" s="2" t="str">
        <f t="shared" si="140"/>
        <v/>
      </c>
      <c r="K690" s="2" t="str">
        <f t="shared" si="140"/>
        <v/>
      </c>
      <c r="L690" s="2">
        <f t="shared" si="140"/>
        <v>5.1980198019801982</v>
      </c>
      <c r="M690" s="2">
        <f t="shared" si="140"/>
        <v>5.0903522205206739</v>
      </c>
      <c r="N690" s="2">
        <f t="shared" si="140"/>
        <v>4.9568034557235423</v>
      </c>
      <c r="O690" s="2">
        <f t="shared" si="140"/>
        <v>5.1215805471124618</v>
      </c>
      <c r="P690" s="2">
        <f t="shared" si="140"/>
        <v>4.6265822784810124</v>
      </c>
      <c r="Q690" s="2">
        <f t="shared" si="140"/>
        <v>4.8351648351648349</v>
      </c>
      <c r="R690" s="2">
        <f t="shared" si="140"/>
        <v>4.7272727272727275</v>
      </c>
      <c r="S690" s="2">
        <f t="shared" si="140"/>
        <v>4.4653465346534658</v>
      </c>
      <c r="T690" s="2">
        <f t="shared" si="140"/>
        <v>5.2422145328719729</v>
      </c>
      <c r="U690" s="2">
        <f t="shared" si="140"/>
        <v>5.3747178329571108</v>
      </c>
      <c r="V690" s="2">
        <f t="shared" si="140"/>
        <v>4.7984644913627639</v>
      </c>
      <c r="W690" s="2">
        <f t="shared" si="140"/>
        <v>5.109375</v>
      </c>
      <c r="X690" s="2">
        <f t="shared" si="140"/>
        <v>5.95046439628483</v>
      </c>
      <c r="Y690" s="2">
        <f t="shared" si="140"/>
        <v>6.0412844036697244</v>
      </c>
      <c r="Z690" s="2">
        <f t="shared" si="140"/>
        <v>6.3643192488262903</v>
      </c>
      <c r="AA690" s="2">
        <f t="shared" si="140"/>
        <v>6.3278688524590168</v>
      </c>
      <c r="AB690" s="2">
        <f t="shared" si="140"/>
        <v>5.7951807228915673</v>
      </c>
      <c r="AC690" s="2">
        <f t="shared" si="140"/>
        <v>6.24</v>
      </c>
    </row>
    <row r="691" spans="1:29">
      <c r="A691" s="2" t="s">
        <v>112</v>
      </c>
      <c r="B691" s="2" t="s">
        <v>104</v>
      </c>
      <c r="C691" s="2" t="s">
        <v>40</v>
      </c>
      <c r="D691" s="2">
        <f t="shared" ref="D691:AC691" si="141">IFERROR(D381/D71,"")</f>
        <v>5.7474580313941743</v>
      </c>
      <c r="E691" s="2">
        <f t="shared" si="141"/>
        <v>25.284745762711864</v>
      </c>
      <c r="F691" s="2">
        <f t="shared" si="141"/>
        <v>28.376644736842106</v>
      </c>
      <c r="G691" s="2">
        <f t="shared" si="141"/>
        <v>33.392171344165433</v>
      </c>
      <c r="H691" s="2">
        <f t="shared" si="141"/>
        <v>29.75918079096045</v>
      </c>
      <c r="I691" s="2">
        <f t="shared" si="141"/>
        <v>33.309818181818187</v>
      </c>
      <c r="J691" s="2">
        <f t="shared" si="141"/>
        <v>34.277099784637471</v>
      </c>
      <c r="K691" s="2">
        <f t="shared" si="141"/>
        <v>42.107976653696497</v>
      </c>
      <c r="L691" s="2">
        <f t="shared" si="141"/>
        <v>4.9295122819508723</v>
      </c>
      <c r="M691" s="2">
        <f t="shared" si="141"/>
        <v>6.1317801672640382</v>
      </c>
      <c r="N691" s="2">
        <f t="shared" si="141"/>
        <v>5.0329489291598026</v>
      </c>
      <c r="O691" s="2">
        <f t="shared" si="141"/>
        <v>4.2872740963855422</v>
      </c>
      <c r="P691" s="2">
        <f t="shared" si="141"/>
        <v>6.1289806369019049</v>
      </c>
      <c r="Q691" s="2">
        <f t="shared" si="141"/>
        <v>5.0874157712620649</v>
      </c>
      <c r="R691" s="2">
        <f t="shared" si="141"/>
        <v>4.9057339023937647</v>
      </c>
      <c r="S691" s="2">
        <f t="shared" si="141"/>
        <v>4.0219108660008951</v>
      </c>
      <c r="T691" s="2">
        <f t="shared" si="141"/>
        <v>5.0810150631021846</v>
      </c>
      <c r="U691" s="2">
        <f t="shared" si="141"/>
        <v>5.6978916466506542</v>
      </c>
      <c r="V691" s="2">
        <f t="shared" si="141"/>
        <v>4.6150175000100289</v>
      </c>
      <c r="W691" s="2">
        <f t="shared" si="141"/>
        <v>4.0885342184397331</v>
      </c>
      <c r="X691" s="2">
        <f t="shared" si="141"/>
        <v>5.4761003377445103</v>
      </c>
      <c r="Y691" s="2">
        <f t="shared" si="141"/>
        <v>5.9845255837808331</v>
      </c>
      <c r="Z691" s="2">
        <f t="shared" si="141"/>
        <v>6.1310353543617735</v>
      </c>
      <c r="AA691" s="2">
        <f t="shared" si="141"/>
        <v>5.6674694544393072</v>
      </c>
      <c r="AB691" s="2">
        <f t="shared" si="141"/>
        <v>5.5633282137436391</v>
      </c>
      <c r="AC691" s="2">
        <f t="shared" si="141"/>
        <v>5.54</v>
      </c>
    </row>
    <row r="692" spans="1:29">
      <c r="A692" s="2" t="s">
        <v>112</v>
      </c>
      <c r="B692" s="2" t="s">
        <v>104</v>
      </c>
      <c r="C692" s="2" t="s">
        <v>41</v>
      </c>
      <c r="D692" s="2">
        <f t="shared" ref="D692:AC692" si="142">IFERROR(D382/D72,"")</f>
        <v>3.2470308788598579</v>
      </c>
      <c r="E692" s="2">
        <f t="shared" si="142"/>
        <v>0.52870090634441091</v>
      </c>
      <c r="F692" s="2">
        <f t="shared" si="142"/>
        <v>0.17817083692838651</v>
      </c>
      <c r="G692" s="2">
        <f t="shared" si="142"/>
        <v>0.23620129870129872</v>
      </c>
      <c r="H692" s="2">
        <f t="shared" si="142"/>
        <v>0.26235741444866922</v>
      </c>
      <c r="I692" s="2">
        <f t="shared" si="142"/>
        <v>0.29050505050505054</v>
      </c>
      <c r="J692" s="2">
        <f t="shared" si="142"/>
        <v>0.22042793702058944</v>
      </c>
      <c r="K692" s="2">
        <f t="shared" si="142"/>
        <v>0.16126350789692434</v>
      </c>
      <c r="L692" s="2">
        <f t="shared" si="142"/>
        <v>2.1038062283737022</v>
      </c>
      <c r="M692" s="2">
        <f t="shared" si="142"/>
        <v>2.0526315789473686</v>
      </c>
      <c r="N692" s="2">
        <f t="shared" si="142"/>
        <v>2.3184357541899443</v>
      </c>
      <c r="O692" s="2">
        <f t="shared" si="142"/>
        <v>1.5328947368421053</v>
      </c>
      <c r="P692" s="2">
        <f t="shared" si="142"/>
        <v>2.2345679012345681</v>
      </c>
      <c r="Q692" s="2">
        <f t="shared" si="142"/>
        <v>2.7567567567567566</v>
      </c>
      <c r="R692" s="2">
        <f t="shared" si="142"/>
        <v>2.4383561643835616</v>
      </c>
      <c r="S692" s="2">
        <f t="shared" si="142"/>
        <v>3.6309523809523809</v>
      </c>
      <c r="T692" s="2">
        <f t="shared" si="142"/>
        <v>3.0654205607476634</v>
      </c>
      <c r="U692" s="2">
        <f t="shared" si="142"/>
        <v>2.5555555555555554</v>
      </c>
      <c r="V692" s="2">
        <f t="shared" si="142"/>
        <v>1.9841269841269842</v>
      </c>
      <c r="W692" s="2">
        <f t="shared" si="142"/>
        <v>2.3308270676691727</v>
      </c>
      <c r="X692" s="2">
        <f t="shared" si="142"/>
        <v>3.3786982248520712</v>
      </c>
      <c r="Y692" s="2">
        <f t="shared" si="142"/>
        <v>1.9043478260869564</v>
      </c>
      <c r="Z692" s="2">
        <f t="shared" si="142"/>
        <v>3.220779220779221</v>
      </c>
      <c r="AA692" s="2">
        <f t="shared" si="142"/>
        <v>3.825174825174825</v>
      </c>
      <c r="AB692" s="2">
        <f t="shared" si="142"/>
        <v>2.6129032258064515</v>
      </c>
      <c r="AC692" s="2">
        <f t="shared" si="142"/>
        <v>2.82</v>
      </c>
    </row>
    <row r="693" spans="1:29">
      <c r="A693" s="2" t="s">
        <v>112</v>
      </c>
      <c r="B693" s="2" t="s">
        <v>104</v>
      </c>
      <c r="C693" s="2" t="s">
        <v>42</v>
      </c>
      <c r="D693" s="2" t="str">
        <f t="shared" ref="D693:AC693" si="143">IFERROR(D383/D73,"")</f>
        <v/>
      </c>
      <c r="E693" s="2">
        <f t="shared" si="143"/>
        <v>0</v>
      </c>
      <c r="F693" s="2">
        <f t="shared" si="143"/>
        <v>0</v>
      </c>
      <c r="G693" s="2">
        <f t="shared" si="143"/>
        <v>0</v>
      </c>
      <c r="H693" s="2">
        <f t="shared" si="143"/>
        <v>0</v>
      </c>
      <c r="I693" s="2">
        <f t="shared" si="143"/>
        <v>0</v>
      </c>
      <c r="J693" s="2">
        <f t="shared" si="143"/>
        <v>0</v>
      </c>
      <c r="K693" s="2">
        <f t="shared" si="143"/>
        <v>0</v>
      </c>
      <c r="L693" s="2" t="str">
        <f t="shared" si="143"/>
        <v/>
      </c>
      <c r="M693" s="2" t="str">
        <f t="shared" si="143"/>
        <v/>
      </c>
      <c r="N693" s="2" t="str">
        <f t="shared" si="143"/>
        <v/>
      </c>
      <c r="O693" s="2" t="str">
        <f t="shared" si="143"/>
        <v/>
      </c>
      <c r="P693" s="2" t="str">
        <f t="shared" si="143"/>
        <v/>
      </c>
      <c r="Q693" s="2" t="str">
        <f t="shared" si="143"/>
        <v/>
      </c>
      <c r="R693" s="2" t="str">
        <f t="shared" si="143"/>
        <v/>
      </c>
      <c r="S693" s="2" t="str">
        <f t="shared" si="143"/>
        <v/>
      </c>
      <c r="T693" s="2" t="str">
        <f t="shared" si="143"/>
        <v/>
      </c>
      <c r="U693" s="2" t="str">
        <f t="shared" si="143"/>
        <v/>
      </c>
      <c r="V693" s="2" t="str">
        <f t="shared" si="143"/>
        <v/>
      </c>
      <c r="W693" s="2" t="str">
        <f t="shared" si="143"/>
        <v/>
      </c>
      <c r="X693" s="2" t="str">
        <f t="shared" si="143"/>
        <v/>
      </c>
      <c r="Y693" s="2" t="str">
        <f t="shared" si="143"/>
        <v/>
      </c>
      <c r="Z693" s="2" t="str">
        <f t="shared" si="143"/>
        <v/>
      </c>
      <c r="AA693" s="2" t="str">
        <f t="shared" si="143"/>
        <v/>
      </c>
      <c r="AB693" s="2" t="str">
        <f t="shared" si="143"/>
        <v/>
      </c>
      <c r="AC693" s="2" t="str">
        <f t="shared" si="143"/>
        <v/>
      </c>
    </row>
    <row r="694" spans="1:29">
      <c r="A694" s="2" t="s">
        <v>112</v>
      </c>
      <c r="B694" s="2" t="s">
        <v>104</v>
      </c>
      <c r="C694" s="2" t="s">
        <v>43</v>
      </c>
      <c r="D694" s="2">
        <f t="shared" ref="D694:AC694" si="144">IFERROR(D384/D74,"")</f>
        <v>1.8020240354206194</v>
      </c>
      <c r="E694" s="2">
        <f t="shared" si="144"/>
        <v>0.17521008403361346</v>
      </c>
      <c r="F694" s="2">
        <f t="shared" si="144"/>
        <v>0.19534883720930232</v>
      </c>
      <c r="G694" s="2">
        <f t="shared" si="144"/>
        <v>0.1574468085106383</v>
      </c>
      <c r="H694" s="2">
        <f t="shared" si="144"/>
        <v>0.15238095238095239</v>
      </c>
      <c r="I694" s="2">
        <f t="shared" si="144"/>
        <v>0.13306451612903225</v>
      </c>
      <c r="J694" s="2">
        <f t="shared" si="144"/>
        <v>0.34454470877768661</v>
      </c>
      <c r="K694" s="2">
        <f t="shared" si="144"/>
        <v>0.21232876712328766</v>
      </c>
      <c r="L694" s="2">
        <f t="shared" si="144"/>
        <v>1.9012765957446809</v>
      </c>
      <c r="M694" s="2">
        <f t="shared" si="144"/>
        <v>1.5037220843672459</v>
      </c>
      <c r="N694" s="2">
        <f t="shared" si="144"/>
        <v>1.6536939313984169</v>
      </c>
      <c r="O694" s="2">
        <f t="shared" si="144"/>
        <v>1.7044560943643514</v>
      </c>
      <c r="P694" s="2">
        <f t="shared" si="144"/>
        <v>1.7306079664570233</v>
      </c>
      <c r="Q694" s="2">
        <f t="shared" si="144"/>
        <v>1.6540330417881439</v>
      </c>
      <c r="R694" s="2">
        <f t="shared" si="144"/>
        <v>2.05997693194925</v>
      </c>
      <c r="S694" s="2">
        <f t="shared" si="144"/>
        <v>2.0324354040681691</v>
      </c>
      <c r="T694" s="2">
        <f t="shared" si="144"/>
        <v>1.7825233186057929</v>
      </c>
      <c r="U694" s="2">
        <f t="shared" si="144"/>
        <v>1.9862136878385035</v>
      </c>
      <c r="V694" s="2">
        <f t="shared" si="144"/>
        <v>2.5158020274299342</v>
      </c>
      <c r="W694" s="2">
        <f t="shared" si="144"/>
        <v>2.0841865756541527</v>
      </c>
      <c r="X694" s="2">
        <f t="shared" si="144"/>
        <v>1.8005181347150261</v>
      </c>
      <c r="Y694" s="2">
        <f t="shared" si="144"/>
        <v>2.1564281190626979</v>
      </c>
      <c r="Z694" s="2">
        <f t="shared" si="144"/>
        <v>2.0461341307133702</v>
      </c>
      <c r="AA694" s="2">
        <f t="shared" si="144"/>
        <v>1.4611959287531806</v>
      </c>
      <c r="AB694" s="2">
        <f t="shared" si="144"/>
        <v>1.4836683417085428</v>
      </c>
      <c r="AC694" s="2">
        <f t="shared" si="144"/>
        <v>2.06</v>
      </c>
    </row>
    <row r="695" spans="1:29">
      <c r="A695" s="2" t="s">
        <v>112</v>
      </c>
      <c r="B695" s="2" t="s">
        <v>104</v>
      </c>
      <c r="C695" s="2" t="s">
        <v>44</v>
      </c>
      <c r="D695" s="2">
        <f t="shared" ref="D695:AC695" si="145">IFERROR(D385/D75,"")</f>
        <v>1.975668412083279</v>
      </c>
      <c r="E695" s="2">
        <f t="shared" si="145"/>
        <v>0.14603786816269285</v>
      </c>
      <c r="F695" s="2">
        <f t="shared" si="145"/>
        <v>8.5689412154879366E-2</v>
      </c>
      <c r="G695" s="2">
        <f t="shared" si="145"/>
        <v>6.7841019026120608E-2</v>
      </c>
      <c r="H695" s="2">
        <f t="shared" si="145"/>
        <v>0.16596508952124375</v>
      </c>
      <c r="I695" s="2">
        <f t="shared" si="145"/>
        <v>8.8011635154789117E-2</v>
      </c>
      <c r="J695" s="2">
        <f t="shared" si="145"/>
        <v>0.10602529134639227</v>
      </c>
      <c r="K695" s="2">
        <f t="shared" si="145"/>
        <v>0.13021922226868168</v>
      </c>
      <c r="L695" s="2">
        <f t="shared" si="145"/>
        <v>2.007299270072993</v>
      </c>
      <c r="M695" s="2">
        <f t="shared" si="145"/>
        <v>0.99412340842311464</v>
      </c>
      <c r="N695" s="2">
        <f t="shared" si="145"/>
        <v>1.7296767874632712</v>
      </c>
      <c r="O695" s="2">
        <f t="shared" si="145"/>
        <v>1.6364477335800187</v>
      </c>
      <c r="P695" s="2">
        <f t="shared" si="145"/>
        <v>1.7938257993384783</v>
      </c>
      <c r="Q695" s="2">
        <f t="shared" si="145"/>
        <v>1.3977900552486189</v>
      </c>
      <c r="R695" s="2">
        <f t="shared" si="145"/>
        <v>1.5551366635249766</v>
      </c>
      <c r="S695" s="2">
        <f t="shared" si="145"/>
        <v>2.3401969561324973</v>
      </c>
      <c r="T695" s="2">
        <f t="shared" si="145"/>
        <v>2.5399103139013453</v>
      </c>
      <c r="U695" s="2">
        <f t="shared" si="145"/>
        <v>1.3679817905918057</v>
      </c>
      <c r="V695" s="2">
        <f t="shared" si="145"/>
        <v>1.907011070110701</v>
      </c>
      <c r="W695" s="2">
        <f t="shared" si="145"/>
        <v>2.553298759065521</v>
      </c>
      <c r="X695" s="2">
        <f t="shared" si="145"/>
        <v>1.4476108920933082</v>
      </c>
      <c r="Y695" s="2">
        <f t="shared" si="145"/>
        <v>2.4090294638533987</v>
      </c>
      <c r="Z695" s="2">
        <f t="shared" si="145"/>
        <v>1.7729248861347464</v>
      </c>
      <c r="AA695" s="2">
        <f t="shared" si="145"/>
        <v>1.9189115460683352</v>
      </c>
      <c r="AB695" s="2">
        <f t="shared" si="145"/>
        <v>2.4976345735839409</v>
      </c>
      <c r="AC695" s="2">
        <f t="shared" si="145"/>
        <v>1.58</v>
      </c>
    </row>
    <row r="696" spans="1:29">
      <c r="A696" s="2" t="s">
        <v>112</v>
      </c>
      <c r="B696" s="2" t="s">
        <v>104</v>
      </c>
      <c r="C696" s="2" t="s">
        <v>10</v>
      </c>
      <c r="D696" s="2">
        <f t="shared" ref="D696:AC696" si="146">IFERROR(D386/D76,"")</f>
        <v>4.8425573690023294</v>
      </c>
      <c r="E696" s="2">
        <f t="shared" si="146"/>
        <v>4.470430107526882</v>
      </c>
      <c r="F696" s="2">
        <f t="shared" si="146"/>
        <v>4.5459610027855151</v>
      </c>
      <c r="G696" s="2">
        <f t="shared" si="146"/>
        <v>4.8152173913043477</v>
      </c>
      <c r="H696" s="2">
        <f t="shared" si="146"/>
        <v>5.7613636363636358</v>
      </c>
      <c r="I696" s="2">
        <f t="shared" si="146"/>
        <v>5.365269461077844</v>
      </c>
      <c r="J696" s="2">
        <f t="shared" si="146"/>
        <v>5.5228571428571431</v>
      </c>
      <c r="K696" s="2">
        <f t="shared" si="146"/>
        <v>5.2183544303797467</v>
      </c>
      <c r="L696" s="2">
        <f t="shared" si="146"/>
        <v>4.6139240506329111</v>
      </c>
      <c r="M696" s="2">
        <f t="shared" si="146"/>
        <v>4.084507042253521</v>
      </c>
      <c r="N696" s="2">
        <f t="shared" si="146"/>
        <v>4.8671328671328666</v>
      </c>
      <c r="O696" s="2">
        <f t="shared" si="146"/>
        <v>4.0250896057347667</v>
      </c>
      <c r="P696" s="2">
        <f t="shared" si="146"/>
        <v>5.053254437869823</v>
      </c>
      <c r="Q696" s="2">
        <f t="shared" si="146"/>
        <v>4.7516129032258068</v>
      </c>
      <c r="R696" s="2">
        <f t="shared" si="146"/>
        <v>4.5676691729323302</v>
      </c>
      <c r="S696" s="2">
        <f t="shared" si="146"/>
        <v>4.2472727272727271</v>
      </c>
      <c r="T696" s="2">
        <f t="shared" si="146"/>
        <v>4.7868217054263562</v>
      </c>
      <c r="U696" s="2">
        <f t="shared" si="146"/>
        <v>5.1713147410358564</v>
      </c>
      <c r="V696" s="2">
        <f t="shared" si="146"/>
        <v>5.0958164642375161</v>
      </c>
      <c r="W696" s="2">
        <f t="shared" si="146"/>
        <v>4.4962052764727138</v>
      </c>
      <c r="X696" s="2">
        <f t="shared" si="146"/>
        <v>5.0808240887480194</v>
      </c>
      <c r="Y696" s="2">
        <f t="shared" si="146"/>
        <v>4.9168384879725089</v>
      </c>
      <c r="Z696" s="2">
        <f t="shared" si="146"/>
        <v>4.8967495219885286</v>
      </c>
      <c r="AA696" s="2">
        <f t="shared" si="146"/>
        <v>4.7061737804878048</v>
      </c>
      <c r="AB696" s="2">
        <f t="shared" si="146"/>
        <v>3.97172131147541</v>
      </c>
      <c r="AC696" s="2">
        <f t="shared" si="146"/>
        <v>4.67</v>
      </c>
    </row>
    <row r="697" spans="1:29">
      <c r="A697" s="2" t="s">
        <v>112</v>
      </c>
      <c r="B697" s="2" t="s">
        <v>104</v>
      </c>
      <c r="C697" s="2" t="s">
        <v>33</v>
      </c>
      <c r="D697" s="2">
        <f t="shared" ref="D697:AC697" si="147">IFERROR(D387/D77,"")</f>
        <v>2.6206896551724146</v>
      </c>
      <c r="E697" s="2">
        <f t="shared" si="147"/>
        <v>1.5789076264787313E-2</v>
      </c>
      <c r="F697" s="2">
        <f t="shared" si="147"/>
        <v>1.6167420814479638E-2</v>
      </c>
      <c r="G697" s="2">
        <f t="shared" si="147"/>
        <v>1.1566292649416075E-2</v>
      </c>
      <c r="H697" s="2">
        <f t="shared" si="147"/>
        <v>1.3300385728061716E-2</v>
      </c>
      <c r="I697" s="2">
        <f t="shared" si="147"/>
        <v>1.2143030303030303E-2</v>
      </c>
      <c r="J697" s="2">
        <f t="shared" si="147"/>
        <v>1.2890442890442892E-2</v>
      </c>
      <c r="K697" s="2">
        <f t="shared" si="147"/>
        <v>1.9002129601460301E-2</v>
      </c>
      <c r="L697" s="2">
        <f t="shared" si="147"/>
        <v>2.6666666666666665</v>
      </c>
      <c r="M697" s="2">
        <f t="shared" si="147"/>
        <v>3.6</v>
      </c>
      <c r="N697" s="2">
        <f t="shared" si="147"/>
        <v>2.8749999999999996</v>
      </c>
      <c r="O697" s="2">
        <f t="shared" si="147"/>
        <v>2.0168918918918917</v>
      </c>
      <c r="P697" s="2">
        <f t="shared" si="147"/>
        <v>3.1324041811846688</v>
      </c>
      <c r="Q697" s="2">
        <f t="shared" si="147"/>
        <v>2.5621621621621622</v>
      </c>
      <c r="R697" s="2">
        <f t="shared" si="147"/>
        <v>2.7313432835820901</v>
      </c>
      <c r="S697" s="2">
        <f t="shared" si="147"/>
        <v>2.5202312138728327</v>
      </c>
      <c r="T697" s="2">
        <f t="shared" si="147"/>
        <v>2.9285714285714284</v>
      </c>
      <c r="U697" s="2">
        <f t="shared" si="147"/>
        <v>2.9</v>
      </c>
      <c r="V697" s="2">
        <f t="shared" si="147"/>
        <v>2.5</v>
      </c>
      <c r="W697" s="2">
        <f t="shared" si="147"/>
        <v>2.4583333333333335</v>
      </c>
      <c r="X697" s="2">
        <f t="shared" si="147"/>
        <v>2.8588235294117648</v>
      </c>
      <c r="Y697" s="2">
        <f t="shared" si="147"/>
        <v>2.9019607843137254</v>
      </c>
      <c r="Z697" s="2">
        <f t="shared" si="147"/>
        <v>2.0437956204379559</v>
      </c>
      <c r="AA697" s="2">
        <f t="shared" si="147"/>
        <v>3.0825688073394493</v>
      </c>
      <c r="AB697" s="2">
        <f t="shared" si="147"/>
        <v>3.7142857142857149</v>
      </c>
      <c r="AC697" s="2">
        <f t="shared" si="147"/>
        <v>3.0441371640200714</v>
      </c>
    </row>
    <row r="698" spans="1:29">
      <c r="A698" s="2" t="s">
        <v>112</v>
      </c>
      <c r="B698" s="2" t="s">
        <v>104</v>
      </c>
      <c r="C698" s="2" t="s">
        <v>45</v>
      </c>
      <c r="D698" s="2">
        <f t="shared" ref="D698:AC698" si="148">IFERROR(D388/D78,"")</f>
        <v>3.1014492753623197</v>
      </c>
      <c r="E698" s="2">
        <f t="shared" si="148"/>
        <v>0.23030303030303031</v>
      </c>
      <c r="F698" s="2">
        <f t="shared" si="148"/>
        <v>0.22834645669291337</v>
      </c>
      <c r="G698" s="2">
        <f t="shared" si="148"/>
        <v>0.19662363455809334</v>
      </c>
      <c r="H698" s="2">
        <f t="shared" si="148"/>
        <v>7.1999999999999995E-2</v>
      </c>
      <c r="I698" s="2">
        <f t="shared" si="148"/>
        <v>0</v>
      </c>
      <c r="J698" s="2">
        <f t="shared" si="148"/>
        <v>0</v>
      </c>
      <c r="K698" s="2">
        <f t="shared" si="148"/>
        <v>0.10535259133389975</v>
      </c>
      <c r="L698" s="2">
        <f t="shared" si="148"/>
        <v>2.9428571428571431</v>
      </c>
      <c r="M698" s="2">
        <f t="shared" si="148"/>
        <v>2.8666666666666667</v>
      </c>
      <c r="N698" s="2">
        <f t="shared" si="148"/>
        <v>2.8235294117647061</v>
      </c>
      <c r="O698" s="2">
        <f t="shared" si="148"/>
        <v>2.5555555555555554</v>
      </c>
      <c r="P698" s="2">
        <f t="shared" si="148"/>
        <v>2.7241379310344831</v>
      </c>
      <c r="Q698" s="2">
        <f t="shared" si="148"/>
        <v>2.925925925925926</v>
      </c>
      <c r="R698" s="2">
        <f t="shared" si="148"/>
        <v>3.0714285714285716</v>
      </c>
      <c r="S698" s="2">
        <f t="shared" si="148"/>
        <v>3</v>
      </c>
      <c r="T698" s="2">
        <f t="shared" si="148"/>
        <v>2.2978723404255321</v>
      </c>
      <c r="U698" s="2">
        <f t="shared" si="148"/>
        <v>2.5434782608695654</v>
      </c>
      <c r="V698" s="2">
        <f t="shared" si="148"/>
        <v>3.0909090909090908</v>
      </c>
      <c r="W698" s="2">
        <f t="shared" si="148"/>
        <v>2.964948453608248</v>
      </c>
      <c r="X698" s="2">
        <f t="shared" si="148"/>
        <v>3.2224448897795588</v>
      </c>
      <c r="Y698" s="2">
        <f t="shared" si="148"/>
        <v>2.9627329192546585</v>
      </c>
      <c r="Z698" s="2">
        <f t="shared" si="148"/>
        <v>3.0026041666666665</v>
      </c>
      <c r="AA698" s="2">
        <f t="shared" si="148"/>
        <v>3.2068126520681264</v>
      </c>
      <c r="AB698" s="2">
        <f t="shared" si="148"/>
        <v>3.1582733812949639</v>
      </c>
      <c r="AC698" s="2">
        <f t="shared" si="148"/>
        <v>3.1591286917402286</v>
      </c>
    </row>
    <row r="699" spans="1:29">
      <c r="A699" s="2" t="s">
        <v>112</v>
      </c>
      <c r="B699" s="2" t="s">
        <v>104</v>
      </c>
      <c r="C699" s="2" t="s">
        <v>46</v>
      </c>
      <c r="D699" s="2" t="str">
        <f t="shared" ref="D699:AC699" si="149">IFERROR(D389/D79,"")</f>
        <v/>
      </c>
      <c r="E699" s="2">
        <f t="shared" si="149"/>
        <v>0</v>
      </c>
      <c r="F699" s="2">
        <f t="shared" si="149"/>
        <v>0</v>
      </c>
      <c r="G699" s="2">
        <f t="shared" si="149"/>
        <v>0</v>
      </c>
      <c r="H699" s="2">
        <f t="shared" si="149"/>
        <v>0</v>
      </c>
      <c r="I699" s="2">
        <f t="shared" si="149"/>
        <v>0</v>
      </c>
      <c r="J699" s="2">
        <f t="shared" si="149"/>
        <v>0</v>
      </c>
      <c r="K699" s="2">
        <f t="shared" si="149"/>
        <v>0</v>
      </c>
      <c r="L699" s="2" t="str">
        <f t="shared" si="149"/>
        <v/>
      </c>
      <c r="M699" s="2" t="str">
        <f t="shared" si="149"/>
        <v/>
      </c>
      <c r="N699" s="2" t="str">
        <f t="shared" si="149"/>
        <v/>
      </c>
      <c r="O699" s="2" t="str">
        <f t="shared" si="149"/>
        <v/>
      </c>
      <c r="P699" s="2" t="str">
        <f t="shared" si="149"/>
        <v/>
      </c>
      <c r="Q699" s="2" t="str">
        <f t="shared" si="149"/>
        <v/>
      </c>
      <c r="R699" s="2" t="str">
        <f t="shared" si="149"/>
        <v/>
      </c>
      <c r="S699" s="2" t="str">
        <f t="shared" si="149"/>
        <v/>
      </c>
      <c r="T699" s="2" t="str">
        <f t="shared" si="149"/>
        <v/>
      </c>
      <c r="U699" s="2" t="str">
        <f t="shared" si="149"/>
        <v/>
      </c>
      <c r="V699" s="2" t="str">
        <f t="shared" si="149"/>
        <v/>
      </c>
      <c r="W699" s="2" t="str">
        <f t="shared" si="149"/>
        <v/>
      </c>
      <c r="X699" s="2" t="str">
        <f t="shared" si="149"/>
        <v/>
      </c>
      <c r="Y699" s="2" t="str">
        <f t="shared" si="149"/>
        <v/>
      </c>
      <c r="Z699" s="2" t="str">
        <f t="shared" si="149"/>
        <v/>
      </c>
      <c r="AA699" s="2" t="str">
        <f t="shared" si="149"/>
        <v/>
      </c>
      <c r="AB699" s="2" t="str">
        <f t="shared" si="149"/>
        <v/>
      </c>
      <c r="AC699" s="2" t="str">
        <f t="shared" si="149"/>
        <v/>
      </c>
    </row>
    <row r="700" spans="1:29">
      <c r="A700" s="2" t="s">
        <v>112</v>
      </c>
      <c r="B700" s="2" t="s">
        <v>104</v>
      </c>
      <c r="C700" s="2" t="s">
        <v>47</v>
      </c>
      <c r="D700" s="2">
        <f t="shared" ref="D700:AC700" si="150">IFERROR(D390/D80,"")</f>
        <v>3.6445725264169071</v>
      </c>
      <c r="E700" s="2">
        <f t="shared" si="150"/>
        <v>0.19382182273296167</v>
      </c>
      <c r="F700" s="2">
        <f t="shared" si="150"/>
        <v>6.2651933701657461E-2</v>
      </c>
      <c r="G700" s="2">
        <f t="shared" si="150"/>
        <v>3.8382859603789836E-2</v>
      </c>
      <c r="H700" s="2">
        <f t="shared" si="150"/>
        <v>5.7164556962025319E-2</v>
      </c>
      <c r="I700" s="2">
        <f t="shared" si="150"/>
        <v>6.5601965601965601E-2</v>
      </c>
      <c r="J700" s="2">
        <f t="shared" si="150"/>
        <v>5.1272015655577298E-2</v>
      </c>
      <c r="K700" s="2">
        <f t="shared" si="150"/>
        <v>4.8049837486457206E-2</v>
      </c>
      <c r="L700" s="2">
        <f t="shared" si="150"/>
        <v>2.0200729927007299</v>
      </c>
      <c r="M700" s="2">
        <f t="shared" si="150"/>
        <v>1.9211469534050181</v>
      </c>
      <c r="N700" s="2">
        <f t="shared" si="150"/>
        <v>2.3995271867612296</v>
      </c>
      <c r="O700" s="2">
        <f t="shared" si="150"/>
        <v>1.9819004524886876</v>
      </c>
      <c r="P700" s="2">
        <f t="shared" si="150"/>
        <v>2.1463414634146338</v>
      </c>
      <c r="Q700" s="2">
        <f t="shared" si="150"/>
        <v>2.2188295165394405</v>
      </c>
      <c r="R700" s="2">
        <f t="shared" si="150"/>
        <v>2.7289719626168227</v>
      </c>
      <c r="S700" s="2">
        <f t="shared" si="150"/>
        <v>3.1495652173913045</v>
      </c>
      <c r="T700" s="2">
        <f t="shared" si="150"/>
        <v>3.3033898305084746</v>
      </c>
      <c r="U700" s="2">
        <f t="shared" si="150"/>
        <v>2.7491525423728813</v>
      </c>
      <c r="V700" s="2">
        <f t="shared" si="150"/>
        <v>2.1337386018237083</v>
      </c>
      <c r="W700" s="2">
        <f t="shared" si="150"/>
        <v>2.3529411764705883</v>
      </c>
      <c r="X700" s="2">
        <f t="shared" si="150"/>
        <v>3.4214876033057853</v>
      </c>
      <c r="Y700" s="2">
        <f t="shared" si="150"/>
        <v>2.6713780918727914</v>
      </c>
      <c r="Z700" s="2">
        <f t="shared" si="150"/>
        <v>3.5718749999999999</v>
      </c>
      <c r="AA700" s="2">
        <f t="shared" si="150"/>
        <v>4.2788203753351208</v>
      </c>
      <c r="AB700" s="2">
        <f t="shared" si="150"/>
        <v>3.9357541899441344</v>
      </c>
      <c r="AC700" s="2">
        <f t="shared" si="150"/>
        <v>3.47</v>
      </c>
    </row>
    <row r="701" spans="1:29">
      <c r="A701" s="2" t="s">
        <v>112</v>
      </c>
      <c r="B701" s="2" t="s">
        <v>104</v>
      </c>
      <c r="C701" s="2" t="s">
        <v>48</v>
      </c>
      <c r="D701" s="2">
        <f t="shared" ref="D701:AC701" si="151">IFERROR(D391/D81,"")</f>
        <v>2.2976360463271464</v>
      </c>
      <c r="E701" s="2" t="str">
        <f t="shared" si="151"/>
        <v/>
      </c>
      <c r="F701" s="2" t="str">
        <f t="shared" si="151"/>
        <v/>
      </c>
      <c r="G701" s="2" t="str">
        <f t="shared" si="151"/>
        <v/>
      </c>
      <c r="H701" s="2" t="str">
        <f t="shared" si="151"/>
        <v/>
      </c>
      <c r="I701" s="2" t="str">
        <f t="shared" si="151"/>
        <v/>
      </c>
      <c r="J701" s="2" t="str">
        <f t="shared" si="151"/>
        <v/>
      </c>
      <c r="K701" s="2" t="str">
        <f t="shared" si="151"/>
        <v/>
      </c>
      <c r="L701" s="2">
        <f t="shared" si="151"/>
        <v>2.3395942900075131</v>
      </c>
      <c r="M701" s="2">
        <f t="shared" si="151"/>
        <v>2.0763701707097932</v>
      </c>
      <c r="N701" s="2">
        <f t="shared" si="151"/>
        <v>2.2815013404825737</v>
      </c>
      <c r="O701" s="2">
        <f t="shared" si="151"/>
        <v>2.459866220735786</v>
      </c>
      <c r="P701" s="2">
        <f t="shared" si="151"/>
        <v>2.5333333333333332</v>
      </c>
      <c r="Q701" s="2">
        <f t="shared" si="151"/>
        <v>2.1277013752455796</v>
      </c>
      <c r="R701" s="2">
        <f t="shared" si="151"/>
        <v>1.7612524461839529</v>
      </c>
      <c r="S701" s="2">
        <f t="shared" si="151"/>
        <v>2.36676217765043</v>
      </c>
      <c r="T701" s="2">
        <f t="shared" si="151"/>
        <v>2.7577388963660838</v>
      </c>
      <c r="U701" s="2">
        <f t="shared" si="151"/>
        <v>2.5291970802919708</v>
      </c>
      <c r="V701" s="2">
        <f t="shared" si="151"/>
        <v>1.7575757575757576</v>
      </c>
      <c r="W701" s="2">
        <f t="shared" si="151"/>
        <v>2.0238095238095237</v>
      </c>
      <c r="X701" s="2">
        <f t="shared" si="151"/>
        <v>2.8014311270125223</v>
      </c>
      <c r="Y701" s="2">
        <f t="shared" si="151"/>
        <v>1.9534412955465588</v>
      </c>
      <c r="Z701" s="2">
        <f t="shared" si="151"/>
        <v>2.2506596306068603</v>
      </c>
      <c r="AA701" s="2">
        <f t="shared" si="151"/>
        <v>2.7822497420020644</v>
      </c>
      <c r="AB701" s="2">
        <f t="shared" si="151"/>
        <v>2.3836260978670012</v>
      </c>
      <c r="AC701" s="2">
        <f t="shared" si="151"/>
        <v>2.48</v>
      </c>
    </row>
    <row r="702" spans="1:29">
      <c r="A702" s="2" t="s">
        <v>112</v>
      </c>
      <c r="B702" s="2" t="s">
        <v>104</v>
      </c>
      <c r="C702" s="2" t="s">
        <v>49</v>
      </c>
      <c r="D702" s="2">
        <f t="shared" ref="D702:AC702" si="152">IFERROR(D392/D82,"")</f>
        <v>5.9228741850464717</v>
      </c>
      <c r="E702" s="2" t="str">
        <f t="shared" si="152"/>
        <v/>
      </c>
      <c r="F702" s="2" t="str">
        <f t="shared" si="152"/>
        <v/>
      </c>
      <c r="G702" s="2" t="str">
        <f t="shared" si="152"/>
        <v/>
      </c>
      <c r="H702" s="2" t="str">
        <f t="shared" si="152"/>
        <v/>
      </c>
      <c r="I702" s="2" t="str">
        <f t="shared" si="152"/>
        <v/>
      </c>
      <c r="J702" s="2" t="str">
        <f t="shared" si="152"/>
        <v/>
      </c>
      <c r="K702" s="2" t="str">
        <f t="shared" si="152"/>
        <v/>
      </c>
      <c r="L702" s="2">
        <f t="shared" si="152"/>
        <v>5.1428571428571432</v>
      </c>
      <c r="M702" s="2">
        <f t="shared" si="152"/>
        <v>6.8571428571428577</v>
      </c>
      <c r="N702" s="2">
        <f t="shared" si="152"/>
        <v>6.8181818181818175</v>
      </c>
      <c r="O702" s="2">
        <f t="shared" si="152"/>
        <v>6.5714285714285712</v>
      </c>
      <c r="P702" s="2">
        <f t="shared" si="152"/>
        <v>7.1818181818181817</v>
      </c>
      <c r="Q702" s="2">
        <f t="shared" si="152"/>
        <v>6.333333333333333</v>
      </c>
      <c r="R702" s="2">
        <f t="shared" si="152"/>
        <v>5.6363636363636358</v>
      </c>
      <c r="S702" s="2">
        <f t="shared" si="152"/>
        <v>5.3846153846153841</v>
      </c>
      <c r="T702" s="2">
        <f t="shared" si="152"/>
        <v>6.6923076923076916</v>
      </c>
      <c r="U702" s="2">
        <f t="shared" si="152"/>
        <v>6.2727272727272725</v>
      </c>
      <c r="V702" s="2">
        <f t="shared" si="152"/>
        <v>6.2727272727272725</v>
      </c>
      <c r="W702" s="2">
        <f t="shared" si="152"/>
        <v>5.1031746031746028</v>
      </c>
      <c r="X702" s="2">
        <f t="shared" si="152"/>
        <v>5.136165577342048</v>
      </c>
      <c r="Y702" s="2">
        <f t="shared" si="152"/>
        <v>5.9109347442680784</v>
      </c>
      <c r="Z702" s="2">
        <f t="shared" si="152"/>
        <v>6.7371931318291463</v>
      </c>
      <c r="AA702" s="2">
        <f t="shared" si="152"/>
        <v>6.2333333333333334</v>
      </c>
      <c r="AB702" s="2">
        <f t="shared" si="152"/>
        <v>4.6333333333333329</v>
      </c>
      <c r="AC702" s="2">
        <f t="shared" si="152"/>
        <v>5.9795450181537761</v>
      </c>
    </row>
    <row r="703" spans="1:29">
      <c r="A703" s="2" t="s">
        <v>112</v>
      </c>
      <c r="B703" s="2" t="s">
        <v>104</v>
      </c>
      <c r="C703" s="2" t="s">
        <v>50</v>
      </c>
      <c r="D703" s="2">
        <f t="shared" ref="D703:AC703" si="153">IFERROR(D393/D83,"")</f>
        <v>2.705620039487731</v>
      </c>
      <c r="E703" s="2" t="str">
        <f t="shared" si="153"/>
        <v/>
      </c>
      <c r="F703" s="2" t="str">
        <f t="shared" si="153"/>
        <v/>
      </c>
      <c r="G703" s="2" t="str">
        <f t="shared" si="153"/>
        <v/>
      </c>
      <c r="H703" s="2" t="str">
        <f t="shared" si="153"/>
        <v/>
      </c>
      <c r="I703" s="2" t="str">
        <f t="shared" si="153"/>
        <v/>
      </c>
      <c r="J703" s="2" t="str">
        <f t="shared" si="153"/>
        <v/>
      </c>
      <c r="K703" s="2" t="str">
        <f t="shared" si="153"/>
        <v/>
      </c>
      <c r="L703" s="2">
        <f t="shared" si="153"/>
        <v>2.0069605568445477</v>
      </c>
      <c r="M703" s="2">
        <f t="shared" si="153"/>
        <v>2.3818897637795278</v>
      </c>
      <c r="N703" s="2">
        <f t="shared" si="153"/>
        <v>1.962962962962963</v>
      </c>
      <c r="O703" s="2">
        <f t="shared" si="153"/>
        <v>1.4565217391304348</v>
      </c>
      <c r="P703" s="2">
        <f t="shared" si="153"/>
        <v>2.7555066079295152</v>
      </c>
      <c r="Q703" s="2">
        <f t="shared" si="153"/>
        <v>2.5669856459330145</v>
      </c>
      <c r="R703" s="2">
        <f t="shared" si="153"/>
        <v>2.5372750642673525</v>
      </c>
      <c r="S703" s="2">
        <f t="shared" si="153"/>
        <v>2.0376884422110555</v>
      </c>
      <c r="T703" s="2">
        <f t="shared" si="153"/>
        <v>2.580275229357798</v>
      </c>
      <c r="U703" s="2">
        <f t="shared" si="153"/>
        <v>1.8125</v>
      </c>
      <c r="V703" s="2">
        <f t="shared" si="153"/>
        <v>2.1693989071038251</v>
      </c>
      <c r="W703" s="2">
        <f t="shared" si="153"/>
        <v>2.2212009803921569</v>
      </c>
      <c r="X703" s="2">
        <f t="shared" si="153"/>
        <v>2.2430707841163908</v>
      </c>
      <c r="Y703" s="2">
        <f t="shared" si="153"/>
        <v>3.0719108633967749</v>
      </c>
      <c r="Z703" s="2">
        <f t="shared" si="153"/>
        <v>2.8553571428571427</v>
      </c>
      <c r="AA703" s="2">
        <f t="shared" si="153"/>
        <v>2.7565632458233891</v>
      </c>
      <c r="AB703" s="2">
        <f t="shared" si="153"/>
        <v>3.0254681647940078</v>
      </c>
      <c r="AC703" s="2">
        <f t="shared" si="153"/>
        <v>2.8657686643808518</v>
      </c>
    </row>
    <row r="704" spans="1:29">
      <c r="A704" s="2" t="s">
        <v>112</v>
      </c>
      <c r="B704" s="2" t="s">
        <v>104</v>
      </c>
      <c r="C704" s="2" t="s">
        <v>51</v>
      </c>
      <c r="D704" s="2" t="str">
        <f t="shared" ref="D704:AC704" si="154">IFERROR(D394/D84,"")</f>
        <v/>
      </c>
      <c r="E704" s="2" t="str">
        <f t="shared" si="154"/>
        <v/>
      </c>
      <c r="F704" s="2" t="str">
        <f t="shared" si="154"/>
        <v/>
      </c>
      <c r="G704" s="2" t="str">
        <f t="shared" si="154"/>
        <v/>
      </c>
      <c r="H704" s="2" t="str">
        <f t="shared" si="154"/>
        <v/>
      </c>
      <c r="I704" s="2" t="str">
        <f t="shared" si="154"/>
        <v/>
      </c>
      <c r="J704" s="2" t="str">
        <f t="shared" si="154"/>
        <v/>
      </c>
      <c r="K704" s="2" t="str">
        <f t="shared" si="154"/>
        <v/>
      </c>
      <c r="L704" s="2" t="str">
        <f t="shared" si="154"/>
        <v/>
      </c>
      <c r="M704" s="2" t="str">
        <f t="shared" si="154"/>
        <v/>
      </c>
      <c r="N704" s="2" t="str">
        <f t="shared" si="154"/>
        <v/>
      </c>
      <c r="O704" s="2" t="str">
        <f t="shared" si="154"/>
        <v/>
      </c>
      <c r="P704" s="2" t="str">
        <f t="shared" si="154"/>
        <v/>
      </c>
      <c r="Q704" s="2" t="str">
        <f t="shared" si="154"/>
        <v/>
      </c>
      <c r="R704" s="2" t="str">
        <f t="shared" si="154"/>
        <v/>
      </c>
      <c r="S704" s="2" t="str">
        <f t="shared" si="154"/>
        <v/>
      </c>
      <c r="T704" s="2" t="str">
        <f t="shared" si="154"/>
        <v/>
      </c>
      <c r="U704" s="2" t="str">
        <f t="shared" si="154"/>
        <v/>
      </c>
      <c r="V704" s="2" t="str">
        <f t="shared" si="154"/>
        <v/>
      </c>
      <c r="W704" s="2" t="str">
        <f t="shared" si="154"/>
        <v/>
      </c>
      <c r="X704" s="2" t="str">
        <f t="shared" si="154"/>
        <v/>
      </c>
      <c r="Y704" s="2" t="str">
        <f t="shared" si="154"/>
        <v/>
      </c>
      <c r="Z704" s="2" t="str">
        <f t="shared" si="154"/>
        <v/>
      </c>
      <c r="AA704" s="2" t="str">
        <f t="shared" si="154"/>
        <v/>
      </c>
      <c r="AB704" s="2" t="str">
        <f t="shared" si="154"/>
        <v/>
      </c>
      <c r="AC704" s="2" t="str">
        <f t="shared" si="154"/>
        <v/>
      </c>
    </row>
    <row r="705" spans="1:29">
      <c r="A705" s="2" t="s">
        <v>112</v>
      </c>
      <c r="B705" s="2" t="s">
        <v>104</v>
      </c>
      <c r="C705" s="2" t="s">
        <v>52</v>
      </c>
      <c r="D705" s="2">
        <f t="shared" ref="D705:AC705" si="155">IFERROR(D395/D85,"")</f>
        <v>3.6802841918294846</v>
      </c>
      <c r="E705" s="2" t="str">
        <f t="shared" si="155"/>
        <v/>
      </c>
      <c r="F705" s="2" t="str">
        <f t="shared" si="155"/>
        <v/>
      </c>
      <c r="G705" s="2" t="str">
        <f t="shared" si="155"/>
        <v/>
      </c>
      <c r="H705" s="2" t="str">
        <f t="shared" si="155"/>
        <v/>
      </c>
      <c r="I705" s="2" t="str">
        <f t="shared" si="155"/>
        <v/>
      </c>
      <c r="J705" s="2" t="str">
        <f t="shared" si="155"/>
        <v/>
      </c>
      <c r="K705" s="2" t="str">
        <f t="shared" si="155"/>
        <v/>
      </c>
      <c r="L705" s="2">
        <f t="shared" si="155"/>
        <v>4.833333333333333</v>
      </c>
      <c r="M705" s="2">
        <f t="shared" si="155"/>
        <v>4.7222222222222223</v>
      </c>
      <c r="N705" s="2">
        <f t="shared" si="155"/>
        <v>4.666666666666667</v>
      </c>
      <c r="O705" s="2">
        <f t="shared" si="155"/>
        <v>5.1142857142857139</v>
      </c>
      <c r="P705" s="2">
        <f t="shared" si="155"/>
        <v>4.882352941176471</v>
      </c>
      <c r="Q705" s="2">
        <f t="shared" si="155"/>
        <v>4.3600000000000003</v>
      </c>
      <c r="R705" s="2">
        <f t="shared" si="155"/>
        <v>4.541666666666667</v>
      </c>
      <c r="S705" s="2">
        <f t="shared" si="155"/>
        <v>2.7142857142857144</v>
      </c>
      <c r="T705" s="2">
        <f t="shared" si="155"/>
        <v>3.8095238095238093</v>
      </c>
      <c r="U705" s="2">
        <f t="shared" si="155"/>
        <v>4.8695652173913047</v>
      </c>
      <c r="V705" s="2">
        <f t="shared" si="155"/>
        <v>4.9583333333333339</v>
      </c>
      <c r="W705" s="2">
        <f t="shared" si="155"/>
        <v>3</v>
      </c>
      <c r="X705" s="2">
        <f t="shared" si="155"/>
        <v>4.5</v>
      </c>
      <c r="Y705" s="2">
        <f t="shared" si="155"/>
        <v>3.5</v>
      </c>
      <c r="Z705" s="2">
        <f t="shared" si="155"/>
        <v>3.5</v>
      </c>
      <c r="AA705" s="2">
        <f t="shared" si="155"/>
        <v>3.7668711656441718</v>
      </c>
      <c r="AB705" s="2">
        <f t="shared" si="155"/>
        <v>4.1739130434782608</v>
      </c>
      <c r="AC705" s="2">
        <f t="shared" si="155"/>
        <v>3.7896322444041886</v>
      </c>
    </row>
    <row r="706" spans="1:29">
      <c r="A706" s="2" t="s">
        <v>112</v>
      </c>
      <c r="B706" s="2" t="s">
        <v>104</v>
      </c>
      <c r="C706" s="2" t="s">
        <v>53</v>
      </c>
      <c r="D706" s="2">
        <f t="shared" ref="D706:AC706" si="156">IFERROR(D396/D86,"")</f>
        <v>4.5892752347417831</v>
      </c>
      <c r="E706" s="2" t="str">
        <f t="shared" si="156"/>
        <v/>
      </c>
      <c r="F706" s="2" t="str">
        <f t="shared" si="156"/>
        <v/>
      </c>
      <c r="G706" s="2" t="str">
        <f t="shared" si="156"/>
        <v/>
      </c>
      <c r="H706" s="2" t="str">
        <f t="shared" si="156"/>
        <v/>
      </c>
      <c r="I706" s="2" t="str">
        <f t="shared" si="156"/>
        <v/>
      </c>
      <c r="J706" s="2" t="str">
        <f t="shared" si="156"/>
        <v/>
      </c>
      <c r="K706" s="2" t="str">
        <f t="shared" si="156"/>
        <v/>
      </c>
      <c r="L706" s="2">
        <f t="shared" si="156"/>
        <v>3.4819047619047621</v>
      </c>
      <c r="M706" s="2">
        <f t="shared" si="156"/>
        <v>4.169921875</v>
      </c>
      <c r="N706" s="2">
        <f t="shared" si="156"/>
        <v>3.632696390658174</v>
      </c>
      <c r="O706" s="2">
        <f t="shared" si="156"/>
        <v>3.3200000000000003</v>
      </c>
      <c r="P706" s="2">
        <f t="shared" si="156"/>
        <v>4.6717724288840259</v>
      </c>
      <c r="Q706" s="2">
        <f t="shared" si="156"/>
        <v>3.8247663551401869</v>
      </c>
      <c r="R706" s="2">
        <f t="shared" si="156"/>
        <v>3.486988847583643</v>
      </c>
      <c r="S706" s="2">
        <f t="shared" si="156"/>
        <v>4.0385438972162735</v>
      </c>
      <c r="T706" s="2">
        <f t="shared" si="156"/>
        <v>4.1071428571428568</v>
      </c>
      <c r="U706" s="2">
        <f t="shared" si="156"/>
        <v>3.7855670103092782</v>
      </c>
      <c r="V706" s="2">
        <f t="shared" si="156"/>
        <v>3.5262582056892779</v>
      </c>
      <c r="W706" s="2">
        <f t="shared" si="156"/>
        <v>4.3970396168915977</v>
      </c>
      <c r="X706" s="2">
        <f t="shared" si="156"/>
        <v>4.2188788128606758</v>
      </c>
      <c r="Y706" s="2">
        <f t="shared" si="156"/>
        <v>4.1826768846907862</v>
      </c>
      <c r="Z706" s="2">
        <f t="shared" si="156"/>
        <v>4.8202736318407959</v>
      </c>
      <c r="AA706" s="2">
        <f t="shared" si="156"/>
        <v>4.3243174924165819</v>
      </c>
      <c r="AB706" s="2">
        <f t="shared" si="156"/>
        <v>5.0490485124631466</v>
      </c>
      <c r="AC706" s="2">
        <f t="shared" si="156"/>
        <v>4.66</v>
      </c>
    </row>
    <row r="707" spans="1:29">
      <c r="A707" s="2" t="s">
        <v>112</v>
      </c>
      <c r="B707" s="2" t="s">
        <v>104</v>
      </c>
      <c r="C707" s="2" t="s">
        <v>54</v>
      </c>
      <c r="D707" s="2">
        <f t="shared" ref="D707:AC707" si="157">IFERROR(D397/D87,"")</f>
        <v>2.9568078293485542</v>
      </c>
      <c r="E707" s="2">
        <f t="shared" si="157"/>
        <v>2.5048168590065232</v>
      </c>
      <c r="F707" s="2">
        <f t="shared" si="157"/>
        <v>2.6580240722166502</v>
      </c>
      <c r="G707" s="2">
        <f t="shared" si="157"/>
        <v>3.1517293233082704</v>
      </c>
      <c r="H707" s="2">
        <f t="shared" si="157"/>
        <v>2.8319138276553106</v>
      </c>
      <c r="I707" s="2">
        <f t="shared" si="157"/>
        <v>2.6537305958938409</v>
      </c>
      <c r="J707" s="2">
        <f t="shared" si="157"/>
        <v>2.8346846846846847</v>
      </c>
      <c r="K707" s="2">
        <f t="shared" si="157"/>
        <v>2.5916458229114556</v>
      </c>
      <c r="L707" s="2">
        <f t="shared" si="157"/>
        <v>1.9383110594615536</v>
      </c>
      <c r="M707" s="2">
        <f t="shared" si="157"/>
        <v>2.4290066423612848</v>
      </c>
      <c r="N707" s="2">
        <f t="shared" si="157"/>
        <v>2.4552970582580276</v>
      </c>
      <c r="O707" s="2">
        <f t="shared" si="157"/>
        <v>2.1443926181301967</v>
      </c>
      <c r="P707" s="2">
        <f t="shared" si="157"/>
        <v>2.7624548270521427</v>
      </c>
      <c r="Q707" s="2">
        <f t="shared" si="157"/>
        <v>2.4053557549636122</v>
      </c>
      <c r="R707" s="2">
        <f t="shared" si="157"/>
        <v>1.9890743550834598</v>
      </c>
      <c r="S707" s="2">
        <f t="shared" si="157"/>
        <v>2.3747910651876611</v>
      </c>
      <c r="T707" s="2">
        <f t="shared" si="157"/>
        <v>2.4693877551020407</v>
      </c>
      <c r="U707" s="2">
        <f t="shared" si="157"/>
        <v>2.6602421723866159</v>
      </c>
      <c r="V707" s="2">
        <f t="shared" si="157"/>
        <v>2.9558026030368763</v>
      </c>
      <c r="W707" s="2">
        <f t="shared" si="157"/>
        <v>2.3986490029552097</v>
      </c>
      <c r="X707" s="2">
        <f t="shared" si="157"/>
        <v>2.7813328522827496</v>
      </c>
      <c r="Y707" s="2">
        <f t="shared" si="157"/>
        <v>2.9062401210294992</v>
      </c>
      <c r="Z707" s="2">
        <f t="shared" si="157"/>
        <v>3.2087201624164403</v>
      </c>
      <c r="AA707" s="2">
        <f t="shared" si="157"/>
        <v>2.7755411553839791</v>
      </c>
      <c r="AB707" s="2">
        <f t="shared" si="157"/>
        <v>2.8904570422350124</v>
      </c>
      <c r="AC707" s="2">
        <f t="shared" si="157"/>
        <v>2.91</v>
      </c>
    </row>
    <row r="708" spans="1:29">
      <c r="A708" s="2" t="s">
        <v>112</v>
      </c>
      <c r="B708" s="2" t="s">
        <v>104</v>
      </c>
      <c r="C708" s="2" t="s">
        <v>22</v>
      </c>
      <c r="D708" s="2">
        <f t="shared" ref="D708:AC708" si="158">IFERROR(D398/D88,"")</f>
        <v>0.86045296167247354</v>
      </c>
      <c r="E708" s="2" t="str">
        <f t="shared" si="158"/>
        <v/>
      </c>
      <c r="F708" s="2" t="str">
        <f t="shared" si="158"/>
        <v/>
      </c>
      <c r="G708" s="2" t="str">
        <f t="shared" si="158"/>
        <v/>
      </c>
      <c r="H708" s="2" t="str">
        <f t="shared" si="158"/>
        <v/>
      </c>
      <c r="I708" s="2" t="str">
        <f t="shared" si="158"/>
        <v/>
      </c>
      <c r="J708" s="2" t="str">
        <f t="shared" si="158"/>
        <v/>
      </c>
      <c r="K708" s="2" t="str">
        <f t="shared" si="158"/>
        <v/>
      </c>
      <c r="L708" s="2">
        <f t="shared" si="158"/>
        <v>1.0396150402864817</v>
      </c>
      <c r="M708" s="2">
        <f t="shared" si="158"/>
        <v>0.64413095554964062</v>
      </c>
      <c r="N708" s="2">
        <f t="shared" si="158"/>
        <v>1.0238805970149254</v>
      </c>
      <c r="O708" s="2">
        <f t="shared" si="158"/>
        <v>0.88830313014827011</v>
      </c>
      <c r="P708" s="2">
        <f t="shared" si="158"/>
        <v>0.95283018867924518</v>
      </c>
      <c r="Q708" s="2">
        <f t="shared" si="158"/>
        <v>0.77847851793456835</v>
      </c>
      <c r="R708" s="2">
        <f t="shared" si="158"/>
        <v>1.0136286201022147</v>
      </c>
      <c r="S708" s="2">
        <f t="shared" si="158"/>
        <v>1.0216021602160217</v>
      </c>
      <c r="T708" s="2">
        <f t="shared" si="158"/>
        <v>1.0417448405253285</v>
      </c>
      <c r="U708" s="2">
        <f t="shared" si="158"/>
        <v>0.94552529182879386</v>
      </c>
      <c r="V708" s="2">
        <f t="shared" si="158"/>
        <v>0.85861056751467713</v>
      </c>
      <c r="W708" s="2">
        <f t="shared" si="158"/>
        <v>0.93255578093306302</v>
      </c>
      <c r="X708" s="2">
        <f t="shared" si="158"/>
        <v>0.7575602255253715</v>
      </c>
      <c r="Y708" s="2">
        <f t="shared" si="158"/>
        <v>0.86467236467236475</v>
      </c>
      <c r="Z708" s="2">
        <f t="shared" si="158"/>
        <v>0.89085396664982308</v>
      </c>
      <c r="AA708" s="2">
        <f t="shared" si="158"/>
        <v>0.8558011049723756</v>
      </c>
      <c r="AB708" s="2">
        <f t="shared" si="158"/>
        <v>0.89889502762430928</v>
      </c>
      <c r="AC708" s="2">
        <f t="shared" si="158"/>
        <v>0.8</v>
      </c>
    </row>
    <row r="709" spans="1:29">
      <c r="A709" s="2" t="s">
        <v>112</v>
      </c>
      <c r="B709" s="2" t="s">
        <v>104</v>
      </c>
      <c r="C709" s="2" t="s">
        <v>55</v>
      </c>
      <c r="D709" s="2">
        <f t="shared" ref="D709:AC709" si="159">IFERROR(D399/D89,"")</f>
        <v>2.4199799532241899</v>
      </c>
      <c r="E709" s="2">
        <f t="shared" si="159"/>
        <v>2.865045032267215E-2</v>
      </c>
      <c r="F709" s="2">
        <f t="shared" si="159"/>
        <v>3.3540779561087454E-2</v>
      </c>
      <c r="G709" s="2">
        <f t="shared" si="159"/>
        <v>2.6306062099556434E-2</v>
      </c>
      <c r="H709" s="2">
        <f t="shared" si="159"/>
        <v>1.255954958856648E-2</v>
      </c>
      <c r="I709" s="2">
        <f t="shared" si="159"/>
        <v>1.7595484025942829E-2</v>
      </c>
      <c r="J709" s="2">
        <f t="shared" si="159"/>
        <v>1.6017183185026082E-2</v>
      </c>
      <c r="K709" s="2">
        <f t="shared" si="159"/>
        <v>1.2480776055838165E-2</v>
      </c>
      <c r="L709" s="2">
        <f t="shared" si="159"/>
        <v>1.5493958777540868</v>
      </c>
      <c r="M709" s="2">
        <f t="shared" si="159"/>
        <v>2.3257514216084481</v>
      </c>
      <c r="N709" s="2">
        <f t="shared" si="159"/>
        <v>1.6365118174409128</v>
      </c>
      <c r="O709" s="2">
        <f t="shared" si="159"/>
        <v>1.355191256830601</v>
      </c>
      <c r="P709" s="2">
        <f t="shared" si="159"/>
        <v>2.5102692834322227</v>
      </c>
      <c r="Q709" s="2">
        <f t="shared" si="159"/>
        <v>2.3709443099273608</v>
      </c>
      <c r="R709" s="2">
        <f t="shared" si="159"/>
        <v>2.0719257540603251</v>
      </c>
      <c r="S709" s="2">
        <f t="shared" si="159"/>
        <v>1.7022332506203472</v>
      </c>
      <c r="T709" s="2">
        <f t="shared" si="159"/>
        <v>2.4155145929339477</v>
      </c>
      <c r="U709" s="2">
        <f t="shared" si="159"/>
        <v>2.1237113402061856</v>
      </c>
      <c r="V709" s="2">
        <f t="shared" si="159"/>
        <v>2.3543956043956045</v>
      </c>
      <c r="W709" s="2">
        <f t="shared" si="159"/>
        <v>2.5408906882591094</v>
      </c>
      <c r="X709" s="2">
        <f t="shared" si="159"/>
        <v>2.1038062283737022</v>
      </c>
      <c r="Y709" s="2">
        <f t="shared" si="159"/>
        <v>2.2169459962756051</v>
      </c>
      <c r="Z709" s="2">
        <f t="shared" si="159"/>
        <v>2.3952802359882006</v>
      </c>
      <c r="AA709" s="2">
        <f t="shared" si="159"/>
        <v>2.5323590814196244</v>
      </c>
      <c r="AB709" s="2">
        <f t="shared" si="159"/>
        <v>2.7161100196463654</v>
      </c>
      <c r="AC709" s="2">
        <f t="shared" si="159"/>
        <v>2.5663882831102001</v>
      </c>
    </row>
    <row r="710" spans="1:29">
      <c r="A710" s="2" t="s">
        <v>112</v>
      </c>
      <c r="B710" s="2" t="s">
        <v>104</v>
      </c>
      <c r="C710" s="2" t="s">
        <v>56</v>
      </c>
      <c r="D710" s="2">
        <f t="shared" ref="D710:AC710" si="160">IFERROR(D400/D90,"")</f>
        <v>3.6891891891891881</v>
      </c>
      <c r="E710" s="2">
        <f t="shared" si="160"/>
        <v>2.0536847353154462E-3</v>
      </c>
      <c r="F710" s="2">
        <f t="shared" si="160"/>
        <v>2.0606158876862995E-3</v>
      </c>
      <c r="G710" s="2">
        <f t="shared" si="160"/>
        <v>1.9000545119087554E-3</v>
      </c>
      <c r="H710" s="2">
        <f t="shared" si="160"/>
        <v>1.7761438689451255E-3</v>
      </c>
      <c r="I710" s="2">
        <f t="shared" si="160"/>
        <v>1.1104117279783147E-3</v>
      </c>
      <c r="J710" s="2">
        <f t="shared" si="160"/>
        <v>1.2426555868520666E-3</v>
      </c>
      <c r="K710" s="2">
        <f t="shared" si="160"/>
        <v>7.3915040914818045E-4</v>
      </c>
      <c r="L710" s="2">
        <f t="shared" si="160"/>
        <v>2.5714285714285716</v>
      </c>
      <c r="M710" s="2">
        <f t="shared" si="160"/>
        <v>3.2857142857142856</v>
      </c>
      <c r="N710" s="2">
        <f t="shared" si="160"/>
        <v>3.3333333333333335</v>
      </c>
      <c r="O710" s="2">
        <f t="shared" si="160"/>
        <v>2.3333333333333335</v>
      </c>
      <c r="P710" s="2">
        <f t="shared" si="160"/>
        <v>3.1818181818181817</v>
      </c>
      <c r="Q710" s="2">
        <f t="shared" si="160"/>
        <v>3.1060606060606055</v>
      </c>
      <c r="R710" s="2">
        <f t="shared" si="160"/>
        <v>2.7272727272727275</v>
      </c>
      <c r="S710" s="2">
        <f t="shared" si="160"/>
        <v>3.0487804878048781</v>
      </c>
      <c r="T710" s="2">
        <f t="shared" si="160"/>
        <v>2.9577464788732395</v>
      </c>
      <c r="U710" s="2">
        <f t="shared" si="160"/>
        <v>2.584269662921348</v>
      </c>
      <c r="V710" s="2">
        <f t="shared" si="160"/>
        <v>3.125</v>
      </c>
      <c r="W710" s="2">
        <f t="shared" si="160"/>
        <v>3.5061728395061724</v>
      </c>
      <c r="X710" s="2">
        <f t="shared" si="160"/>
        <v>3.8</v>
      </c>
      <c r="Y710" s="2">
        <f t="shared" si="160"/>
        <v>3.36241610738255</v>
      </c>
      <c r="Z710" s="2">
        <f t="shared" si="160"/>
        <v>4.1097560975609762</v>
      </c>
      <c r="AA710" s="2">
        <f t="shared" si="160"/>
        <v>3.7580645161290325</v>
      </c>
      <c r="AB710" s="2">
        <f t="shared" si="160"/>
        <v>4.1030927835051552</v>
      </c>
      <c r="AC710" s="2">
        <f t="shared" si="160"/>
        <v>4.115484994823646</v>
      </c>
    </row>
    <row r="711" spans="1:29">
      <c r="A711" s="2" t="s">
        <v>112</v>
      </c>
      <c r="B711" s="2" t="s">
        <v>104</v>
      </c>
      <c r="C711" s="2" t="s">
        <v>57</v>
      </c>
      <c r="D711" s="2">
        <f t="shared" ref="D711:AC711" si="161">IFERROR(D401/D91,"")</f>
        <v>3.5089223638470441</v>
      </c>
      <c r="E711" s="2">
        <f t="shared" si="161"/>
        <v>2.4537991751269039E-2</v>
      </c>
      <c r="F711" s="2">
        <f t="shared" si="161"/>
        <v>3.2496925966462628E-2</v>
      </c>
      <c r="G711" s="2">
        <f t="shared" si="161"/>
        <v>2.9254287571284805E-2</v>
      </c>
      <c r="H711" s="2">
        <f t="shared" si="161"/>
        <v>2.3057576771396724E-2</v>
      </c>
      <c r="I711" s="2">
        <f t="shared" si="161"/>
        <v>2.6713333570221171E-2</v>
      </c>
      <c r="J711" s="2">
        <f t="shared" si="161"/>
        <v>3.0652171142350977E-2</v>
      </c>
      <c r="K711" s="2">
        <f t="shared" si="161"/>
        <v>1.9786487875658981E-2</v>
      </c>
      <c r="L711" s="2">
        <f t="shared" si="161"/>
        <v>2.0252365930599372</v>
      </c>
      <c r="M711" s="2">
        <f t="shared" si="161"/>
        <v>2.8897435897435897</v>
      </c>
      <c r="N711" s="2">
        <f t="shared" si="161"/>
        <v>2.5261780104712042</v>
      </c>
      <c r="O711" s="2">
        <f t="shared" si="161"/>
        <v>2.4624505928853755</v>
      </c>
      <c r="P711" s="2">
        <f t="shared" si="161"/>
        <v>3.8128834355828216</v>
      </c>
      <c r="Q711" s="2">
        <f t="shared" si="161"/>
        <v>2.8</v>
      </c>
      <c r="R711" s="2">
        <f t="shared" si="161"/>
        <v>2.359375</v>
      </c>
      <c r="S711" s="2">
        <f t="shared" si="161"/>
        <v>2.6280193236714977</v>
      </c>
      <c r="T711" s="2">
        <f t="shared" si="161"/>
        <v>3.1003861003861006</v>
      </c>
      <c r="U711" s="2">
        <f t="shared" si="161"/>
        <v>2.8168316831683167</v>
      </c>
      <c r="V711" s="2">
        <f t="shared" si="161"/>
        <v>2.2117647058823531</v>
      </c>
      <c r="W711" s="2">
        <f t="shared" si="161"/>
        <v>3.2089552238805967</v>
      </c>
      <c r="X711" s="2">
        <f t="shared" si="161"/>
        <v>3.1424936386768447</v>
      </c>
      <c r="Y711" s="2">
        <f t="shared" si="161"/>
        <v>3.8619919606967397</v>
      </c>
      <c r="Z711" s="2">
        <f t="shared" si="161"/>
        <v>3.6675805346127484</v>
      </c>
      <c r="AA711" s="2">
        <f t="shared" si="161"/>
        <v>3.5958549222797926</v>
      </c>
      <c r="AB711" s="2">
        <f t="shared" si="161"/>
        <v>3.7772585669781931</v>
      </c>
      <c r="AC711" s="2">
        <f t="shared" si="161"/>
        <v>3.8999999999999995</v>
      </c>
    </row>
    <row r="712" spans="1:29">
      <c r="A712" s="2" t="s">
        <v>112</v>
      </c>
      <c r="B712" s="2" t="s">
        <v>104</v>
      </c>
      <c r="C712" s="2" t="s">
        <v>58</v>
      </c>
      <c r="D712" s="2">
        <f t="shared" ref="D712:AC712" si="162">IFERROR(D402/D92,"")</f>
        <v>3.2214285714285724</v>
      </c>
      <c r="E712" s="2">
        <f t="shared" si="162"/>
        <v>2.2568325695743092E-2</v>
      </c>
      <c r="F712" s="2">
        <f t="shared" si="162"/>
        <v>7.5900549766144245E-3</v>
      </c>
      <c r="G712" s="2">
        <f t="shared" si="162"/>
        <v>1.9126581506418841E-2</v>
      </c>
      <c r="H712" s="2">
        <f t="shared" si="162"/>
        <v>2.8399658027593096E-2</v>
      </c>
      <c r="I712" s="2">
        <f t="shared" si="162"/>
        <v>1.5186618822931089E-2</v>
      </c>
      <c r="J712" s="2">
        <f t="shared" si="162"/>
        <v>1.5910205767691633E-2</v>
      </c>
      <c r="K712" s="2">
        <f t="shared" si="162"/>
        <v>6.7828722129867867E-3</v>
      </c>
      <c r="L712" s="2">
        <f t="shared" si="162"/>
        <v>2.4314606741573033</v>
      </c>
      <c r="M712" s="2">
        <f t="shared" si="162"/>
        <v>2.2103448275862068</v>
      </c>
      <c r="N712" s="2">
        <f t="shared" si="162"/>
        <v>2.3934426229508197</v>
      </c>
      <c r="O712" s="2">
        <f t="shared" si="162"/>
        <v>2.3713355048859937</v>
      </c>
      <c r="P712" s="2">
        <f t="shared" si="162"/>
        <v>2.0129032258064514</v>
      </c>
      <c r="Q712" s="2">
        <f t="shared" si="162"/>
        <v>2.2657342657342654</v>
      </c>
      <c r="R712" s="2">
        <f t="shared" si="162"/>
        <v>2.3242009132420094</v>
      </c>
      <c r="S712" s="2">
        <f t="shared" si="162"/>
        <v>2.7093750000000001</v>
      </c>
      <c r="T712" s="2">
        <f t="shared" si="162"/>
        <v>2.5546218487394956</v>
      </c>
      <c r="U712" s="2">
        <f t="shared" si="162"/>
        <v>2.5426829268292686</v>
      </c>
      <c r="V712" s="2">
        <f t="shared" si="162"/>
        <v>2.7380952380952381</v>
      </c>
      <c r="W712" s="2">
        <f t="shared" si="162"/>
        <v>2.914498141263941</v>
      </c>
      <c r="X712" s="2">
        <f t="shared" si="162"/>
        <v>3.0966183574879227</v>
      </c>
      <c r="Y712" s="2">
        <f t="shared" si="162"/>
        <v>2.089430894308943</v>
      </c>
      <c r="Z712" s="2">
        <f t="shared" si="162"/>
        <v>3.1603375527426163</v>
      </c>
      <c r="AA712" s="2">
        <f t="shared" si="162"/>
        <v>3.4235668789808917</v>
      </c>
      <c r="AB712" s="2">
        <f t="shared" si="162"/>
        <v>3.37890625</v>
      </c>
      <c r="AC712" s="2">
        <f t="shared" si="162"/>
        <v>3.01</v>
      </c>
    </row>
    <row r="713" spans="1:29">
      <c r="A713" s="2" t="s">
        <v>112</v>
      </c>
      <c r="B713" s="2" t="s">
        <v>104</v>
      </c>
      <c r="C713" s="2" t="s">
        <v>59</v>
      </c>
      <c r="D713" s="2">
        <f t="shared" ref="D713:AC713" si="163">IFERROR(D403/D93,"")</f>
        <v>6.1105598866052446</v>
      </c>
      <c r="E713" s="2">
        <f t="shared" si="163"/>
        <v>6.1994609164420638</v>
      </c>
      <c r="F713" s="2">
        <f t="shared" si="163"/>
        <v>4.8983050847457505</v>
      </c>
      <c r="G713" s="2">
        <f t="shared" si="163"/>
        <v>5.7653631284916642</v>
      </c>
      <c r="H713" s="2">
        <f t="shared" si="163"/>
        <v>4.5149863760218203</v>
      </c>
      <c r="I713" s="2">
        <f t="shared" si="163"/>
        <v>3.7085561497326109</v>
      </c>
      <c r="J713" s="2">
        <f t="shared" si="163"/>
        <v>4.0326633165828962</v>
      </c>
      <c r="K713" s="2">
        <f t="shared" si="163"/>
        <v>3.0732984293193866</v>
      </c>
      <c r="L713" s="2">
        <f t="shared" si="163"/>
        <v>5.4289855072463773</v>
      </c>
      <c r="M713" s="2">
        <f t="shared" si="163"/>
        <v>5.2785923753665687</v>
      </c>
      <c r="N713" s="2">
        <f t="shared" si="163"/>
        <v>5.3195020746887955</v>
      </c>
      <c r="O713" s="2">
        <f t="shared" si="163"/>
        <v>4.9208333333333334</v>
      </c>
      <c r="P713" s="2">
        <f t="shared" si="163"/>
        <v>5.5123966942148765</v>
      </c>
      <c r="Q713" s="2">
        <f t="shared" si="163"/>
        <v>5.272300469483568</v>
      </c>
      <c r="R713" s="2">
        <f t="shared" si="163"/>
        <v>4.9956709956709959</v>
      </c>
      <c r="S713" s="2">
        <f t="shared" si="163"/>
        <v>5.57085020242915</v>
      </c>
      <c r="T713" s="2">
        <f t="shared" si="163"/>
        <v>6.1381818181818186</v>
      </c>
      <c r="U713" s="2">
        <f t="shared" si="163"/>
        <v>5.9672131147540979</v>
      </c>
      <c r="V713" s="2">
        <f t="shared" si="163"/>
        <v>4.8715824357912174</v>
      </c>
      <c r="W713" s="2">
        <f t="shared" si="163"/>
        <v>5.76</v>
      </c>
      <c r="X713" s="2">
        <f t="shared" si="163"/>
        <v>6.3590909090909093</v>
      </c>
      <c r="Y713" s="2">
        <f t="shared" si="163"/>
        <v>5.6754596322941646</v>
      </c>
      <c r="Z713" s="2">
        <f t="shared" si="163"/>
        <v>6.4511334076551465</v>
      </c>
      <c r="AA713" s="2">
        <f t="shared" si="163"/>
        <v>6.340841478963025</v>
      </c>
      <c r="AB713" s="2">
        <f t="shared" si="163"/>
        <v>6.117149758454107</v>
      </c>
      <c r="AC713" s="2">
        <f t="shared" si="163"/>
        <v>6.15</v>
      </c>
    </row>
    <row r="714" spans="1:29">
      <c r="A714" s="2" t="s">
        <v>112</v>
      </c>
      <c r="B714" s="2" t="s">
        <v>104</v>
      </c>
      <c r="C714" s="2" t="s">
        <v>60</v>
      </c>
      <c r="D714" s="2">
        <f t="shared" ref="D714:AC714" si="164">IFERROR(D404/D94,"")</f>
        <v>3.6285565126598796</v>
      </c>
      <c r="E714" s="2" t="str">
        <f t="shared" si="164"/>
        <v/>
      </c>
      <c r="F714" s="2" t="str">
        <f t="shared" si="164"/>
        <v/>
      </c>
      <c r="G714" s="2" t="str">
        <f t="shared" si="164"/>
        <v/>
      </c>
      <c r="H714" s="2" t="str">
        <f t="shared" si="164"/>
        <v/>
      </c>
      <c r="I714" s="2" t="str">
        <f t="shared" si="164"/>
        <v/>
      </c>
      <c r="J714" s="2" t="str">
        <f t="shared" si="164"/>
        <v/>
      </c>
      <c r="K714" s="2" t="str">
        <f t="shared" si="164"/>
        <v/>
      </c>
      <c r="L714" s="2">
        <f t="shared" si="164"/>
        <v>6.1111111111111107</v>
      </c>
      <c r="M714" s="2">
        <f t="shared" si="164"/>
        <v>4.875</v>
      </c>
      <c r="N714" s="2">
        <f t="shared" si="164"/>
        <v>5.76</v>
      </c>
      <c r="O714" s="2">
        <f t="shared" si="164"/>
        <v>6.279069767441861</v>
      </c>
      <c r="P714" s="2">
        <f t="shared" si="164"/>
        <v>5.7017543859649118</v>
      </c>
      <c r="Q714" s="2">
        <f t="shared" si="164"/>
        <v>9.2295081967213122</v>
      </c>
      <c r="R714" s="2">
        <f t="shared" si="164"/>
        <v>8.6428571428571423</v>
      </c>
      <c r="S714" s="2">
        <f t="shared" si="164"/>
        <v>10.904761904761905</v>
      </c>
      <c r="T714" s="2">
        <f t="shared" si="164"/>
        <v>15.634615384615383</v>
      </c>
      <c r="U714" s="2">
        <f t="shared" si="164"/>
        <v>7.2</v>
      </c>
      <c r="V714" s="2">
        <f t="shared" si="164"/>
        <v>6.333333333333333</v>
      </c>
      <c r="W714" s="2">
        <f t="shared" si="164"/>
        <v>5.2857142857142856</v>
      </c>
      <c r="X714" s="2">
        <f t="shared" si="164"/>
        <v>5.5</v>
      </c>
      <c r="Y714" s="2">
        <f t="shared" si="164"/>
        <v>5.5483359746434235</v>
      </c>
      <c r="Z714" s="2">
        <f t="shared" si="164"/>
        <v>5.5</v>
      </c>
      <c r="AA714" s="2">
        <f t="shared" si="164"/>
        <v>2.5909090909090908</v>
      </c>
      <c r="AB714" s="2">
        <f t="shared" si="164"/>
        <v>1.8846153846153846</v>
      </c>
      <c r="AC714" s="2">
        <f t="shared" si="164"/>
        <v>1.8013640089800447</v>
      </c>
    </row>
    <row r="715" spans="1:29">
      <c r="A715" s="2" t="s">
        <v>112</v>
      </c>
      <c r="B715" s="2" t="s">
        <v>103</v>
      </c>
      <c r="C715" s="2" t="s">
        <v>35</v>
      </c>
      <c r="D715" s="2">
        <f t="shared" ref="D715:AC715" si="165">IFERROR(D405/D95,"")</f>
        <v>4.8925178881420424</v>
      </c>
      <c r="E715" s="2">
        <f t="shared" si="165"/>
        <v>3.747085364455975</v>
      </c>
      <c r="F715" s="2">
        <f t="shared" si="165"/>
        <v>3.6165966701083172</v>
      </c>
      <c r="G715" s="2">
        <f t="shared" si="165"/>
        <v>3.6595888773540093</v>
      </c>
      <c r="H715" s="2">
        <f t="shared" si="165"/>
        <v>4.1366728964736543</v>
      </c>
      <c r="I715" s="2">
        <f t="shared" si="165"/>
        <v>4.0488319478885115</v>
      </c>
      <c r="J715" s="2">
        <f t="shared" si="165"/>
        <v>4.111393941684657</v>
      </c>
      <c r="K715" s="2">
        <f t="shared" si="165"/>
        <v>4.0536399990033116</v>
      </c>
      <c r="L715" s="2">
        <f t="shared" si="165"/>
        <v>4.2462340998456449</v>
      </c>
      <c r="M715" s="2">
        <f t="shared" si="165"/>
        <v>4.1219237992726132</v>
      </c>
      <c r="N715" s="2">
        <f t="shared" si="165"/>
        <v>4.1140302580886177</v>
      </c>
      <c r="O715" s="2">
        <f t="shared" si="165"/>
        <v>3.9834268820673446</v>
      </c>
      <c r="P715" s="2">
        <f t="shared" si="165"/>
        <v>4.6735096806142993</v>
      </c>
      <c r="Q715" s="2">
        <f t="shared" si="165"/>
        <v>3.9546127292372009</v>
      </c>
      <c r="R715" s="2">
        <f t="shared" si="165"/>
        <v>4.0694566967597199</v>
      </c>
      <c r="S715" s="2">
        <f t="shared" si="165"/>
        <v>4.2188400670374211</v>
      </c>
      <c r="T715" s="2">
        <f t="shared" si="165"/>
        <v>4.5160175682984427</v>
      </c>
      <c r="U715" s="2">
        <f t="shared" si="165"/>
        <v>4.4612792203098461</v>
      </c>
      <c r="V715" s="2">
        <f t="shared" si="165"/>
        <v>4.3405656861527202</v>
      </c>
      <c r="W715" s="2">
        <f t="shared" si="165"/>
        <v>4.3583418625014074</v>
      </c>
      <c r="X715" s="2">
        <f t="shared" si="165"/>
        <v>4.4000790296945294</v>
      </c>
      <c r="Y715" s="2">
        <f t="shared" si="165"/>
        <v>4.9395372262679311</v>
      </c>
      <c r="Z715" s="2">
        <f t="shared" si="165"/>
        <v>4.8812896584447873</v>
      </c>
      <c r="AA715" s="2">
        <f t="shared" si="165"/>
        <v>5.0688217985078587</v>
      </c>
      <c r="AB715" s="2">
        <f t="shared" si="165"/>
        <v>4.856648291051564</v>
      </c>
      <c r="AC715" s="2">
        <f t="shared" si="165"/>
        <v>4.7672176744147761</v>
      </c>
    </row>
    <row r="716" spans="1:29">
      <c r="A716" s="2" t="s">
        <v>112</v>
      </c>
      <c r="B716" s="2" t="s">
        <v>103</v>
      </c>
      <c r="C716" s="2" t="s">
        <v>31</v>
      </c>
      <c r="D716" s="2">
        <f t="shared" ref="D716:AC716" si="166">IFERROR(D406/D96,"")</f>
        <v>5.1652809754065583</v>
      </c>
      <c r="E716" s="2">
        <f t="shared" si="166"/>
        <v>4.1802900752570391</v>
      </c>
      <c r="F716" s="2">
        <f t="shared" si="166"/>
        <v>3.9876526259908096</v>
      </c>
      <c r="G716" s="2">
        <f t="shared" si="166"/>
        <v>3.9515813424345843</v>
      </c>
      <c r="H716" s="2">
        <f t="shared" si="166"/>
        <v>4.6061748371015003</v>
      </c>
      <c r="I716" s="2">
        <f t="shared" si="166"/>
        <v>4.4183484071274295</v>
      </c>
      <c r="J716" s="2">
        <f t="shared" si="166"/>
        <v>4.5374216714778566</v>
      </c>
      <c r="K716" s="2">
        <f t="shared" si="166"/>
        <v>4.4874650014736233</v>
      </c>
      <c r="L716" s="2">
        <f t="shared" si="166"/>
        <v>4.8091894660263712</v>
      </c>
      <c r="M716" s="2">
        <f t="shared" si="166"/>
        <v>4.4756776832271878</v>
      </c>
      <c r="N716" s="2">
        <f t="shared" si="166"/>
        <v>4.5622000039928183</v>
      </c>
      <c r="O716" s="2">
        <f t="shared" si="166"/>
        <v>4.4179813118136044</v>
      </c>
      <c r="P716" s="2">
        <f t="shared" si="166"/>
        <v>5.0227382703623409</v>
      </c>
      <c r="Q716" s="2">
        <f t="shared" si="166"/>
        <v>4.2580371213361872</v>
      </c>
      <c r="R716" s="2">
        <f t="shared" si="166"/>
        <v>4.5228712284162729</v>
      </c>
      <c r="S716" s="2">
        <f t="shared" si="166"/>
        <v>4.6628676557026321</v>
      </c>
      <c r="T716" s="2">
        <f t="shared" si="166"/>
        <v>4.8618295370047608</v>
      </c>
      <c r="U716" s="2">
        <f t="shared" si="166"/>
        <v>4.8565164389294226</v>
      </c>
      <c r="V716" s="2">
        <f t="shared" si="166"/>
        <v>4.7298541793057698</v>
      </c>
      <c r="W716" s="2">
        <f t="shared" si="166"/>
        <v>4.640973823334023</v>
      </c>
      <c r="X716" s="2">
        <f t="shared" si="166"/>
        <v>4.7193275559350916</v>
      </c>
      <c r="Y716" s="2">
        <f t="shared" si="166"/>
        <v>5.1944666600019991</v>
      </c>
      <c r="Z716" s="2">
        <f t="shared" si="166"/>
        <v>5.121673131566844</v>
      </c>
      <c r="AA716" s="2">
        <f t="shared" si="166"/>
        <v>5.3608509255148062</v>
      </c>
      <c r="AB716" s="2">
        <f t="shared" si="166"/>
        <v>5.0767899308483733</v>
      </c>
      <c r="AC716" s="2">
        <f t="shared" si="166"/>
        <v>4.959322414049093</v>
      </c>
    </row>
    <row r="717" spans="1:29">
      <c r="A717" s="2" t="s">
        <v>112</v>
      </c>
      <c r="B717" s="2" t="s">
        <v>103</v>
      </c>
      <c r="C717" s="2" t="s">
        <v>123</v>
      </c>
      <c r="D717" s="2">
        <f t="shared" ref="D717:AC717" si="167">IFERROR(D407/D97,"")</f>
        <v>4.0190320807457027</v>
      </c>
      <c r="E717" s="2">
        <f t="shared" si="167"/>
        <v>2.6995960309816764</v>
      </c>
      <c r="F717" s="2">
        <f t="shared" si="167"/>
        <v>2.7599752959519193</v>
      </c>
      <c r="G717" s="2">
        <f t="shared" si="167"/>
        <v>2.9062734036227145</v>
      </c>
      <c r="H717" s="2">
        <f t="shared" si="167"/>
        <v>2.7843075072629437</v>
      </c>
      <c r="I717" s="2">
        <f t="shared" si="167"/>
        <v>3.0475972794912352</v>
      </c>
      <c r="J717" s="2">
        <f t="shared" si="167"/>
        <v>2.9101334508277201</v>
      </c>
      <c r="K717" s="2">
        <f t="shared" si="167"/>
        <v>2.7914892422808837</v>
      </c>
      <c r="L717" s="2">
        <f t="shared" si="167"/>
        <v>2.5384036379852417</v>
      </c>
      <c r="M717" s="2">
        <f t="shared" si="167"/>
        <v>3.0879380988915899</v>
      </c>
      <c r="N717" s="2">
        <f t="shared" si="167"/>
        <v>2.8830499755853651</v>
      </c>
      <c r="O717" s="2">
        <f t="shared" si="167"/>
        <v>2.6711881292997042</v>
      </c>
      <c r="P717" s="2">
        <f t="shared" si="167"/>
        <v>3.6363850615346571</v>
      </c>
      <c r="Q717" s="2">
        <f t="shared" si="167"/>
        <v>3.1108562920462841</v>
      </c>
      <c r="R717" s="2">
        <f t="shared" si="167"/>
        <v>2.7571554182777409</v>
      </c>
      <c r="S717" s="2">
        <f t="shared" si="167"/>
        <v>2.9553487801614535</v>
      </c>
      <c r="T717" s="2">
        <f t="shared" si="167"/>
        <v>3.4498742928975434</v>
      </c>
      <c r="U717" s="2">
        <f t="shared" si="167"/>
        <v>3.2921187261694986</v>
      </c>
      <c r="V717" s="2">
        <f t="shared" si="167"/>
        <v>3.1788556468734135</v>
      </c>
      <c r="W717" s="2">
        <f t="shared" si="167"/>
        <v>3.4984663149777995</v>
      </c>
      <c r="X717" s="2">
        <f t="shared" si="167"/>
        <v>3.431169149732761</v>
      </c>
      <c r="Y717" s="2">
        <f t="shared" si="167"/>
        <v>4.0547656566240695</v>
      </c>
      <c r="Z717" s="2">
        <f t="shared" si="167"/>
        <v>4.0949063577778739</v>
      </c>
      <c r="AA717" s="2">
        <f t="shared" si="167"/>
        <v>4.0880515709225014</v>
      </c>
      <c r="AB717" s="2">
        <f t="shared" si="167"/>
        <v>4.1202994263228545</v>
      </c>
      <c r="AC717" s="2">
        <f t="shared" si="167"/>
        <v>4.0984535608464281</v>
      </c>
    </row>
    <row r="718" spans="1:29">
      <c r="A718" s="2" t="s">
        <v>112</v>
      </c>
      <c r="B718" s="2" t="s">
        <v>103</v>
      </c>
      <c r="C718" s="2" t="s">
        <v>36</v>
      </c>
      <c r="D718" s="2">
        <f t="shared" ref="D718:AC718" si="168">IFERROR(D408/D98,"")</f>
        <v>8.1253607376645327</v>
      </c>
      <c r="E718" s="2">
        <f t="shared" si="168"/>
        <v>5.9003021148036252</v>
      </c>
      <c r="F718" s="2">
        <f t="shared" si="168"/>
        <v>5.9896193771626303</v>
      </c>
      <c r="G718" s="2">
        <f t="shared" si="168"/>
        <v>6.6368715083798877</v>
      </c>
      <c r="H718" s="2">
        <f t="shared" si="168"/>
        <v>7.5722772277227719</v>
      </c>
      <c r="I718" s="2">
        <f t="shared" si="168"/>
        <v>7.4055666003976146</v>
      </c>
      <c r="J718" s="2">
        <f t="shared" si="168"/>
        <v>6.9869402985074629</v>
      </c>
      <c r="K718" s="2">
        <f t="shared" si="168"/>
        <v>7.3688212927756656</v>
      </c>
      <c r="L718" s="2">
        <f t="shared" si="168"/>
        <v>6.9458333333333329</v>
      </c>
      <c r="M718" s="2">
        <f t="shared" si="168"/>
        <v>7.0903846153846155</v>
      </c>
      <c r="N718" s="2">
        <f t="shared" si="168"/>
        <v>7.45</v>
      </c>
      <c r="O718" s="2">
        <f t="shared" si="168"/>
        <v>6.6073170731707309</v>
      </c>
      <c r="P718" s="2">
        <f t="shared" si="168"/>
        <v>7.815384615384616</v>
      </c>
      <c r="Q718" s="2">
        <f t="shared" si="168"/>
        <v>7.5400000000000009</v>
      </c>
      <c r="R718" s="2">
        <f t="shared" si="168"/>
        <v>7.4959183673469392</v>
      </c>
      <c r="S718" s="2">
        <f t="shared" si="168"/>
        <v>7.6428571428571432</v>
      </c>
      <c r="T718" s="2">
        <f t="shared" si="168"/>
        <v>7.7963636363636368</v>
      </c>
      <c r="U718" s="2">
        <f t="shared" si="168"/>
        <v>8.3970315398886832</v>
      </c>
      <c r="V718" s="2">
        <f t="shared" si="168"/>
        <v>9.1452363458241486</v>
      </c>
      <c r="W718" s="2">
        <f t="shared" si="168"/>
        <v>7.6950611690077029</v>
      </c>
      <c r="X718" s="2">
        <f t="shared" si="168"/>
        <v>8.0620842572062088</v>
      </c>
      <c r="Y718" s="2">
        <f t="shared" si="168"/>
        <v>8.3736875937433037</v>
      </c>
      <c r="Z718" s="2">
        <f t="shared" si="168"/>
        <v>8.5063802637175669</v>
      </c>
      <c r="AA718" s="2">
        <f t="shared" si="168"/>
        <v>8.9735427862753188</v>
      </c>
      <c r="AB718" s="2">
        <f t="shared" si="168"/>
        <v>6.2375451263537904</v>
      </c>
      <c r="AC718" s="2">
        <f t="shared" si="168"/>
        <v>7.9616263990881517</v>
      </c>
    </row>
    <row r="719" spans="1:29">
      <c r="A719" s="2" t="s">
        <v>112</v>
      </c>
      <c r="B719" s="2" t="s">
        <v>103</v>
      </c>
      <c r="C719" s="2" t="s">
        <v>37</v>
      </c>
      <c r="D719" s="2">
        <f t="shared" ref="D719:AC719" si="169">IFERROR(D409/D99,"")</f>
        <v>3.818260684819943</v>
      </c>
      <c r="E719" s="2">
        <f t="shared" si="169"/>
        <v>2.5759668508287294</v>
      </c>
      <c r="F719" s="2">
        <f t="shared" si="169"/>
        <v>2.9312820512820514</v>
      </c>
      <c r="G719" s="2">
        <f t="shared" si="169"/>
        <v>2.9606259464916711</v>
      </c>
      <c r="H719" s="2">
        <f t="shared" si="169"/>
        <v>1.7531669865642994</v>
      </c>
      <c r="I719" s="2">
        <f t="shared" si="169"/>
        <v>2.7799519395811876</v>
      </c>
      <c r="J719" s="2">
        <f t="shared" si="169"/>
        <v>2.4722004698512134</v>
      </c>
      <c r="K719" s="2">
        <f t="shared" si="169"/>
        <v>2.5718390804597702</v>
      </c>
      <c r="L719" s="2">
        <f t="shared" si="169"/>
        <v>2.8064373897707231</v>
      </c>
      <c r="M719" s="2">
        <f t="shared" si="169"/>
        <v>3.1858316221765914</v>
      </c>
      <c r="N719" s="2">
        <f t="shared" si="169"/>
        <v>3.1157407407407409</v>
      </c>
      <c r="O719" s="2">
        <f t="shared" si="169"/>
        <v>1.9401330376940131</v>
      </c>
      <c r="P719" s="2">
        <f t="shared" si="169"/>
        <v>3.5890577507598782</v>
      </c>
      <c r="Q719" s="2">
        <f t="shared" si="169"/>
        <v>2.4863945578231288</v>
      </c>
      <c r="R719" s="2">
        <f t="shared" si="169"/>
        <v>2.9418416801292406</v>
      </c>
      <c r="S719" s="2">
        <f t="shared" si="169"/>
        <v>2.2461209202782237</v>
      </c>
      <c r="T719" s="2">
        <f t="shared" si="169"/>
        <v>3.9425235743152225</v>
      </c>
      <c r="U719" s="2">
        <f t="shared" si="169"/>
        <v>3.3218568665377179</v>
      </c>
      <c r="V719" s="2">
        <f t="shared" si="169"/>
        <v>3.3966655796510681</v>
      </c>
      <c r="W719" s="2">
        <f t="shared" si="169"/>
        <v>3.950053075590815</v>
      </c>
      <c r="X719" s="2">
        <f t="shared" si="169"/>
        <v>3.4582027168234064</v>
      </c>
      <c r="Y719" s="2">
        <f t="shared" si="169"/>
        <v>3.6910766737567102</v>
      </c>
      <c r="Z719" s="2">
        <f t="shared" si="169"/>
        <v>3.9693991616208666</v>
      </c>
      <c r="AA719" s="2">
        <f t="shared" si="169"/>
        <v>4.0624573766765177</v>
      </c>
      <c r="AB719" s="2">
        <f t="shared" si="169"/>
        <v>4.4343823858688891</v>
      </c>
      <c r="AC719" s="2">
        <f t="shared" si="169"/>
        <v>4.7381481481481469</v>
      </c>
    </row>
    <row r="720" spans="1:29">
      <c r="A720" s="2" t="s">
        <v>112</v>
      </c>
      <c r="B720" s="2" t="s">
        <v>103</v>
      </c>
      <c r="C720" s="2" t="s">
        <v>38</v>
      </c>
      <c r="D720" s="2">
        <f t="shared" ref="D720:AC720" si="170">IFERROR(D410/D100,"")</f>
        <v>5.095235860567267</v>
      </c>
      <c r="E720" s="2">
        <f t="shared" si="170"/>
        <v>3.7907523510971788</v>
      </c>
      <c r="F720" s="2">
        <f t="shared" si="170"/>
        <v>3.7742589703588147</v>
      </c>
      <c r="G720" s="2">
        <f t="shared" si="170"/>
        <v>3.8223214285714286</v>
      </c>
      <c r="H720" s="2">
        <f t="shared" si="170"/>
        <v>3.7455298013245035</v>
      </c>
      <c r="I720" s="2">
        <f t="shared" si="170"/>
        <v>3.8430007733952047</v>
      </c>
      <c r="J720" s="2">
        <f t="shared" si="170"/>
        <v>3.6231608101090527</v>
      </c>
      <c r="K720" s="2">
        <f t="shared" si="170"/>
        <v>3.9370049732915824</v>
      </c>
      <c r="L720" s="2">
        <f t="shared" si="170"/>
        <v>3.2937133616333134</v>
      </c>
      <c r="M720" s="2">
        <f t="shared" si="170"/>
        <v>3.9701070490809935</v>
      </c>
      <c r="N720" s="2">
        <f t="shared" si="170"/>
        <v>3.6726080721163692</v>
      </c>
      <c r="O720" s="2">
        <f t="shared" si="170"/>
        <v>3.7612727272727269</v>
      </c>
      <c r="P720" s="2">
        <f t="shared" si="170"/>
        <v>4.9692963752665245</v>
      </c>
      <c r="Q720" s="2">
        <f t="shared" si="170"/>
        <v>4.20974113135187</v>
      </c>
      <c r="R720" s="2">
        <f t="shared" si="170"/>
        <v>3.5934482105661805</v>
      </c>
      <c r="S720" s="2">
        <f t="shared" si="170"/>
        <v>3.7966713454982957</v>
      </c>
      <c r="T720" s="2">
        <f t="shared" si="170"/>
        <v>4.6515339966832512</v>
      </c>
      <c r="U720" s="2">
        <f t="shared" si="170"/>
        <v>4.4041336851363235</v>
      </c>
      <c r="V720" s="2">
        <f t="shared" si="170"/>
        <v>4.0738950453809171</v>
      </c>
      <c r="W720" s="2">
        <f t="shared" si="170"/>
        <v>4.8652824722356351</v>
      </c>
      <c r="X720" s="2">
        <f t="shared" si="170"/>
        <v>4.2279444458975233</v>
      </c>
      <c r="Y720" s="2">
        <f t="shared" si="170"/>
        <v>4.5667784177197053</v>
      </c>
      <c r="Z720" s="2">
        <f t="shared" si="170"/>
        <v>5.6118053178135341</v>
      </c>
      <c r="AA720" s="2">
        <f t="shared" si="170"/>
        <v>5.4417816641617707</v>
      </c>
      <c r="AB720" s="2">
        <f t="shared" si="170"/>
        <v>5.6649679182144714</v>
      </c>
      <c r="AC720" s="2">
        <f t="shared" si="170"/>
        <v>5.0050267004363613</v>
      </c>
    </row>
    <row r="721" spans="1:29">
      <c r="A721" s="2" t="s">
        <v>112</v>
      </c>
      <c r="B721" s="2" t="s">
        <v>103</v>
      </c>
      <c r="C721" s="2" t="s">
        <v>39</v>
      </c>
      <c r="D721" s="2">
        <f t="shared" ref="D721:AC721" si="171">IFERROR(D411/D101,"")</f>
        <v>5.798885161799527</v>
      </c>
      <c r="E721" s="2">
        <f t="shared" si="171"/>
        <v>4.7489781536293165</v>
      </c>
      <c r="F721" s="2">
        <f t="shared" si="171"/>
        <v>4.923</v>
      </c>
      <c r="G721" s="2">
        <f t="shared" si="171"/>
        <v>5.4219749652294853</v>
      </c>
      <c r="H721" s="2">
        <f t="shared" si="171"/>
        <v>5.1740837696335076</v>
      </c>
      <c r="I721" s="2">
        <f t="shared" si="171"/>
        <v>5.3986111111111112</v>
      </c>
      <c r="J721" s="2">
        <f t="shared" si="171"/>
        <v>5.1967930029154523</v>
      </c>
      <c r="K721" s="2">
        <f t="shared" si="171"/>
        <v>5.0480769230769234</v>
      </c>
      <c r="L721" s="2">
        <f t="shared" si="171"/>
        <v>5.4435781698810013</v>
      </c>
      <c r="M721" s="2">
        <f t="shared" si="171"/>
        <v>5.3323474052164563</v>
      </c>
      <c r="N721" s="2">
        <f t="shared" si="171"/>
        <v>4.9980594299575491</v>
      </c>
      <c r="O721" s="2">
        <f t="shared" si="171"/>
        <v>5.3184955627553174</v>
      </c>
      <c r="P721" s="2">
        <f t="shared" si="171"/>
        <v>5.1486156935877201</v>
      </c>
      <c r="Q721" s="2">
        <f t="shared" si="171"/>
        <v>5.3854772372713091</v>
      </c>
      <c r="R721" s="2">
        <f t="shared" si="171"/>
        <v>4.8156383448682076</v>
      </c>
      <c r="S721" s="2">
        <f t="shared" si="171"/>
        <v>4.9155977830562154</v>
      </c>
      <c r="T721" s="2">
        <f t="shared" si="171"/>
        <v>4.7344207444583857</v>
      </c>
      <c r="U721" s="2">
        <f t="shared" si="171"/>
        <v>5.7229342327150086</v>
      </c>
      <c r="V721" s="2">
        <f t="shared" si="171"/>
        <v>5.1830667593880388</v>
      </c>
      <c r="W721" s="2">
        <f t="shared" si="171"/>
        <v>5.3911745189117459</v>
      </c>
      <c r="X721" s="2">
        <f t="shared" si="171"/>
        <v>5.6105888858169752</v>
      </c>
      <c r="Y721" s="2">
        <f t="shared" si="171"/>
        <v>5.730306107645438</v>
      </c>
      <c r="Z721" s="2">
        <f t="shared" si="171"/>
        <v>5.869622766379881</v>
      </c>
      <c r="AA721" s="2">
        <f t="shared" si="171"/>
        <v>6.1109350237717912</v>
      </c>
      <c r="AB721" s="2">
        <f t="shared" si="171"/>
        <v>5.5872117696986843</v>
      </c>
      <c r="AC721" s="2">
        <f t="shared" si="171"/>
        <v>5.873813813813813</v>
      </c>
    </row>
    <row r="722" spans="1:29">
      <c r="A722" s="2" t="s">
        <v>112</v>
      </c>
      <c r="B722" s="2" t="s">
        <v>103</v>
      </c>
      <c r="C722" s="2" t="s">
        <v>40</v>
      </c>
      <c r="D722" s="2">
        <f t="shared" ref="D722:AC722" si="172">IFERROR(D412/D102,"")</f>
        <v>6.8085824393292365</v>
      </c>
      <c r="E722" s="2">
        <f t="shared" si="172"/>
        <v>5.0007270083605961</v>
      </c>
      <c r="F722" s="2">
        <f t="shared" si="172"/>
        <v>5.2681807199806716</v>
      </c>
      <c r="G722" s="2">
        <f t="shared" si="172"/>
        <v>5.6390667235737668</v>
      </c>
      <c r="H722" s="2">
        <f t="shared" si="172"/>
        <v>5.4673519289983696</v>
      </c>
      <c r="I722" s="2">
        <f t="shared" si="172"/>
        <v>5.8921723834652591</v>
      </c>
      <c r="J722" s="2">
        <f t="shared" si="172"/>
        <v>5.7374816581071162</v>
      </c>
      <c r="K722" s="2">
        <f t="shared" si="172"/>
        <v>6.0174629026420554</v>
      </c>
      <c r="L722" s="2">
        <f t="shared" si="172"/>
        <v>5.855000967305088</v>
      </c>
      <c r="M722" s="2">
        <f t="shared" si="172"/>
        <v>6.390093758878681</v>
      </c>
      <c r="N722" s="2">
        <f t="shared" si="172"/>
        <v>5.5463634979444754</v>
      </c>
      <c r="O722" s="2">
        <f t="shared" si="172"/>
        <v>5.1072977923455127</v>
      </c>
      <c r="P722" s="2">
        <f t="shared" si="172"/>
        <v>6.5637282141955033</v>
      </c>
      <c r="Q722" s="2">
        <f t="shared" si="172"/>
        <v>5.9655845490034931</v>
      </c>
      <c r="R722" s="2">
        <f t="shared" si="172"/>
        <v>5.9085567570236508</v>
      </c>
      <c r="S722" s="2">
        <f t="shared" si="172"/>
        <v>5.4171839949919143</v>
      </c>
      <c r="T722" s="2">
        <f t="shared" si="172"/>
        <v>6.1003721262170565</v>
      </c>
      <c r="U722" s="2">
        <f t="shared" si="172"/>
        <v>6.5435326694712179</v>
      </c>
      <c r="V722" s="2">
        <f t="shared" si="172"/>
        <v>6.2918382765091518</v>
      </c>
      <c r="W722" s="2">
        <f t="shared" si="172"/>
        <v>5.4651148238533258</v>
      </c>
      <c r="X722" s="2">
        <f t="shared" si="172"/>
        <v>6.1934080343306706</v>
      </c>
      <c r="Y722" s="2">
        <f t="shared" si="172"/>
        <v>6.586602139582272</v>
      </c>
      <c r="Z722" s="2">
        <f t="shared" si="172"/>
        <v>7.3475249412213248</v>
      </c>
      <c r="AA722" s="2">
        <f t="shared" si="172"/>
        <v>7.1709828585522262</v>
      </c>
      <c r="AB722" s="2">
        <f t="shared" si="172"/>
        <v>6.6856697819314643</v>
      </c>
      <c r="AC722" s="2">
        <f t="shared" si="172"/>
        <v>6.5964438014969486</v>
      </c>
    </row>
    <row r="723" spans="1:29">
      <c r="A723" s="2" t="s">
        <v>112</v>
      </c>
      <c r="B723" s="2" t="s">
        <v>103</v>
      </c>
      <c r="C723" s="2" t="s">
        <v>41</v>
      </c>
      <c r="D723" s="2">
        <f t="shared" ref="D723:AC723" si="173">IFERROR(D413/D103,"")</f>
        <v>3.2193184729695115</v>
      </c>
      <c r="E723" s="2">
        <f t="shared" si="173"/>
        <v>2.185694635488308</v>
      </c>
      <c r="F723" s="2">
        <f t="shared" si="173"/>
        <v>1.5580541532813217</v>
      </c>
      <c r="G723" s="2">
        <f t="shared" si="173"/>
        <v>1.4981233243967826</v>
      </c>
      <c r="H723" s="2">
        <f t="shared" si="173"/>
        <v>2.1425675675675677</v>
      </c>
      <c r="I723" s="2">
        <f t="shared" si="173"/>
        <v>1.8811104405552204</v>
      </c>
      <c r="J723" s="2">
        <f t="shared" si="173"/>
        <v>1.6354916067146283</v>
      </c>
      <c r="K723" s="2">
        <f t="shared" si="173"/>
        <v>1.2111760883690708</v>
      </c>
      <c r="L723" s="2">
        <f t="shared" si="173"/>
        <v>2.1047849788007271</v>
      </c>
      <c r="M723" s="2">
        <f t="shared" si="173"/>
        <v>2.0104244229337302</v>
      </c>
      <c r="N723" s="2">
        <f t="shared" si="173"/>
        <v>1.919938414164742</v>
      </c>
      <c r="O723" s="2">
        <f t="shared" si="173"/>
        <v>1.9299847792998477</v>
      </c>
      <c r="P723" s="2">
        <f t="shared" si="173"/>
        <v>2.3060582218725414</v>
      </c>
      <c r="Q723" s="2">
        <f t="shared" si="173"/>
        <v>2.5437500000000002</v>
      </c>
      <c r="R723" s="2">
        <f t="shared" si="173"/>
        <v>2.1325811001410435</v>
      </c>
      <c r="S723" s="2">
        <f t="shared" si="173"/>
        <v>2.6666666666666665</v>
      </c>
      <c r="T723" s="2">
        <f t="shared" si="173"/>
        <v>2.5583272193690387</v>
      </c>
      <c r="U723" s="2">
        <f t="shared" si="173"/>
        <v>2.6778093883357044</v>
      </c>
      <c r="V723" s="2">
        <f t="shared" si="173"/>
        <v>2.4274809160305346</v>
      </c>
      <c r="W723" s="2">
        <f t="shared" si="173"/>
        <v>2.4902789518174138</v>
      </c>
      <c r="X723" s="2">
        <f t="shared" si="173"/>
        <v>3.1311926605504588</v>
      </c>
      <c r="Y723" s="2">
        <f t="shared" si="173"/>
        <v>3.3132982719759583</v>
      </c>
      <c r="Z723" s="2">
        <f t="shared" si="173"/>
        <v>3.6414944356120831</v>
      </c>
      <c r="AA723" s="2">
        <f t="shared" si="173"/>
        <v>4.2359208523592082</v>
      </c>
      <c r="AB723" s="2">
        <f t="shared" si="173"/>
        <v>2.6395864106351548</v>
      </c>
      <c r="AC723" s="2">
        <f t="shared" si="173"/>
        <v>3.181127831966617</v>
      </c>
    </row>
    <row r="724" spans="1:29">
      <c r="A724" s="2" t="s">
        <v>112</v>
      </c>
      <c r="B724" s="2" t="s">
        <v>103</v>
      </c>
      <c r="C724" s="2" t="s">
        <v>42</v>
      </c>
      <c r="D724" s="2">
        <f t="shared" ref="D724:AC724" si="174">IFERROR(D414/D104,"")</f>
        <v>7.9737251116600936</v>
      </c>
      <c r="E724" s="2">
        <f t="shared" si="174"/>
        <v>5.3008849557522115</v>
      </c>
      <c r="F724" s="2">
        <f t="shared" si="174"/>
        <v>5.3612256923983503</v>
      </c>
      <c r="G724" s="2">
        <f t="shared" si="174"/>
        <v>6.0711086226203808</v>
      </c>
      <c r="H724" s="2">
        <f t="shared" si="174"/>
        <v>6.7508269018743103</v>
      </c>
      <c r="I724" s="2">
        <f t="shared" si="174"/>
        <v>5.7281348788198105</v>
      </c>
      <c r="J724" s="2">
        <f t="shared" si="174"/>
        <v>5.6266386995280548</v>
      </c>
      <c r="K724" s="2">
        <f t="shared" si="174"/>
        <v>6.653645833333333</v>
      </c>
      <c r="L724" s="2">
        <f t="shared" si="174"/>
        <v>7.1854086670323642</v>
      </c>
      <c r="M724" s="2">
        <f t="shared" si="174"/>
        <v>7.0175824175824175</v>
      </c>
      <c r="N724" s="2">
        <f t="shared" si="174"/>
        <v>5.4704545454545448</v>
      </c>
      <c r="O724" s="2">
        <f t="shared" si="174"/>
        <v>6.5405198776758411</v>
      </c>
      <c r="P724" s="2">
        <f t="shared" si="174"/>
        <v>7.2227364294658898</v>
      </c>
      <c r="Q724" s="2">
        <f t="shared" si="174"/>
        <v>6.2300066897768049</v>
      </c>
      <c r="R724" s="2">
        <f t="shared" si="174"/>
        <v>6.808300395256917</v>
      </c>
      <c r="S724" s="2">
        <f t="shared" si="174"/>
        <v>6.7116084750820644</v>
      </c>
      <c r="T724" s="2">
        <f t="shared" si="174"/>
        <v>6.9145650780081223</v>
      </c>
      <c r="U724" s="2">
        <f t="shared" si="174"/>
        <v>6.3395836561805874</v>
      </c>
      <c r="V724" s="2">
        <f t="shared" si="174"/>
        <v>6.9969679633867266</v>
      </c>
      <c r="W724" s="2">
        <f t="shared" si="174"/>
        <v>7.8177942642010851</v>
      </c>
      <c r="X724" s="2">
        <f t="shared" si="174"/>
        <v>6.5402811640815477</v>
      </c>
      <c r="Y724" s="2">
        <f t="shared" si="174"/>
        <v>7.5769423558897246</v>
      </c>
      <c r="Z724" s="2">
        <f t="shared" si="174"/>
        <v>8.0268929382853447</v>
      </c>
      <c r="AA724" s="2">
        <f t="shared" si="174"/>
        <v>8.5765570294393214</v>
      </c>
      <c r="AB724" s="2">
        <f t="shared" si="174"/>
        <v>7.8212568046086348</v>
      </c>
      <c r="AC724" s="2">
        <f t="shared" si="174"/>
        <v>8.0202732240437165</v>
      </c>
    </row>
    <row r="725" spans="1:29">
      <c r="A725" s="2" t="s">
        <v>112</v>
      </c>
      <c r="B725" s="2" t="s">
        <v>103</v>
      </c>
      <c r="C725" s="2" t="s">
        <v>43</v>
      </c>
      <c r="D725" s="2">
        <f t="shared" ref="D725:AC725" si="175">IFERROR(D415/D105,"")</f>
        <v>2.5276008736636397</v>
      </c>
      <c r="E725" s="2">
        <f t="shared" si="175"/>
        <v>2.6315789473684212</v>
      </c>
      <c r="F725" s="2">
        <f t="shared" si="175"/>
        <v>2.9302899444787172</v>
      </c>
      <c r="G725" s="2">
        <f t="shared" si="175"/>
        <v>2.8872180451127818</v>
      </c>
      <c r="H725" s="2">
        <f t="shared" si="175"/>
        <v>2.3440577806959944</v>
      </c>
      <c r="I725" s="2">
        <f t="shared" si="175"/>
        <v>2.4154589371980677</v>
      </c>
      <c r="J725" s="2">
        <f t="shared" si="175"/>
        <v>2.4072727272727272</v>
      </c>
      <c r="K725" s="2">
        <f t="shared" si="175"/>
        <v>2.6890756302521011</v>
      </c>
      <c r="L725" s="2">
        <f t="shared" si="175"/>
        <v>2.6525893958076447</v>
      </c>
      <c r="M725" s="2">
        <f t="shared" si="175"/>
        <v>1.9227325357005016</v>
      </c>
      <c r="N725" s="2">
        <f t="shared" si="175"/>
        <v>1.9125308994105341</v>
      </c>
      <c r="O725" s="2">
        <f t="shared" si="175"/>
        <v>1.8394371819179725</v>
      </c>
      <c r="P725" s="2">
        <f t="shared" si="175"/>
        <v>2.6505621729934319</v>
      </c>
      <c r="Q725" s="2">
        <f t="shared" si="175"/>
        <v>2.4012941176470588</v>
      </c>
      <c r="R725" s="2">
        <f t="shared" si="175"/>
        <v>2.357076685537828</v>
      </c>
      <c r="S725" s="2">
        <f t="shared" si="175"/>
        <v>2.3494552218974225</v>
      </c>
      <c r="T725" s="2">
        <f t="shared" si="175"/>
        <v>2.4171334999569076</v>
      </c>
      <c r="U725" s="2">
        <f t="shared" si="175"/>
        <v>2.6699858867806174</v>
      </c>
      <c r="V725" s="2">
        <f t="shared" si="175"/>
        <v>2.837782340862423</v>
      </c>
      <c r="W725" s="2">
        <f t="shared" si="175"/>
        <v>3.2291646167470236</v>
      </c>
      <c r="X725" s="2">
        <f t="shared" si="175"/>
        <v>2.8521625163827</v>
      </c>
      <c r="Y725" s="2">
        <f t="shared" si="175"/>
        <v>3.0762886597938146</v>
      </c>
      <c r="Z725" s="2">
        <f t="shared" si="175"/>
        <v>2.5172243824963032</v>
      </c>
      <c r="AA725" s="2">
        <f t="shared" si="175"/>
        <v>2.2963467652975145</v>
      </c>
      <c r="AB725" s="2">
        <f t="shared" si="175"/>
        <v>2.310779371849554</v>
      </c>
      <c r="AC725" s="2">
        <f t="shared" si="175"/>
        <v>3.04</v>
      </c>
    </row>
    <row r="726" spans="1:29">
      <c r="A726" s="2" t="s">
        <v>112</v>
      </c>
      <c r="B726" s="2" t="s">
        <v>103</v>
      </c>
      <c r="C726" s="2" t="s">
        <v>44</v>
      </c>
      <c r="D726" s="2">
        <f t="shared" ref="D726:AC726" si="176">IFERROR(D416/D106,"")</f>
        <v>2.8458275484966444</v>
      </c>
      <c r="E726" s="2">
        <f t="shared" si="176"/>
        <v>2.7396424637803944</v>
      </c>
      <c r="F726" s="2">
        <f t="shared" si="176"/>
        <v>2.0950699251306681</v>
      </c>
      <c r="G726" s="2">
        <f t="shared" si="176"/>
        <v>1.4191788526434197</v>
      </c>
      <c r="H726" s="2">
        <f t="shared" si="176"/>
        <v>2.9945131851520075</v>
      </c>
      <c r="I726" s="2">
        <f t="shared" si="176"/>
        <v>2.3218456357612296</v>
      </c>
      <c r="J726" s="2">
        <f t="shared" si="176"/>
        <v>3.0819472731387192</v>
      </c>
      <c r="K726" s="2">
        <f t="shared" si="176"/>
        <v>2.3899391220762576</v>
      </c>
      <c r="L726" s="2">
        <f t="shared" si="176"/>
        <v>3.3749237339841365</v>
      </c>
      <c r="M726" s="2">
        <f t="shared" si="176"/>
        <v>2.0885331372614555</v>
      </c>
      <c r="N726" s="2">
        <f t="shared" si="176"/>
        <v>2.6962115105594067</v>
      </c>
      <c r="O726" s="2">
        <f t="shared" si="176"/>
        <v>2.7946253495772924</v>
      </c>
      <c r="P726" s="2">
        <f t="shared" si="176"/>
        <v>3.347112117780294</v>
      </c>
      <c r="Q726" s="2">
        <f t="shared" si="176"/>
        <v>1.4177243375640169</v>
      </c>
      <c r="R726" s="2">
        <f t="shared" si="176"/>
        <v>2.5446925627071995</v>
      </c>
      <c r="S726" s="2">
        <f t="shared" si="176"/>
        <v>3.7000681452112496</v>
      </c>
      <c r="T726" s="2">
        <f t="shared" si="176"/>
        <v>3.23201124207749</v>
      </c>
      <c r="U726" s="2">
        <f t="shared" si="176"/>
        <v>2.4111500562132138</v>
      </c>
      <c r="V726" s="2">
        <f t="shared" si="176"/>
        <v>2.8258808362876482</v>
      </c>
      <c r="W726" s="2">
        <f t="shared" si="176"/>
        <v>3.0685123746611964</v>
      </c>
      <c r="X726" s="2">
        <f t="shared" si="176"/>
        <v>2.2133596423753943</v>
      </c>
      <c r="Y726" s="2">
        <f t="shared" si="176"/>
        <v>3.5931874667777666</v>
      </c>
      <c r="Z726" s="2">
        <f t="shared" si="176"/>
        <v>2.501015361142648</v>
      </c>
      <c r="AA726" s="2">
        <f t="shared" si="176"/>
        <v>2.5799799915348798</v>
      </c>
      <c r="AB726" s="2">
        <f t="shared" si="176"/>
        <v>3.6151849473663726</v>
      </c>
      <c r="AC726" s="2">
        <f t="shared" si="176"/>
        <v>2.1841525338296304</v>
      </c>
    </row>
    <row r="727" spans="1:29">
      <c r="A727" s="2" t="s">
        <v>112</v>
      </c>
      <c r="B727" s="2" t="s">
        <v>103</v>
      </c>
      <c r="C727" s="2" t="s">
        <v>10</v>
      </c>
      <c r="D727" s="2">
        <f t="shared" ref="D727:AC727" si="177">IFERROR(D417/D107,"")</f>
        <v>6.3288747735862989</v>
      </c>
      <c r="E727" s="2">
        <f t="shared" si="177"/>
        <v>5.5539554890592857</v>
      </c>
      <c r="F727" s="2">
        <f t="shared" si="177"/>
        <v>5.4612442263279455</v>
      </c>
      <c r="G727" s="2">
        <f t="shared" si="177"/>
        <v>5.5566617862371883</v>
      </c>
      <c r="H727" s="2">
        <f t="shared" si="177"/>
        <v>6.220811007475028</v>
      </c>
      <c r="I727" s="2">
        <f t="shared" si="177"/>
        <v>6.0185296594874265</v>
      </c>
      <c r="J727" s="2">
        <f t="shared" si="177"/>
        <v>6.5199074942183888</v>
      </c>
      <c r="K727" s="2">
        <f t="shared" si="177"/>
        <v>6.249933351106371</v>
      </c>
      <c r="L727" s="2">
        <f t="shared" si="177"/>
        <v>6.3302255835180592</v>
      </c>
      <c r="M727" s="2">
        <f t="shared" si="177"/>
        <v>5.7472727272727271</v>
      </c>
      <c r="N727" s="2">
        <f t="shared" si="177"/>
        <v>6.6896194824961954</v>
      </c>
      <c r="O727" s="2">
        <f t="shared" si="177"/>
        <v>5.5996588001137333</v>
      </c>
      <c r="P727" s="2">
        <f t="shared" si="177"/>
        <v>6.7653011161535632</v>
      </c>
      <c r="Q727" s="2">
        <f t="shared" si="177"/>
        <v>6.4362206689965049</v>
      </c>
      <c r="R727" s="2">
        <f t="shared" si="177"/>
        <v>6.2379895639656935</v>
      </c>
      <c r="S727" s="2">
        <f t="shared" si="177"/>
        <v>5.5765405214525341</v>
      </c>
      <c r="T727" s="2">
        <f t="shared" si="177"/>
        <v>6.7644639582059689</v>
      </c>
      <c r="U727" s="2">
        <f t="shared" si="177"/>
        <v>6.8366686129837042</v>
      </c>
      <c r="V727" s="2">
        <f t="shared" si="177"/>
        <v>6.3841077602826752</v>
      </c>
      <c r="W727" s="2">
        <f t="shared" si="177"/>
        <v>5.6810136088774952</v>
      </c>
      <c r="X727" s="2">
        <f t="shared" si="177"/>
        <v>6.7372989532805727</v>
      </c>
      <c r="Y727" s="2">
        <f t="shared" si="177"/>
        <v>6.306810956224016</v>
      </c>
      <c r="Z727" s="2">
        <f t="shared" si="177"/>
        <v>6.6538020353617258</v>
      </c>
      <c r="AA727" s="2">
        <f t="shared" si="177"/>
        <v>7.1210637076717038</v>
      </c>
      <c r="AB727" s="2">
        <f t="shared" si="177"/>
        <v>5.336321052631579</v>
      </c>
      <c r="AC727" s="2">
        <f t="shared" si="177"/>
        <v>6.3826482830385016</v>
      </c>
    </row>
    <row r="728" spans="1:29">
      <c r="A728" s="2" t="s">
        <v>112</v>
      </c>
      <c r="B728" s="2" t="s">
        <v>103</v>
      </c>
      <c r="C728" s="2" t="s">
        <v>33</v>
      </c>
      <c r="D728" s="2">
        <f t="shared" ref="D728:AC728" si="178">IFERROR(D418/D108,"")</f>
        <v>4.0509443659257371</v>
      </c>
      <c r="E728" s="2">
        <f t="shared" si="178"/>
        <v>3.4331650000000007</v>
      </c>
      <c r="F728" s="2">
        <f t="shared" si="178"/>
        <v>2.976121</v>
      </c>
      <c r="G728" s="2">
        <f t="shared" si="178"/>
        <v>3.1761180000000002</v>
      </c>
      <c r="H728" s="2">
        <f t="shared" si="178"/>
        <v>2.8385319999999998</v>
      </c>
      <c r="I728" s="2">
        <f t="shared" si="178"/>
        <v>3.2138389999999997</v>
      </c>
      <c r="J728" s="2">
        <f t="shared" si="178"/>
        <v>3.35798</v>
      </c>
      <c r="K728" s="2">
        <f t="shared" si="178"/>
        <v>2.8054450000000002</v>
      </c>
      <c r="L728" s="2">
        <f t="shared" si="178"/>
        <v>3.2378378378378376</v>
      </c>
      <c r="M728" s="2">
        <f t="shared" si="178"/>
        <v>3.1337683523654158</v>
      </c>
      <c r="N728" s="2">
        <f t="shared" si="178"/>
        <v>3.3741830065359477</v>
      </c>
      <c r="O728" s="2">
        <f t="shared" si="178"/>
        <v>2.4646153846153847</v>
      </c>
      <c r="P728" s="2">
        <f t="shared" si="178"/>
        <v>3.5179153094462539</v>
      </c>
      <c r="Q728" s="2">
        <f t="shared" si="178"/>
        <v>3.2286452125546283</v>
      </c>
      <c r="R728" s="2">
        <f t="shared" si="178"/>
        <v>3.6386071670047331</v>
      </c>
      <c r="S728" s="2">
        <f t="shared" si="178"/>
        <v>3.8181355932203394</v>
      </c>
      <c r="T728" s="2">
        <f t="shared" si="178"/>
        <v>4.2610687022900766</v>
      </c>
      <c r="U728" s="2">
        <f t="shared" si="178"/>
        <v>4.0872483221476505</v>
      </c>
      <c r="V728" s="2">
        <f t="shared" si="178"/>
        <v>3.2817974105102818</v>
      </c>
      <c r="W728" s="2">
        <f t="shared" si="178"/>
        <v>4.0140728476821197</v>
      </c>
      <c r="X728" s="2">
        <f t="shared" si="178"/>
        <v>4.1430328589000176</v>
      </c>
      <c r="Y728" s="2">
        <f t="shared" si="178"/>
        <v>3.7423791821561343</v>
      </c>
      <c r="Z728" s="2">
        <f t="shared" si="178"/>
        <v>3.8039428076256501</v>
      </c>
      <c r="AA728" s="2">
        <f t="shared" si="178"/>
        <v>4.4267734553775737</v>
      </c>
      <c r="AB728" s="2">
        <f t="shared" si="178"/>
        <v>4.7360861759425497</v>
      </c>
      <c r="AC728" s="2">
        <f t="shared" si="178"/>
        <v>4.6968348945527119</v>
      </c>
    </row>
    <row r="729" spans="1:29">
      <c r="A729" s="2" t="s">
        <v>112</v>
      </c>
      <c r="B729" s="2" t="s">
        <v>103</v>
      </c>
      <c r="C729" s="2" t="s">
        <v>45</v>
      </c>
      <c r="D729" s="2">
        <f t="shared" ref="D729:AC729" si="179">IFERROR(D419/D109,"")</f>
        <v>3.8693047918303223</v>
      </c>
      <c r="E729" s="2">
        <f t="shared" si="179"/>
        <v>3.8442719360150552</v>
      </c>
      <c r="F729" s="2">
        <f t="shared" si="179"/>
        <v>3.7385987261146498</v>
      </c>
      <c r="G729" s="2">
        <f t="shared" si="179"/>
        <v>3.6359108781127127</v>
      </c>
      <c r="H729" s="2">
        <f t="shared" si="179"/>
        <v>3.7576516416249306</v>
      </c>
      <c r="I729" s="2">
        <f t="shared" si="179"/>
        <v>3.3069806560134567</v>
      </c>
      <c r="J729" s="2">
        <f t="shared" si="179"/>
        <v>3.808069487251331</v>
      </c>
      <c r="K729" s="2">
        <f t="shared" si="179"/>
        <v>3.7182899207248017</v>
      </c>
      <c r="L729" s="2">
        <f t="shared" si="179"/>
        <v>3.6706430026185624</v>
      </c>
      <c r="M729" s="2">
        <f t="shared" si="179"/>
        <v>3.3794656259381566</v>
      </c>
      <c r="N729" s="2">
        <f t="shared" si="179"/>
        <v>3.4722870478413066</v>
      </c>
      <c r="O729" s="2">
        <f t="shared" si="179"/>
        <v>3.2960929932192444</v>
      </c>
      <c r="P729" s="2">
        <f t="shared" si="179"/>
        <v>3.804036458333333</v>
      </c>
      <c r="Q729" s="2">
        <f t="shared" si="179"/>
        <v>3.7952485151609876</v>
      </c>
      <c r="R729" s="2">
        <f t="shared" si="179"/>
        <v>3.8766253401874811</v>
      </c>
      <c r="S729" s="2">
        <f t="shared" si="179"/>
        <v>3.5546852335364085</v>
      </c>
      <c r="T729" s="2">
        <f t="shared" si="179"/>
        <v>3.7419062027231469</v>
      </c>
      <c r="U729" s="2">
        <f t="shared" si="179"/>
        <v>3.4198174706649285</v>
      </c>
      <c r="V729" s="2">
        <f t="shared" si="179"/>
        <v>3.6221482889733845</v>
      </c>
      <c r="W729" s="2">
        <f t="shared" si="179"/>
        <v>3.6434585492227982</v>
      </c>
      <c r="X729" s="2">
        <f t="shared" si="179"/>
        <v>3.8200544427741439</v>
      </c>
      <c r="Y729" s="2">
        <f t="shared" si="179"/>
        <v>3.6802377038816538</v>
      </c>
      <c r="Z729" s="2">
        <f t="shared" si="179"/>
        <v>3.6469425465171241</v>
      </c>
      <c r="AA729" s="2">
        <f t="shared" si="179"/>
        <v>3.9321943186496497</v>
      </c>
      <c r="AB729" s="2">
        <f t="shared" si="179"/>
        <v>4.1336453913119557</v>
      </c>
      <c r="AC729" s="2">
        <f t="shared" si="179"/>
        <v>3.8</v>
      </c>
    </row>
    <row r="730" spans="1:29">
      <c r="A730" s="2" t="s">
        <v>112</v>
      </c>
      <c r="B730" s="2" t="s">
        <v>103</v>
      </c>
      <c r="C730" s="2" t="s">
        <v>46</v>
      </c>
      <c r="D730" s="2">
        <f t="shared" ref="D730:AC730" si="180">IFERROR(D420/D110,"")</f>
        <v>1.5384737426622239</v>
      </c>
      <c r="E730" s="2">
        <f t="shared" si="180"/>
        <v>3.015625</v>
      </c>
      <c r="F730" s="2">
        <f t="shared" si="180"/>
        <v>2.5666666666666669</v>
      </c>
      <c r="G730" s="2">
        <f t="shared" si="180"/>
        <v>2.3508771929824563</v>
      </c>
      <c r="H730" s="2">
        <f t="shared" si="180"/>
        <v>2.3272727272727272</v>
      </c>
      <c r="I730" s="2">
        <f t="shared" si="180"/>
        <v>0.96</v>
      </c>
      <c r="J730" s="2">
        <f t="shared" si="180"/>
        <v>1</v>
      </c>
      <c r="K730" s="2">
        <f t="shared" si="180"/>
        <v>2.1673076923076922</v>
      </c>
      <c r="L730" s="2">
        <f t="shared" si="180"/>
        <v>0.83555555555555561</v>
      </c>
      <c r="M730" s="2">
        <f t="shared" si="180"/>
        <v>2.3207171314741033</v>
      </c>
      <c r="N730" s="2">
        <f t="shared" si="180"/>
        <v>2.5029239766081872</v>
      </c>
      <c r="O730" s="2">
        <f t="shared" si="180"/>
        <v>2.3073373327180433</v>
      </c>
      <c r="P730" s="2">
        <f t="shared" si="180"/>
        <v>1.7278015397775874</v>
      </c>
      <c r="Q730" s="2">
        <f t="shared" si="180"/>
        <v>1.1479436405178978</v>
      </c>
      <c r="R730" s="2">
        <f t="shared" si="180"/>
        <v>1.1934164792475976</v>
      </c>
      <c r="S730" s="2">
        <f t="shared" si="180"/>
        <v>1.5288065843621397</v>
      </c>
      <c r="T730" s="2">
        <f t="shared" si="180"/>
        <v>0.11408083441981748</v>
      </c>
      <c r="U730" s="2">
        <f t="shared" si="180"/>
        <v>1.786541889483066</v>
      </c>
      <c r="V730" s="2">
        <f t="shared" si="180"/>
        <v>1.9072463768115944</v>
      </c>
      <c r="W730" s="2">
        <f t="shared" si="180"/>
        <v>1.8317307692307692</v>
      </c>
      <c r="X730" s="2">
        <f t="shared" si="180"/>
        <v>2.3233968804159444</v>
      </c>
      <c r="Y730" s="2">
        <f t="shared" si="180"/>
        <v>1.5303867403314915</v>
      </c>
      <c r="Z730" s="2">
        <f t="shared" si="180"/>
        <v>0.14361140443505807</v>
      </c>
      <c r="AA730" s="2">
        <f t="shared" si="180"/>
        <v>2.5379377431906618</v>
      </c>
      <c r="AB730" s="2">
        <f t="shared" si="180"/>
        <v>0.6996015936254979</v>
      </c>
      <c r="AC730" s="2">
        <f t="shared" si="180"/>
        <v>1.81</v>
      </c>
    </row>
    <row r="731" spans="1:29">
      <c r="A731" s="2" t="s">
        <v>112</v>
      </c>
      <c r="B731" s="2" t="s">
        <v>103</v>
      </c>
      <c r="C731" s="2" t="s">
        <v>47</v>
      </c>
      <c r="D731" s="2">
        <f t="shared" ref="D731:AC731" si="181">IFERROR(D421/D111,"")</f>
        <v>3.2746428571428572</v>
      </c>
      <c r="E731" s="2">
        <f t="shared" si="181"/>
        <v>1.6545586632764258</v>
      </c>
      <c r="F731" s="2">
        <f t="shared" si="181"/>
        <v>1.8052532833020638</v>
      </c>
      <c r="G731" s="2">
        <f t="shared" si="181"/>
        <v>1.396950319724545</v>
      </c>
      <c r="H731" s="2">
        <f t="shared" si="181"/>
        <v>2.0823991031390134</v>
      </c>
      <c r="I731" s="2">
        <f t="shared" si="181"/>
        <v>1.8498714652956298</v>
      </c>
      <c r="J731" s="2">
        <f t="shared" si="181"/>
        <v>1.8552479815455594</v>
      </c>
      <c r="K731" s="2">
        <f t="shared" si="181"/>
        <v>1.5790902919212491</v>
      </c>
      <c r="L731" s="2">
        <f t="shared" si="181"/>
        <v>1.9355077835433656</v>
      </c>
      <c r="M731" s="2">
        <f t="shared" si="181"/>
        <v>1.7735993860322332</v>
      </c>
      <c r="N731" s="2">
        <f t="shared" si="181"/>
        <v>1.9167275383491598</v>
      </c>
      <c r="O731" s="2">
        <f t="shared" si="181"/>
        <v>1.8597285067873304</v>
      </c>
      <c r="P731" s="2">
        <f t="shared" si="181"/>
        <v>2.2270227808326788</v>
      </c>
      <c r="Q731" s="2">
        <f t="shared" si="181"/>
        <v>2.4599865501008744</v>
      </c>
      <c r="R731" s="2">
        <f t="shared" si="181"/>
        <v>1.9909208819714659</v>
      </c>
      <c r="S731" s="2">
        <f t="shared" si="181"/>
        <v>2.412250516173434</v>
      </c>
      <c r="T731" s="2">
        <f t="shared" si="181"/>
        <v>2.3407012195121957</v>
      </c>
      <c r="U731" s="2">
        <f t="shared" si="181"/>
        <v>2.5372848948374762</v>
      </c>
      <c r="V731" s="2">
        <f t="shared" si="181"/>
        <v>2.2749003984063743</v>
      </c>
      <c r="W731" s="2">
        <f t="shared" si="181"/>
        <v>2.4681960375391028</v>
      </c>
      <c r="X731" s="2">
        <f t="shared" si="181"/>
        <v>2.8806488991888761</v>
      </c>
      <c r="Y731" s="2">
        <f t="shared" si="181"/>
        <v>2.7559241706161135</v>
      </c>
      <c r="Z731" s="2">
        <f t="shared" si="181"/>
        <v>3.5431472081218276</v>
      </c>
      <c r="AA731" s="2">
        <f t="shared" si="181"/>
        <v>3.8781470292044316</v>
      </c>
      <c r="AB731" s="2">
        <f t="shared" si="181"/>
        <v>2.9999999999999996</v>
      </c>
      <c r="AC731" s="2">
        <f t="shared" si="181"/>
        <v>3.1619364287712459</v>
      </c>
    </row>
    <row r="732" spans="1:29">
      <c r="A732" s="2" t="s">
        <v>112</v>
      </c>
      <c r="B732" s="2" t="s">
        <v>103</v>
      </c>
      <c r="C732" s="2" t="s">
        <v>48</v>
      </c>
      <c r="D732" s="2">
        <f t="shared" ref="D732:AC732" si="182">IFERROR(D422/D112,"")</f>
        <v>3.5598092209856915</v>
      </c>
      <c r="E732" s="2">
        <f t="shared" si="182"/>
        <v>2.056</v>
      </c>
      <c r="F732" s="2">
        <f t="shared" si="182"/>
        <v>1.7591547023713503</v>
      </c>
      <c r="G732" s="2">
        <f t="shared" si="182"/>
        <v>1.6372819100091827</v>
      </c>
      <c r="H732" s="2">
        <f t="shared" si="182"/>
        <v>2.4833262980160402</v>
      </c>
      <c r="I732" s="2">
        <f t="shared" si="182"/>
        <v>2.3727634194831015</v>
      </c>
      <c r="J732" s="2">
        <f t="shared" si="182"/>
        <v>2.3856124432922878</v>
      </c>
      <c r="K732" s="2">
        <f t="shared" si="182"/>
        <v>1.7606837606837609</v>
      </c>
      <c r="L732" s="2">
        <f t="shared" si="182"/>
        <v>2.433748584371461</v>
      </c>
      <c r="M732" s="2">
        <f t="shared" si="182"/>
        <v>2.3135618479880775</v>
      </c>
      <c r="N732" s="2">
        <f t="shared" si="182"/>
        <v>2.3865753424657536</v>
      </c>
      <c r="O732" s="2">
        <f t="shared" si="182"/>
        <v>2.9185857930587087</v>
      </c>
      <c r="P732" s="2">
        <f t="shared" si="182"/>
        <v>2.9394871794871795</v>
      </c>
      <c r="Q732" s="2">
        <f t="shared" si="182"/>
        <v>2.714081282198054</v>
      </c>
      <c r="R732" s="2">
        <f t="shared" si="182"/>
        <v>1.9400104329681795</v>
      </c>
      <c r="S732" s="2">
        <f t="shared" si="182"/>
        <v>2.6578395385422131</v>
      </c>
      <c r="T732" s="2">
        <f t="shared" si="182"/>
        <v>2.9184962406015038</v>
      </c>
      <c r="U732" s="2">
        <f t="shared" si="182"/>
        <v>3.0937274693583277</v>
      </c>
      <c r="V732" s="2">
        <f t="shared" si="182"/>
        <v>2.3727351164797237</v>
      </c>
      <c r="W732" s="2">
        <f t="shared" si="182"/>
        <v>3.0067273446774831</v>
      </c>
      <c r="X732" s="2">
        <f t="shared" si="182"/>
        <v>3.4141739530602848</v>
      </c>
      <c r="Y732" s="2">
        <f t="shared" si="182"/>
        <v>3.2761586239847111</v>
      </c>
      <c r="Z732" s="2">
        <f t="shared" si="182"/>
        <v>3.8146067415730336</v>
      </c>
      <c r="AA732" s="2">
        <f t="shared" si="182"/>
        <v>4.0094861660079051</v>
      </c>
      <c r="AB732" s="2">
        <f t="shared" si="182"/>
        <v>3.1613691931540338</v>
      </c>
      <c r="AC732" s="2">
        <f t="shared" si="182"/>
        <v>3.4309698563508348</v>
      </c>
    </row>
    <row r="733" spans="1:29">
      <c r="A733" s="2" t="s">
        <v>112</v>
      </c>
      <c r="B733" s="2" t="s">
        <v>103</v>
      </c>
      <c r="C733" s="2" t="s">
        <v>49</v>
      </c>
      <c r="D733" s="2">
        <f t="shared" ref="D733:AC733" si="183">IFERROR(D423/D113,"")</f>
        <v>5.5232403718459482</v>
      </c>
      <c r="E733" s="2">
        <f t="shared" si="183"/>
        <v>4.9708029197080288</v>
      </c>
      <c r="F733" s="2">
        <f t="shared" si="183"/>
        <v>4.4044117647058822</v>
      </c>
      <c r="G733" s="2">
        <f t="shared" si="183"/>
        <v>4.9448818897637796</v>
      </c>
      <c r="H733" s="2">
        <f t="shared" si="183"/>
        <v>5.6640625</v>
      </c>
      <c r="I733" s="2">
        <f t="shared" si="183"/>
        <v>5.4444444444444438</v>
      </c>
      <c r="J733" s="2">
        <f t="shared" si="183"/>
        <v>5.1382113821138207</v>
      </c>
      <c r="K733" s="2">
        <f t="shared" si="183"/>
        <v>5.2968749999999991</v>
      </c>
      <c r="L733" s="2">
        <f t="shared" si="183"/>
        <v>5.0952380952380949</v>
      </c>
      <c r="M733" s="2">
        <f t="shared" si="183"/>
        <v>4.6206896551724137</v>
      </c>
      <c r="N733" s="2">
        <f t="shared" si="183"/>
        <v>5.395833333333333</v>
      </c>
      <c r="O733" s="2">
        <f t="shared" si="183"/>
        <v>5.3173076923076916</v>
      </c>
      <c r="P733" s="2">
        <f t="shared" si="183"/>
        <v>5.9325842696629207</v>
      </c>
      <c r="Q733" s="2">
        <f t="shared" si="183"/>
        <v>5.3434343434343434</v>
      </c>
      <c r="R733" s="2">
        <f t="shared" si="183"/>
        <v>5.2736842105263158</v>
      </c>
      <c r="S733" s="2">
        <f t="shared" si="183"/>
        <v>4.8478260869565224</v>
      </c>
      <c r="T733" s="2">
        <f t="shared" si="183"/>
        <v>5.4123711340206189</v>
      </c>
      <c r="U733" s="2">
        <f t="shared" si="183"/>
        <v>5.787234042553191</v>
      </c>
      <c r="V733" s="2">
        <f t="shared" si="183"/>
        <v>5.2058111380145276</v>
      </c>
      <c r="W733" s="2">
        <f t="shared" si="183"/>
        <v>4.8425692695214106</v>
      </c>
      <c r="X733" s="2">
        <f t="shared" si="183"/>
        <v>5.3081232492997197</v>
      </c>
      <c r="Y733" s="2">
        <f t="shared" si="183"/>
        <v>5.4896640826873382</v>
      </c>
      <c r="Z733" s="2">
        <f t="shared" si="183"/>
        <v>5.5240384615384617</v>
      </c>
      <c r="AA733" s="2">
        <f t="shared" si="183"/>
        <v>5.7561608300907912</v>
      </c>
      <c r="AB733" s="2">
        <f t="shared" si="183"/>
        <v>4.9275362318840576</v>
      </c>
      <c r="AC733" s="2">
        <f t="shared" si="183"/>
        <v>5.3396817884368888</v>
      </c>
    </row>
    <row r="734" spans="1:29">
      <c r="A734" s="2" t="s">
        <v>112</v>
      </c>
      <c r="B734" s="2" t="s">
        <v>103</v>
      </c>
      <c r="C734" s="2" t="s">
        <v>50</v>
      </c>
      <c r="D734" s="2">
        <f t="shared" ref="D734:AC734" si="184">IFERROR(D424/D114,"")</f>
        <v>4.3570423108691347</v>
      </c>
      <c r="E734" s="2">
        <f t="shared" si="184"/>
        <v>2.6526806526806528</v>
      </c>
      <c r="F734" s="2">
        <f t="shared" si="184"/>
        <v>3.6832151300236409</v>
      </c>
      <c r="G734" s="2">
        <f t="shared" si="184"/>
        <v>3.5826972010178118</v>
      </c>
      <c r="H734" s="2">
        <f t="shared" si="184"/>
        <v>2.8338461538461539</v>
      </c>
      <c r="I734" s="2">
        <f t="shared" si="184"/>
        <v>3.5945945945945947</v>
      </c>
      <c r="J734" s="2">
        <f t="shared" si="184"/>
        <v>3.5364597451883979</v>
      </c>
      <c r="K734" s="2">
        <f t="shared" si="184"/>
        <v>3.1225651783038657</v>
      </c>
      <c r="L734" s="2">
        <f t="shared" si="184"/>
        <v>2.7733292269787495</v>
      </c>
      <c r="M734" s="2">
        <f t="shared" si="184"/>
        <v>3.5349659863945577</v>
      </c>
      <c r="N734" s="2">
        <f t="shared" si="184"/>
        <v>2.8229419703103917</v>
      </c>
      <c r="O734" s="2">
        <f t="shared" si="184"/>
        <v>2.3773474178403755</v>
      </c>
      <c r="P734" s="2">
        <f t="shared" si="184"/>
        <v>4.2688009664753848</v>
      </c>
      <c r="Q734" s="2">
        <f t="shared" si="184"/>
        <v>3.7563900284001268</v>
      </c>
      <c r="R734" s="2">
        <f t="shared" si="184"/>
        <v>3.6746411483253589</v>
      </c>
      <c r="S734" s="2">
        <f t="shared" si="184"/>
        <v>3.1657853810264385</v>
      </c>
      <c r="T734" s="2">
        <f t="shared" si="184"/>
        <v>4.4511529126213585</v>
      </c>
      <c r="U734" s="2">
        <f t="shared" si="184"/>
        <v>3.3163965087281797</v>
      </c>
      <c r="V734" s="2">
        <f t="shared" si="184"/>
        <v>3.3575951618641051</v>
      </c>
      <c r="W734" s="2">
        <f t="shared" si="184"/>
        <v>3.7804401913875596</v>
      </c>
      <c r="X734" s="2">
        <f t="shared" si="184"/>
        <v>3.6165631920996262</v>
      </c>
      <c r="Y734" s="2">
        <f t="shared" si="184"/>
        <v>4.0534351145038165</v>
      </c>
      <c r="Z734" s="2">
        <f t="shared" si="184"/>
        <v>4.4237723407947254</v>
      </c>
      <c r="AA734" s="2">
        <f t="shared" si="184"/>
        <v>4.7584878889226712</v>
      </c>
      <c r="AB734" s="2">
        <f t="shared" si="184"/>
        <v>5.1449595290654901</v>
      </c>
      <c r="AC734" s="2">
        <f t="shared" si="184"/>
        <v>4.8229950071814516</v>
      </c>
    </row>
    <row r="735" spans="1:29">
      <c r="A735" s="2" t="s">
        <v>112</v>
      </c>
      <c r="B735" s="2" t="s">
        <v>103</v>
      </c>
      <c r="C735" s="2" t="s">
        <v>51</v>
      </c>
      <c r="D735" s="2" t="str">
        <f t="shared" ref="D735:AC735" si="185">IFERROR(D425/D115,"")</f>
        <v/>
      </c>
      <c r="E735" s="2" t="str">
        <f t="shared" si="185"/>
        <v/>
      </c>
      <c r="F735" s="2" t="str">
        <f t="shared" si="185"/>
        <v/>
      </c>
      <c r="G735" s="2" t="str">
        <f t="shared" si="185"/>
        <v/>
      </c>
      <c r="H735" s="2" t="str">
        <f t="shared" si="185"/>
        <v/>
      </c>
      <c r="I735" s="2" t="str">
        <f t="shared" si="185"/>
        <v/>
      </c>
      <c r="J735" s="2" t="str">
        <f t="shared" si="185"/>
        <v/>
      </c>
      <c r="K735" s="2" t="str">
        <f t="shared" si="185"/>
        <v/>
      </c>
      <c r="L735" s="2" t="str">
        <f t="shared" si="185"/>
        <v/>
      </c>
      <c r="M735" s="2" t="str">
        <f t="shared" si="185"/>
        <v/>
      </c>
      <c r="N735" s="2" t="str">
        <f t="shared" si="185"/>
        <v/>
      </c>
      <c r="O735" s="2" t="str">
        <f t="shared" si="185"/>
        <v/>
      </c>
      <c r="P735" s="2" t="str">
        <f t="shared" si="185"/>
        <v/>
      </c>
      <c r="Q735" s="2" t="str">
        <f t="shared" si="185"/>
        <v/>
      </c>
      <c r="R735" s="2" t="str">
        <f t="shared" si="185"/>
        <v/>
      </c>
      <c r="S735" s="2" t="str">
        <f t="shared" si="185"/>
        <v/>
      </c>
      <c r="T735" s="2" t="str">
        <f t="shared" si="185"/>
        <v/>
      </c>
      <c r="U735" s="2" t="str">
        <f t="shared" si="185"/>
        <v/>
      </c>
      <c r="V735" s="2" t="str">
        <f t="shared" si="185"/>
        <v/>
      </c>
      <c r="W735" s="2" t="str">
        <f t="shared" si="185"/>
        <v/>
      </c>
      <c r="X735" s="2" t="str">
        <f t="shared" si="185"/>
        <v/>
      </c>
      <c r="Y735" s="2" t="str">
        <f t="shared" si="185"/>
        <v/>
      </c>
      <c r="Z735" s="2" t="str">
        <f t="shared" si="185"/>
        <v/>
      </c>
      <c r="AA735" s="2" t="str">
        <f t="shared" si="185"/>
        <v/>
      </c>
      <c r="AB735" s="2" t="str">
        <f t="shared" si="185"/>
        <v/>
      </c>
      <c r="AC735" s="2" t="str">
        <f t="shared" si="185"/>
        <v/>
      </c>
    </row>
    <row r="736" spans="1:29">
      <c r="A736" s="2" t="s">
        <v>112</v>
      </c>
      <c r="B736" s="2" t="s">
        <v>103</v>
      </c>
      <c r="C736" s="2" t="s">
        <v>52</v>
      </c>
      <c r="D736" s="2">
        <f t="shared" ref="D736:AC736" si="186">IFERROR(D426/D116,"")</f>
        <v>6.9031354379915966</v>
      </c>
      <c r="E736" s="2">
        <f t="shared" si="186"/>
        <v>6.2892768079800492</v>
      </c>
      <c r="F736" s="2">
        <f t="shared" si="186"/>
        <v>5.2082379862700225</v>
      </c>
      <c r="G736" s="2">
        <f t="shared" si="186"/>
        <v>5.6882022471910112</v>
      </c>
      <c r="H736" s="2">
        <f t="shared" si="186"/>
        <v>6.6140845070422536</v>
      </c>
      <c r="I736" s="2">
        <f t="shared" si="186"/>
        <v>6.3880952380952385</v>
      </c>
      <c r="J736" s="2">
        <f t="shared" si="186"/>
        <v>5.4030226700251882</v>
      </c>
      <c r="K736" s="2">
        <f t="shared" si="186"/>
        <v>6.2521440823327623</v>
      </c>
      <c r="L736" s="2">
        <f t="shared" si="186"/>
        <v>6.0974576271186436</v>
      </c>
      <c r="M736" s="2">
        <f t="shared" si="186"/>
        <v>5.8253012048192767</v>
      </c>
      <c r="N736" s="2">
        <f t="shared" si="186"/>
        <v>5.5413005272407734</v>
      </c>
      <c r="O736" s="2">
        <f t="shared" si="186"/>
        <v>6.3588342440801462</v>
      </c>
      <c r="P736" s="2">
        <f t="shared" si="186"/>
        <v>6.0803382663847785</v>
      </c>
      <c r="Q736" s="2">
        <f t="shared" si="186"/>
        <v>6.1420000000000003</v>
      </c>
      <c r="R736" s="2">
        <f t="shared" si="186"/>
        <v>6.0791855203619907</v>
      </c>
      <c r="S736" s="2">
        <f t="shared" si="186"/>
        <v>5.678260869565217</v>
      </c>
      <c r="T736" s="2">
        <f t="shared" si="186"/>
        <v>6.1792828685258963</v>
      </c>
      <c r="U736" s="2">
        <f t="shared" si="186"/>
        <v>6.9573033707865175</v>
      </c>
      <c r="V736" s="2">
        <f t="shared" si="186"/>
        <v>6.1261261261261266</v>
      </c>
      <c r="W736" s="2">
        <f t="shared" si="186"/>
        <v>6.0294117647058822</v>
      </c>
      <c r="X736" s="2">
        <f t="shared" si="186"/>
        <v>6.8666666666666663</v>
      </c>
      <c r="Y736" s="2">
        <f t="shared" si="186"/>
        <v>6.9333333333333336</v>
      </c>
      <c r="Z736" s="2">
        <f t="shared" si="186"/>
        <v>7.0357142857142856</v>
      </c>
      <c r="AA736" s="2">
        <f t="shared" si="186"/>
        <v>6.9088692471807374</v>
      </c>
      <c r="AB736" s="2">
        <f t="shared" si="186"/>
        <v>6.8151064450277046</v>
      </c>
      <c r="AC736" s="2">
        <f t="shared" si="186"/>
        <v>7.0389072847682117</v>
      </c>
    </row>
    <row r="737" spans="1:29">
      <c r="A737" s="2" t="s">
        <v>112</v>
      </c>
      <c r="B737" s="2" t="s">
        <v>103</v>
      </c>
      <c r="C737" s="2" t="s">
        <v>53</v>
      </c>
      <c r="D737" s="2">
        <f t="shared" ref="D737:AC737" si="187">IFERROR(D427/D117,"")</f>
        <v>5.5132124470363104</v>
      </c>
      <c r="E737" s="2">
        <f t="shared" si="187"/>
        <v>4.1447418017338853</v>
      </c>
      <c r="F737" s="2">
        <f t="shared" si="187"/>
        <v>4.6869806094182831</v>
      </c>
      <c r="G737" s="2">
        <f t="shared" si="187"/>
        <v>4.6494980357922309</v>
      </c>
      <c r="H737" s="2">
        <f t="shared" si="187"/>
        <v>4.1710323574730346</v>
      </c>
      <c r="I737" s="2">
        <f t="shared" si="187"/>
        <v>4.8265541059094392</v>
      </c>
      <c r="J737" s="2">
        <f t="shared" si="187"/>
        <v>4.5617469879518069</v>
      </c>
      <c r="K737" s="2">
        <f t="shared" si="187"/>
        <v>4.7265272652726527</v>
      </c>
      <c r="L737" s="2">
        <f t="shared" si="187"/>
        <v>3.8190348525469169</v>
      </c>
      <c r="M737" s="2">
        <f t="shared" si="187"/>
        <v>4.6547126436781605</v>
      </c>
      <c r="N737" s="2">
        <f t="shared" si="187"/>
        <v>4.2877053260328521</v>
      </c>
      <c r="O737" s="2">
        <f t="shared" si="187"/>
        <v>4.1559114460668862</v>
      </c>
      <c r="P737" s="2">
        <f t="shared" si="187"/>
        <v>5.2624150548876107</v>
      </c>
      <c r="Q737" s="2">
        <f t="shared" si="187"/>
        <v>4.5884194053208143</v>
      </c>
      <c r="R737" s="2">
        <f t="shared" si="187"/>
        <v>4.4287790697674421</v>
      </c>
      <c r="S737" s="2">
        <f t="shared" si="187"/>
        <v>4.1955509570615623</v>
      </c>
      <c r="T737" s="2">
        <f t="shared" si="187"/>
        <v>5.206562668101129</v>
      </c>
      <c r="U737" s="2">
        <f t="shared" si="187"/>
        <v>4.6011019283746561</v>
      </c>
      <c r="V737" s="2">
        <f t="shared" si="187"/>
        <v>4.6063118005802597</v>
      </c>
      <c r="W737" s="2">
        <f t="shared" si="187"/>
        <v>5.6062365451105753</v>
      </c>
      <c r="X737" s="2">
        <f t="shared" si="187"/>
        <v>4.3994554389693183</v>
      </c>
      <c r="Y737" s="2">
        <f t="shared" si="187"/>
        <v>5.1486988847583639</v>
      </c>
      <c r="Z737" s="2">
        <f t="shared" si="187"/>
        <v>5.7992868408420764</v>
      </c>
      <c r="AA737" s="2">
        <f t="shared" si="187"/>
        <v>5.5375238848257222</v>
      </c>
      <c r="AB737" s="2">
        <f t="shared" si="187"/>
        <v>6.1219112725201166</v>
      </c>
      <c r="AC737" s="2">
        <f t="shared" si="187"/>
        <v>5.3789416426512959</v>
      </c>
    </row>
    <row r="738" spans="1:29">
      <c r="A738" s="2" t="s">
        <v>112</v>
      </c>
      <c r="B738" s="2" t="s">
        <v>103</v>
      </c>
      <c r="C738" s="2" t="s">
        <v>54</v>
      </c>
      <c r="D738" s="2">
        <f t="shared" ref="D738:AC738" si="188">IFERROR(D428/D118,"")</f>
        <v>4.2143882109497381</v>
      </c>
      <c r="E738" s="2">
        <f t="shared" si="188"/>
        <v>2.7872741286289284</v>
      </c>
      <c r="F738" s="2">
        <f t="shared" si="188"/>
        <v>2.6025193798449613</v>
      </c>
      <c r="G738" s="2">
        <f t="shared" si="188"/>
        <v>3.1296296296296298</v>
      </c>
      <c r="H738" s="2">
        <f t="shared" si="188"/>
        <v>3.0417773057178263</v>
      </c>
      <c r="I738" s="2">
        <f t="shared" si="188"/>
        <v>3.1128019323671499</v>
      </c>
      <c r="J738" s="2">
        <f t="shared" si="188"/>
        <v>3.1748417721518987</v>
      </c>
      <c r="K738" s="2">
        <f t="shared" si="188"/>
        <v>3.0709706546275393</v>
      </c>
      <c r="L738" s="2">
        <f t="shared" si="188"/>
        <v>2.5395985401459855</v>
      </c>
      <c r="M738" s="2">
        <f t="shared" si="188"/>
        <v>3.1091299477221805</v>
      </c>
      <c r="N738" s="2">
        <f t="shared" si="188"/>
        <v>3.2072903778433424</v>
      </c>
      <c r="O738" s="2">
        <f t="shared" si="188"/>
        <v>2.7863609525683919</v>
      </c>
      <c r="P738" s="2">
        <f t="shared" si="188"/>
        <v>3.5218463359305656</v>
      </c>
      <c r="Q738" s="2">
        <f t="shared" si="188"/>
        <v>3.2173209954182016</v>
      </c>
      <c r="R738" s="2">
        <f t="shared" si="188"/>
        <v>2.5897099786990005</v>
      </c>
      <c r="S738" s="2">
        <f t="shared" si="188"/>
        <v>3.2522719896137615</v>
      </c>
      <c r="T738" s="2">
        <f t="shared" si="188"/>
        <v>2.9997513674788663</v>
      </c>
      <c r="U738" s="2">
        <f t="shared" si="188"/>
        <v>3.4433016421780467</v>
      </c>
      <c r="V738" s="2">
        <f t="shared" si="188"/>
        <v>3.4860954335556693</v>
      </c>
      <c r="W738" s="2">
        <f t="shared" si="188"/>
        <v>3.2670923379174854</v>
      </c>
      <c r="X738" s="2">
        <f t="shared" si="188"/>
        <v>3.6017577115285198</v>
      </c>
      <c r="Y738" s="2">
        <f t="shared" si="188"/>
        <v>5.0978048780487804</v>
      </c>
      <c r="Z738" s="2">
        <f t="shared" si="188"/>
        <v>4.0514660398366944</v>
      </c>
      <c r="AA738" s="2">
        <f t="shared" si="188"/>
        <v>3.5275825092338855</v>
      </c>
      <c r="AB738" s="2">
        <f t="shared" si="188"/>
        <v>3.7154780543108572</v>
      </c>
      <c r="AC738" s="2">
        <f t="shared" si="188"/>
        <v>3.9081501560021974</v>
      </c>
    </row>
    <row r="739" spans="1:29">
      <c r="A739" s="2" t="s">
        <v>112</v>
      </c>
      <c r="B739" s="2" t="s">
        <v>103</v>
      </c>
      <c r="C739" s="2" t="s">
        <v>22</v>
      </c>
      <c r="D739" s="2">
        <f t="shared" ref="D739:AC739" si="189">IFERROR(D429/D119,"")</f>
        <v>1.9910174468820174</v>
      </c>
      <c r="E739" s="2">
        <f t="shared" si="189"/>
        <v>1.599025974025974</v>
      </c>
      <c r="F739" s="2">
        <f t="shared" si="189"/>
        <v>1.8150943396226416</v>
      </c>
      <c r="G739" s="2">
        <f t="shared" si="189"/>
        <v>1.0392156862745099</v>
      </c>
      <c r="H739" s="2">
        <f t="shared" si="189"/>
        <v>1.5217391304347827</v>
      </c>
      <c r="I739" s="2">
        <f t="shared" si="189"/>
        <v>0.87804878048780499</v>
      </c>
      <c r="J739" s="2">
        <f t="shared" si="189"/>
        <v>1</v>
      </c>
      <c r="K739" s="2">
        <f t="shared" si="189"/>
        <v>1.1599999999999999</v>
      </c>
      <c r="L739" s="2">
        <f t="shared" si="189"/>
        <v>1.6697289848415251</v>
      </c>
      <c r="M739" s="2">
        <f t="shared" si="189"/>
        <v>1.0705182667799491</v>
      </c>
      <c r="N739" s="2">
        <f t="shared" si="189"/>
        <v>1.7859054415700266</v>
      </c>
      <c r="O739" s="2">
        <f t="shared" si="189"/>
        <v>1.1320590790616853</v>
      </c>
      <c r="P739" s="2">
        <f t="shared" si="189"/>
        <v>1.6509433962264151</v>
      </c>
      <c r="Q739" s="2">
        <f t="shared" si="189"/>
        <v>0.76499708794408838</v>
      </c>
      <c r="R739" s="2">
        <f t="shared" si="189"/>
        <v>2.3901721014492754</v>
      </c>
      <c r="S739" s="2">
        <f t="shared" si="189"/>
        <v>1.9940711462450593</v>
      </c>
      <c r="T739" s="2">
        <f t="shared" si="189"/>
        <v>2.3173166202414115</v>
      </c>
      <c r="U739" s="2">
        <f t="shared" si="189"/>
        <v>1.7816935878609887</v>
      </c>
      <c r="V739" s="2">
        <f t="shared" si="189"/>
        <v>1.5143422354104847</v>
      </c>
      <c r="W739" s="2">
        <f t="shared" si="189"/>
        <v>1.2627781118460615</v>
      </c>
      <c r="X739" s="2">
        <f t="shared" si="189"/>
        <v>1.153217011995638</v>
      </c>
      <c r="Y739" s="2">
        <f t="shared" si="189"/>
        <v>1.7927094668117523</v>
      </c>
      <c r="Z739" s="2">
        <f t="shared" si="189"/>
        <v>2.2079207920792077</v>
      </c>
      <c r="AA739" s="2">
        <f t="shared" si="189"/>
        <v>2.0973075106282475</v>
      </c>
      <c r="AB739" s="2">
        <f t="shared" si="189"/>
        <v>2.621634388285309</v>
      </c>
      <c r="AC739" s="2">
        <f t="shared" si="189"/>
        <v>2.17</v>
      </c>
    </row>
    <row r="740" spans="1:29">
      <c r="A740" s="2" t="s">
        <v>112</v>
      </c>
      <c r="B740" s="2" t="s">
        <v>103</v>
      </c>
      <c r="C740" s="2" t="s">
        <v>55</v>
      </c>
      <c r="D740" s="2">
        <f t="shared" ref="D740:AC740" si="190">IFERROR(D430/D120,"")</f>
        <v>3.3157415337765266</v>
      </c>
      <c r="E740" s="2">
        <f t="shared" si="190"/>
        <v>2.437293988384869</v>
      </c>
      <c r="F740" s="2">
        <f t="shared" si="190"/>
        <v>2.7179617834394905</v>
      </c>
      <c r="G740" s="2">
        <f t="shared" si="190"/>
        <v>3.1223998624720641</v>
      </c>
      <c r="H740" s="2">
        <f t="shared" si="190"/>
        <v>2.1488164532402019</v>
      </c>
      <c r="I740" s="2">
        <f t="shared" si="190"/>
        <v>3.0188347964884277</v>
      </c>
      <c r="J740" s="2">
        <f t="shared" si="190"/>
        <v>2.3936581593194122</v>
      </c>
      <c r="K740" s="2">
        <f t="shared" si="190"/>
        <v>2.4515042117930204</v>
      </c>
      <c r="L740" s="2">
        <f t="shared" si="190"/>
        <v>2.1051328121206234</v>
      </c>
      <c r="M740" s="2">
        <f t="shared" si="190"/>
        <v>2.9881046938235185</v>
      </c>
      <c r="N740" s="2">
        <f t="shared" si="190"/>
        <v>2.0048895953557486</v>
      </c>
      <c r="O740" s="2">
        <f t="shared" si="190"/>
        <v>1.6410777680007282</v>
      </c>
      <c r="P740" s="2">
        <f t="shared" si="190"/>
        <v>3.3118978635196572</v>
      </c>
      <c r="Q740" s="2">
        <f t="shared" si="190"/>
        <v>2.2269800652111109</v>
      </c>
      <c r="R740" s="2">
        <f t="shared" si="190"/>
        <v>2.3305593245891751</v>
      </c>
      <c r="S740" s="2">
        <f t="shared" si="190"/>
        <v>1.460707512162942</v>
      </c>
      <c r="T740" s="2">
        <f t="shared" si="190"/>
        <v>3.0693348222216588</v>
      </c>
      <c r="U740" s="2">
        <f t="shared" si="190"/>
        <v>2.2841297752700429</v>
      </c>
      <c r="V740" s="2">
        <f t="shared" si="190"/>
        <v>2.5416618200147334</v>
      </c>
      <c r="W740" s="2">
        <f t="shared" si="190"/>
        <v>3.1696264689757099</v>
      </c>
      <c r="X740" s="2">
        <f t="shared" si="190"/>
        <v>2.3250047143126533</v>
      </c>
      <c r="Y740" s="2">
        <f t="shared" si="190"/>
        <v>3.1113195747342091</v>
      </c>
      <c r="Z740" s="2">
        <f t="shared" si="190"/>
        <v>3.3188178294573643</v>
      </c>
      <c r="AA740" s="2">
        <f t="shared" si="190"/>
        <v>3.4649589070338354</v>
      </c>
      <c r="AB740" s="2">
        <f t="shared" si="190"/>
        <v>3.8015384615384615</v>
      </c>
      <c r="AC740" s="2">
        <f t="shared" si="190"/>
        <v>3.7407080146036158</v>
      </c>
    </row>
    <row r="741" spans="1:29">
      <c r="A741" s="2" t="s">
        <v>112</v>
      </c>
      <c r="B741" s="2" t="s">
        <v>103</v>
      </c>
      <c r="C741" s="2" t="s">
        <v>56</v>
      </c>
      <c r="D741" s="2">
        <f t="shared" ref="D741:AC741" si="191">IFERROR(D431/D121,"")</f>
        <v>4.7837497753010956</v>
      </c>
      <c r="E741" s="2">
        <f t="shared" si="191"/>
        <v>2.901098901098901</v>
      </c>
      <c r="F741" s="2">
        <f t="shared" si="191"/>
        <v>3.4881889763779528</v>
      </c>
      <c r="G741" s="2">
        <f t="shared" si="191"/>
        <v>3.3149606299212602</v>
      </c>
      <c r="H741" s="2">
        <f t="shared" si="191"/>
        <v>3.1519999999999997</v>
      </c>
      <c r="I741" s="2">
        <f t="shared" si="191"/>
        <v>3.5925925925925921</v>
      </c>
      <c r="J741" s="2">
        <f t="shared" si="191"/>
        <v>3.9816513761467887</v>
      </c>
      <c r="K741" s="2">
        <f t="shared" si="191"/>
        <v>3.8073394495412844</v>
      </c>
      <c r="L741" s="2">
        <f t="shared" si="191"/>
        <v>3.2636127917026792</v>
      </c>
      <c r="M741" s="2">
        <f t="shared" si="191"/>
        <v>3.514218009478673</v>
      </c>
      <c r="N741" s="2">
        <f t="shared" si="191"/>
        <v>3.8853914447134783</v>
      </c>
      <c r="O741" s="2">
        <f t="shared" si="191"/>
        <v>2.8810732414793327</v>
      </c>
      <c r="P741" s="2">
        <f t="shared" si="191"/>
        <v>3.898825065274151</v>
      </c>
      <c r="Q741" s="2">
        <f t="shared" si="191"/>
        <v>3.9637540453074438</v>
      </c>
      <c r="R741" s="2">
        <f t="shared" si="191"/>
        <v>3.6161971830985915</v>
      </c>
      <c r="S741" s="2">
        <f t="shared" si="191"/>
        <v>3.6643281165677282</v>
      </c>
      <c r="T741" s="2">
        <f t="shared" si="191"/>
        <v>3.9932397295891837</v>
      </c>
      <c r="U741" s="2">
        <f t="shared" si="191"/>
        <v>3.5236436037829768</v>
      </c>
      <c r="V741" s="2">
        <f t="shared" si="191"/>
        <v>4.2776294714361986</v>
      </c>
      <c r="W741" s="2">
        <f t="shared" si="191"/>
        <v>4.5417620137299775</v>
      </c>
      <c r="X741" s="2">
        <f t="shared" si="191"/>
        <v>4.7150806900389544</v>
      </c>
      <c r="Y741" s="2">
        <f t="shared" si="191"/>
        <v>4.0034662045060658</v>
      </c>
      <c r="Z741" s="2">
        <f t="shared" si="191"/>
        <v>4.8560606060606055</v>
      </c>
      <c r="AA741" s="2">
        <f t="shared" si="191"/>
        <v>4.6330183988065645</v>
      </c>
      <c r="AB741" s="2">
        <f t="shared" si="191"/>
        <v>4.7784150156412935</v>
      </c>
      <c r="AC741" s="2">
        <f t="shared" si="191"/>
        <v>4.76</v>
      </c>
    </row>
    <row r="742" spans="1:29">
      <c r="A742" s="2" t="s">
        <v>112</v>
      </c>
      <c r="B742" s="2" t="s">
        <v>103</v>
      </c>
      <c r="C742" s="2" t="s">
        <v>57</v>
      </c>
      <c r="D742" s="2">
        <f t="shared" ref="D742:AC742" si="192">IFERROR(D432/D122,"")</f>
        <v>4.353543936818955</v>
      </c>
      <c r="E742" s="2">
        <f t="shared" si="192"/>
        <v>3.3257881972514145</v>
      </c>
      <c r="F742" s="2">
        <f t="shared" si="192"/>
        <v>3.6718487394957982</v>
      </c>
      <c r="G742" s="2">
        <f t="shared" si="192"/>
        <v>3.3998287671232879</v>
      </c>
      <c r="H742" s="2">
        <f t="shared" si="192"/>
        <v>3.1816570669029689</v>
      </c>
      <c r="I742" s="2">
        <f t="shared" si="192"/>
        <v>3.5799670239076669</v>
      </c>
      <c r="J742" s="2">
        <f t="shared" si="192"/>
        <v>3.4598655595096877</v>
      </c>
      <c r="K742" s="2">
        <f t="shared" si="192"/>
        <v>2.9099316445516692</v>
      </c>
      <c r="L742" s="2">
        <f t="shared" si="192"/>
        <v>1.970690511674118</v>
      </c>
      <c r="M742" s="2">
        <f t="shared" si="192"/>
        <v>3.1211195928753179</v>
      </c>
      <c r="N742" s="2">
        <f t="shared" si="192"/>
        <v>3.5441101478837327</v>
      </c>
      <c r="O742" s="2">
        <f t="shared" si="192"/>
        <v>2.9818316648127552</v>
      </c>
      <c r="P742" s="2">
        <f t="shared" si="192"/>
        <v>4.0961538461538458</v>
      </c>
      <c r="Q742" s="2">
        <f t="shared" si="192"/>
        <v>3.5888349514563105</v>
      </c>
      <c r="R742" s="2">
        <f t="shared" si="192"/>
        <v>3.4654427645788335</v>
      </c>
      <c r="S742" s="2">
        <f t="shared" si="192"/>
        <v>3.142448785135779</v>
      </c>
      <c r="T742" s="2">
        <f t="shared" si="192"/>
        <v>4.1825434068512433</v>
      </c>
      <c r="U742" s="2">
        <f t="shared" si="192"/>
        <v>3.4324186991869916</v>
      </c>
      <c r="V742" s="2">
        <f t="shared" si="192"/>
        <v>2.717013758364033</v>
      </c>
      <c r="W742" s="2">
        <f t="shared" si="192"/>
        <v>3.8688282977155493</v>
      </c>
      <c r="X742" s="2">
        <f t="shared" si="192"/>
        <v>3.179133725251706</v>
      </c>
      <c r="Y742" s="2">
        <f t="shared" si="192"/>
        <v>3.6772464962901896</v>
      </c>
      <c r="Z742" s="2">
        <f t="shared" si="192"/>
        <v>4.8681841100626659</v>
      </c>
      <c r="AA742" s="2">
        <f t="shared" si="192"/>
        <v>4.7764126009000636</v>
      </c>
      <c r="AB742" s="2">
        <f t="shared" si="192"/>
        <v>5.2486721811057899</v>
      </c>
      <c r="AC742" s="2">
        <f t="shared" si="192"/>
        <v>4.3587076516278307</v>
      </c>
    </row>
    <row r="743" spans="1:29">
      <c r="A743" s="2" t="s">
        <v>112</v>
      </c>
      <c r="B743" s="2" t="s">
        <v>103</v>
      </c>
      <c r="C743" s="2" t="s">
        <v>58</v>
      </c>
      <c r="D743" s="2">
        <f t="shared" ref="D743:AC743" si="193">IFERROR(D433/D123,"")</f>
        <v>3.5820211852275978</v>
      </c>
      <c r="E743" s="2">
        <f t="shared" si="193"/>
        <v>3.6585312704292878</v>
      </c>
      <c r="F743" s="2">
        <f t="shared" si="193"/>
        <v>3.6801346801346799</v>
      </c>
      <c r="G743" s="2">
        <f t="shared" si="193"/>
        <v>3.4163115071677641</v>
      </c>
      <c r="H743" s="2">
        <f t="shared" si="193"/>
        <v>3.4278341013824885</v>
      </c>
      <c r="I743" s="2">
        <f t="shared" si="193"/>
        <v>3.4377144818119425</v>
      </c>
      <c r="J743" s="2">
        <f t="shared" si="193"/>
        <v>2.2771626297577856</v>
      </c>
      <c r="K743" s="2">
        <f t="shared" si="193"/>
        <v>2.6982788296041309</v>
      </c>
      <c r="L743" s="2">
        <f t="shared" si="193"/>
        <v>3.5525326651154461</v>
      </c>
      <c r="M743" s="2">
        <f t="shared" si="193"/>
        <v>3.2638888888888888</v>
      </c>
      <c r="N743" s="2">
        <f t="shared" si="193"/>
        <v>3.3301417081577935</v>
      </c>
      <c r="O743" s="2">
        <f t="shared" si="193"/>
        <v>3.1984171848501979</v>
      </c>
      <c r="P743" s="2">
        <f t="shared" si="193"/>
        <v>3.0547290116896919</v>
      </c>
      <c r="Q743" s="2">
        <f t="shared" si="193"/>
        <v>3.5354741089441832</v>
      </c>
      <c r="R743" s="2">
        <f t="shared" si="193"/>
        <v>3.4941530829199148</v>
      </c>
      <c r="S743" s="2">
        <f t="shared" si="193"/>
        <v>3.6073441192510454</v>
      </c>
      <c r="T743" s="2">
        <f t="shared" si="193"/>
        <v>3.4712981082844094</v>
      </c>
      <c r="U743" s="2">
        <f t="shared" si="193"/>
        <v>3.6141168636590644</v>
      </c>
      <c r="V743" s="2">
        <f t="shared" si="193"/>
        <v>3.2108289410637281</v>
      </c>
      <c r="W743" s="2">
        <f t="shared" si="193"/>
        <v>3.5053240740740739</v>
      </c>
      <c r="X743" s="2">
        <f t="shared" si="193"/>
        <v>3.5039893617021276</v>
      </c>
      <c r="Y743" s="2">
        <f t="shared" si="193"/>
        <v>3.8515372168284792</v>
      </c>
      <c r="Z743" s="2">
        <f t="shared" si="193"/>
        <v>3.7327430066411753</v>
      </c>
      <c r="AA743" s="2">
        <f t="shared" si="193"/>
        <v>3.474313551815766</v>
      </c>
      <c r="AB743" s="2">
        <f t="shared" si="193"/>
        <v>3.58800461361015</v>
      </c>
      <c r="AC743" s="2">
        <f t="shared" si="193"/>
        <v>3.5</v>
      </c>
    </row>
    <row r="744" spans="1:29">
      <c r="A744" s="2" t="s">
        <v>112</v>
      </c>
      <c r="B744" s="2" t="s">
        <v>103</v>
      </c>
      <c r="C744" s="2" t="s">
        <v>59</v>
      </c>
      <c r="D744" s="2">
        <f t="shared" ref="D744:AC744" si="194">IFERROR(D434/D124,"")</f>
        <v>4.8658694882586655</v>
      </c>
      <c r="E744" s="2">
        <f t="shared" si="194"/>
        <v>3.9773809523809525</v>
      </c>
      <c r="F744" s="2">
        <f t="shared" si="194"/>
        <v>3.5114164904862579</v>
      </c>
      <c r="G744" s="2">
        <f t="shared" si="194"/>
        <v>3.9539038376709312</v>
      </c>
      <c r="H744" s="2">
        <f t="shared" si="194"/>
        <v>4.5100298762270592</v>
      </c>
      <c r="I744" s="2">
        <f t="shared" si="194"/>
        <v>4.3201490991923794</v>
      </c>
      <c r="J744" s="2">
        <f t="shared" si="194"/>
        <v>3.7907865168539328</v>
      </c>
      <c r="K744" s="2">
        <f t="shared" si="194"/>
        <v>3.8433609958506225</v>
      </c>
      <c r="L744" s="2">
        <f t="shared" si="194"/>
        <v>3.9990212870075852</v>
      </c>
      <c r="M744" s="2">
        <f t="shared" si="194"/>
        <v>4.1624841571609634</v>
      </c>
      <c r="N744" s="2">
        <f t="shared" si="194"/>
        <v>4.3543962772471225</v>
      </c>
      <c r="O744" s="2">
        <f t="shared" si="194"/>
        <v>4.2469101895083767</v>
      </c>
      <c r="P744" s="2">
        <f t="shared" si="194"/>
        <v>4.31937707429155</v>
      </c>
      <c r="Q744" s="2">
        <f t="shared" si="194"/>
        <v>4.286598493003229</v>
      </c>
      <c r="R744" s="2">
        <f t="shared" si="194"/>
        <v>3.6187683284457477</v>
      </c>
      <c r="S744" s="2">
        <f t="shared" si="194"/>
        <v>4.4842630102835779</v>
      </c>
      <c r="T744" s="2">
        <f t="shared" si="194"/>
        <v>4.1852779168753127</v>
      </c>
      <c r="U744" s="2">
        <f t="shared" si="194"/>
        <v>4.6459369817578775</v>
      </c>
      <c r="V744" s="2">
        <f t="shared" si="194"/>
        <v>3.9714460665828737</v>
      </c>
      <c r="W744" s="2">
        <f t="shared" si="194"/>
        <v>4.3625386996904023</v>
      </c>
      <c r="X744" s="2">
        <f t="shared" si="194"/>
        <v>4.6116531165311656</v>
      </c>
      <c r="Y744" s="2">
        <f t="shared" si="194"/>
        <v>5.003868771278241</v>
      </c>
      <c r="Z744" s="2">
        <f t="shared" si="194"/>
        <v>4.7834938770549096</v>
      </c>
      <c r="AA744" s="2">
        <f t="shared" si="194"/>
        <v>5.2451149515415736</v>
      </c>
      <c r="AB744" s="2">
        <f t="shared" si="194"/>
        <v>4.8032138597702598</v>
      </c>
      <c r="AC744" s="2">
        <f t="shared" si="194"/>
        <v>4.8034509655909918</v>
      </c>
    </row>
    <row r="745" spans="1:29">
      <c r="A745" s="2" t="s">
        <v>112</v>
      </c>
      <c r="B745" s="2" t="s">
        <v>103</v>
      </c>
      <c r="C745" s="2" t="s">
        <v>60</v>
      </c>
      <c r="D745" s="2">
        <f t="shared" ref="D745:AC745" si="195">IFERROR(D435/D125,"")</f>
        <v>6.2543142597638512</v>
      </c>
      <c r="E745" s="2">
        <f t="shared" si="195"/>
        <v>5.1842330762639248</v>
      </c>
      <c r="F745" s="2">
        <f t="shared" si="195"/>
        <v>5.371005596678101</v>
      </c>
      <c r="G745" s="2">
        <f t="shared" si="195"/>
        <v>5.7334450963956414</v>
      </c>
      <c r="H745" s="2">
        <f t="shared" si="195"/>
        <v>6.1398391928109728</v>
      </c>
      <c r="I745" s="2">
        <f t="shared" si="195"/>
        <v>5.7601177336276672</v>
      </c>
      <c r="J745" s="2">
        <f t="shared" si="195"/>
        <v>5.1760956175298807</v>
      </c>
      <c r="K745" s="2">
        <f t="shared" si="195"/>
        <v>5.5840407470288627</v>
      </c>
      <c r="L745" s="2">
        <f t="shared" si="195"/>
        <v>5.7553191489361701</v>
      </c>
      <c r="M745" s="2">
        <f t="shared" si="195"/>
        <v>5.3498272953650892</v>
      </c>
      <c r="N745" s="2">
        <f t="shared" si="195"/>
        <v>5.5658492279745682</v>
      </c>
      <c r="O745" s="2">
        <f t="shared" si="195"/>
        <v>6.0139405204460967</v>
      </c>
      <c r="P745" s="2">
        <f t="shared" si="195"/>
        <v>5.774865991661704</v>
      </c>
      <c r="Q745" s="2">
        <f t="shared" si="195"/>
        <v>5.901141089900821</v>
      </c>
      <c r="R745" s="2">
        <f t="shared" si="195"/>
        <v>5.9441797140912183</v>
      </c>
      <c r="S745" s="2">
        <f t="shared" si="195"/>
        <v>5.656420536808108</v>
      </c>
      <c r="T745" s="2">
        <f t="shared" si="195"/>
        <v>5.9533914728682165</v>
      </c>
      <c r="U745" s="2">
        <f t="shared" si="195"/>
        <v>5.833770778652668</v>
      </c>
      <c r="V745" s="2">
        <f t="shared" si="195"/>
        <v>5.7024972855591747</v>
      </c>
      <c r="W745" s="2">
        <f t="shared" si="195"/>
        <v>5.6639175257731962</v>
      </c>
      <c r="X745" s="2">
        <f t="shared" si="195"/>
        <v>5.5109780439121758</v>
      </c>
      <c r="Y745" s="2">
        <f t="shared" si="195"/>
        <v>5.8466611706512781</v>
      </c>
      <c r="Z745" s="2">
        <f t="shared" si="195"/>
        <v>6.3990740740740737</v>
      </c>
      <c r="AA745" s="2">
        <f t="shared" si="195"/>
        <v>6.6939146230699365</v>
      </c>
      <c r="AB745" s="2">
        <f t="shared" si="195"/>
        <v>5.9313725490196081</v>
      </c>
      <c r="AC745" s="2">
        <f t="shared" si="195"/>
        <v>6.3919816053511713</v>
      </c>
    </row>
    <row r="746" spans="1:29">
      <c r="A746" s="2" t="s">
        <v>112</v>
      </c>
      <c r="B746" s="2" t="s">
        <v>122</v>
      </c>
      <c r="C746" s="2" t="s">
        <v>35</v>
      </c>
      <c r="D746" s="2">
        <f t="shared" ref="D746:AC746" si="196">IFERROR(D436/D126,"")</f>
        <v>3.0446312766946528</v>
      </c>
      <c r="E746" s="2">
        <f t="shared" si="196"/>
        <v>2.9032008013350263</v>
      </c>
      <c r="F746" s="2">
        <f t="shared" si="196"/>
        <v>2.6742544195663309</v>
      </c>
      <c r="G746" s="2">
        <f t="shared" si="196"/>
        <v>2.7603000692931987</v>
      </c>
      <c r="H746" s="2">
        <f t="shared" si="196"/>
        <v>3.0397807324178356</v>
      </c>
      <c r="I746" s="2">
        <f t="shared" si="196"/>
        <v>2.9678627842530214</v>
      </c>
      <c r="J746" s="2">
        <f t="shared" si="196"/>
        <v>2.8726492636750303</v>
      </c>
      <c r="K746" s="2">
        <f t="shared" si="196"/>
        <v>2.7007085501093502</v>
      </c>
      <c r="L746" s="2">
        <f t="shared" si="196"/>
        <v>2.8358490184169982</v>
      </c>
      <c r="M746" s="2">
        <f t="shared" si="196"/>
        <v>2.7947223258754494</v>
      </c>
      <c r="N746" s="2">
        <f t="shared" si="196"/>
        <v>2.9727687832952796</v>
      </c>
      <c r="O746" s="2">
        <f t="shared" si="196"/>
        <v>2.8141650793227484</v>
      </c>
      <c r="P746" s="2">
        <f t="shared" si="196"/>
        <v>3.1478790440946818</v>
      </c>
      <c r="Q746" s="2">
        <f t="shared" si="196"/>
        <v>2.7586409946245714</v>
      </c>
      <c r="R746" s="2">
        <f t="shared" si="196"/>
        <v>2.6481751660705739</v>
      </c>
      <c r="S746" s="2">
        <f t="shared" si="196"/>
        <v>2.9252506907899618</v>
      </c>
      <c r="T746" s="2">
        <f t="shared" si="196"/>
        <v>2.9699023888169571</v>
      </c>
      <c r="U746" s="2">
        <f t="shared" si="196"/>
        <v>2.9047376662712803</v>
      </c>
      <c r="V746" s="2">
        <f t="shared" si="196"/>
        <v>2.7593153932630123</v>
      </c>
      <c r="W746" s="2">
        <f t="shared" si="196"/>
        <v>2.914986547917247</v>
      </c>
      <c r="X746" s="2">
        <f t="shared" si="196"/>
        <v>2.9734672288578121</v>
      </c>
      <c r="Y746" s="2">
        <f t="shared" si="196"/>
        <v>3.1395860072787922</v>
      </c>
      <c r="Z746" s="2">
        <f t="shared" si="196"/>
        <v>3.0505379850016294</v>
      </c>
      <c r="AA746" s="2">
        <f t="shared" si="196"/>
        <v>3.0004709886804402</v>
      </c>
      <c r="AB746" s="2">
        <f t="shared" si="196"/>
        <v>3.1124440458581315</v>
      </c>
      <c r="AC746" s="2">
        <f t="shared" si="196"/>
        <v>3.1168972835143829</v>
      </c>
    </row>
    <row r="747" spans="1:29">
      <c r="A747" s="2" t="s">
        <v>112</v>
      </c>
      <c r="B747" s="2" t="s">
        <v>122</v>
      </c>
      <c r="C747" s="2" t="s">
        <v>31</v>
      </c>
      <c r="D747" s="2">
        <f t="shared" ref="D747:AC747" si="197">IFERROR(D437/D127,"")</f>
        <v>3.2806374629090729</v>
      </c>
      <c r="E747" s="2">
        <f t="shared" si="197"/>
        <v>3.4927186903685845</v>
      </c>
      <c r="F747" s="2">
        <f t="shared" si="197"/>
        <v>3.1905774341628415</v>
      </c>
      <c r="G747" s="2">
        <f t="shared" si="197"/>
        <v>3.0789055042952596</v>
      </c>
      <c r="H747" s="2">
        <f t="shared" si="197"/>
        <v>3.5584911502141501</v>
      </c>
      <c r="I747" s="2">
        <f t="shared" si="197"/>
        <v>3.3647264551586309</v>
      </c>
      <c r="J747" s="2">
        <f t="shared" si="197"/>
        <v>3.2451283637488397</v>
      </c>
      <c r="K747" s="2">
        <f t="shared" si="197"/>
        <v>3.0409093210470357</v>
      </c>
      <c r="L747" s="2">
        <f t="shared" si="197"/>
        <v>3.4646715088166911</v>
      </c>
      <c r="M747" s="2">
        <f t="shared" si="197"/>
        <v>3.1229661068209773</v>
      </c>
      <c r="N747" s="2">
        <f t="shared" si="197"/>
        <v>3.454267175719711</v>
      </c>
      <c r="O747" s="2">
        <f t="shared" si="197"/>
        <v>3.2711652307840398</v>
      </c>
      <c r="P747" s="2">
        <f t="shared" si="197"/>
        <v>3.4534093142755866</v>
      </c>
      <c r="Q747" s="2">
        <f t="shared" si="197"/>
        <v>3.0609034765001946</v>
      </c>
      <c r="R747" s="2">
        <f t="shared" si="197"/>
        <v>3.0665886104264652</v>
      </c>
      <c r="S747" s="2">
        <f t="shared" si="197"/>
        <v>3.3876832566803836</v>
      </c>
      <c r="T747" s="2">
        <f t="shared" si="197"/>
        <v>3.3579048809709855</v>
      </c>
      <c r="U747" s="2">
        <f t="shared" si="197"/>
        <v>3.2037518842569987</v>
      </c>
      <c r="V747" s="2">
        <f t="shared" si="197"/>
        <v>3.0661059021590868</v>
      </c>
      <c r="W747" s="2">
        <f t="shared" si="197"/>
        <v>3.2239204020925225</v>
      </c>
      <c r="X747" s="2">
        <f t="shared" si="197"/>
        <v>3.2343575384690957</v>
      </c>
      <c r="Y747" s="2">
        <f t="shared" si="197"/>
        <v>3.4797851631723162</v>
      </c>
      <c r="Z747" s="2">
        <f t="shared" si="197"/>
        <v>3.2472783924710678</v>
      </c>
      <c r="AA747" s="2">
        <f t="shared" si="197"/>
        <v>3.2387304908884813</v>
      </c>
      <c r="AB747" s="2">
        <f t="shared" si="197"/>
        <v>3.3667961129867066</v>
      </c>
      <c r="AC747" s="2">
        <f t="shared" si="197"/>
        <v>3.3004299690120127</v>
      </c>
    </row>
    <row r="748" spans="1:29">
      <c r="A748" s="2" t="s">
        <v>112</v>
      </c>
      <c r="B748" s="2" t="s">
        <v>122</v>
      </c>
      <c r="C748" s="2" t="s">
        <v>123</v>
      </c>
      <c r="D748" s="2">
        <f t="shared" ref="D748:AC748" si="198">IFERROR(D438/D128,"")</f>
        <v>2.6440912769514022</v>
      </c>
      <c r="E748" s="2">
        <f t="shared" si="198"/>
        <v>2.0355706251526331</v>
      </c>
      <c r="F748" s="2">
        <f t="shared" si="198"/>
        <v>1.8704012714802076</v>
      </c>
      <c r="G748" s="2">
        <f t="shared" si="198"/>
        <v>2.2411967852550641</v>
      </c>
      <c r="H748" s="2">
        <f t="shared" si="198"/>
        <v>2.2060375934878032</v>
      </c>
      <c r="I748" s="2">
        <f t="shared" si="198"/>
        <v>2.3222346365152906</v>
      </c>
      <c r="J748" s="2">
        <f t="shared" si="198"/>
        <v>2.2523606890668315</v>
      </c>
      <c r="K748" s="2">
        <f t="shared" si="198"/>
        <v>2.1488111634665632</v>
      </c>
      <c r="L748" s="2">
        <f t="shared" si="198"/>
        <v>1.7622352011003668</v>
      </c>
      <c r="M748" s="2">
        <f t="shared" si="198"/>
        <v>2.205264345670694</v>
      </c>
      <c r="N748" s="2">
        <f t="shared" si="198"/>
        <v>2.1348017684223057</v>
      </c>
      <c r="O748" s="2">
        <f t="shared" si="198"/>
        <v>1.9824188270055842</v>
      </c>
      <c r="P748" s="2">
        <f t="shared" si="198"/>
        <v>2.617343866808175</v>
      </c>
      <c r="Q748" s="2">
        <f t="shared" si="198"/>
        <v>2.2630895811176845</v>
      </c>
      <c r="R748" s="2">
        <f t="shared" si="198"/>
        <v>1.9095128255552303</v>
      </c>
      <c r="S748" s="2">
        <f t="shared" si="198"/>
        <v>2.1543417376047809</v>
      </c>
      <c r="T748" s="2">
        <f t="shared" si="198"/>
        <v>2.2886019267297923</v>
      </c>
      <c r="U748" s="2">
        <f t="shared" si="198"/>
        <v>2.3738960667915334</v>
      </c>
      <c r="V748" s="2">
        <f t="shared" si="198"/>
        <v>2.2916748616223197</v>
      </c>
      <c r="W748" s="2">
        <f t="shared" si="198"/>
        <v>2.4214493647702962</v>
      </c>
      <c r="X748" s="2">
        <f t="shared" si="198"/>
        <v>2.5638172737615466</v>
      </c>
      <c r="Y748" s="2">
        <f t="shared" si="198"/>
        <v>2.510409541723662</v>
      </c>
      <c r="Z748" s="2">
        <f t="shared" si="198"/>
        <v>2.7325618441742607</v>
      </c>
      <c r="AA748" s="2">
        <f t="shared" si="198"/>
        <v>2.5850652594088652</v>
      </c>
      <c r="AB748" s="2">
        <f t="shared" si="198"/>
        <v>2.6546739130434784</v>
      </c>
      <c r="AC748" s="2">
        <f t="shared" si="198"/>
        <v>2.7808415429958826</v>
      </c>
    </row>
    <row r="749" spans="1:29">
      <c r="A749" s="2" t="s">
        <v>112</v>
      </c>
      <c r="B749" s="2" t="s">
        <v>122</v>
      </c>
      <c r="C749" s="2" t="s">
        <v>36</v>
      </c>
      <c r="D749" s="2">
        <f t="shared" ref="D749:AC749" si="199">IFERROR(D439/D129,"")</f>
        <v>5.4880611270296082</v>
      </c>
      <c r="E749" s="2">
        <f t="shared" si="199"/>
        <v>4.7304347826086959</v>
      </c>
      <c r="F749" s="2">
        <f t="shared" si="199"/>
        <v>4.3958333333333339</v>
      </c>
      <c r="G749" s="2">
        <f t="shared" si="199"/>
        <v>4.4920634920634921</v>
      </c>
      <c r="H749" s="2">
        <f t="shared" si="199"/>
        <v>5.2592592592592586</v>
      </c>
      <c r="I749" s="2">
        <f t="shared" si="199"/>
        <v>5.629032258064516</v>
      </c>
      <c r="J749" s="2">
        <f t="shared" si="199"/>
        <v>4.9137931034482758</v>
      </c>
      <c r="K749" s="2">
        <f t="shared" si="199"/>
        <v>5.5324675324675328</v>
      </c>
      <c r="L749" s="2">
        <f t="shared" si="199"/>
        <v>5.4528301886792452</v>
      </c>
      <c r="M749" s="2">
        <f t="shared" si="199"/>
        <v>5</v>
      </c>
      <c r="N749" s="2">
        <f t="shared" si="199"/>
        <v>5.5384615384615383</v>
      </c>
      <c r="O749" s="2">
        <f t="shared" si="199"/>
        <v>6.0142857142857142</v>
      </c>
      <c r="P749" s="2">
        <f t="shared" si="199"/>
        <v>5.4912280701754383</v>
      </c>
      <c r="Q749" s="2">
        <f t="shared" si="199"/>
        <v>5.1228070175438596</v>
      </c>
      <c r="R749" s="2">
        <f t="shared" si="199"/>
        <v>5.0377358490566042</v>
      </c>
      <c r="S749" s="2">
        <f t="shared" si="199"/>
        <v>4.8039215686274517</v>
      </c>
      <c r="T749" s="2">
        <f t="shared" si="199"/>
        <v>5.9230769230769234</v>
      </c>
      <c r="U749" s="2">
        <f t="shared" si="199"/>
        <v>6.2142857142857144</v>
      </c>
      <c r="V749" s="2">
        <f t="shared" si="199"/>
        <v>5.0612244897959178</v>
      </c>
      <c r="W749" s="2">
        <f t="shared" si="199"/>
        <v>5.0284090909090908</v>
      </c>
      <c r="X749" s="2">
        <f t="shared" si="199"/>
        <v>6.0689655172413799</v>
      </c>
      <c r="Y749" s="2">
        <f t="shared" si="199"/>
        <v>6.0372340425531918</v>
      </c>
      <c r="Z749" s="2">
        <f t="shared" si="199"/>
        <v>5.8059210526315788</v>
      </c>
      <c r="AA749" s="2">
        <f t="shared" si="199"/>
        <v>5.6370558375634516</v>
      </c>
      <c r="AB749" s="2">
        <f t="shared" si="199"/>
        <v>4.4686648501362392</v>
      </c>
      <c r="AC749" s="2">
        <f t="shared" si="199"/>
        <v>5.5548885427200041</v>
      </c>
    </row>
    <row r="750" spans="1:29">
      <c r="A750" s="2" t="s">
        <v>112</v>
      </c>
      <c r="B750" s="2" t="s">
        <v>122</v>
      </c>
      <c r="C750" s="2" t="s">
        <v>37</v>
      </c>
      <c r="D750" s="2">
        <f t="shared" ref="D750:AC750" si="200">IFERROR(D440/D130,"")</f>
        <v>1.9023712881862849</v>
      </c>
      <c r="E750" s="2">
        <f t="shared" si="200"/>
        <v>1.3539651837524178</v>
      </c>
      <c r="F750" s="2">
        <f t="shared" si="200"/>
        <v>1.60075329566855</v>
      </c>
      <c r="G750" s="2">
        <f t="shared" si="200"/>
        <v>1.319327731092437</v>
      </c>
      <c r="H750" s="2">
        <f t="shared" si="200"/>
        <v>1.1440677966101696</v>
      </c>
      <c r="I750" s="2">
        <f t="shared" si="200"/>
        <v>1.3236009732360097</v>
      </c>
      <c r="J750" s="2">
        <f t="shared" si="200"/>
        <v>1.4270613107822412</v>
      </c>
      <c r="K750" s="2">
        <f t="shared" si="200"/>
        <v>1.6514084507042255</v>
      </c>
      <c r="L750" s="2">
        <f t="shared" si="200"/>
        <v>1.1576354679802956</v>
      </c>
      <c r="M750" s="2">
        <f t="shared" si="200"/>
        <v>1.925925925925926</v>
      </c>
      <c r="N750" s="2">
        <f t="shared" si="200"/>
        <v>1.5219512195121951</v>
      </c>
      <c r="O750" s="2">
        <f t="shared" si="200"/>
        <v>1.3696808510638296</v>
      </c>
      <c r="P750" s="2">
        <f t="shared" si="200"/>
        <v>2.36046511627907</v>
      </c>
      <c r="Q750" s="2">
        <f t="shared" si="200"/>
        <v>1.6372549019607843</v>
      </c>
      <c r="R750" s="2">
        <f t="shared" si="200"/>
        <v>1.8597560975609757</v>
      </c>
      <c r="S750" s="2">
        <f t="shared" si="200"/>
        <v>1.0273972602739727</v>
      </c>
      <c r="T750" s="2">
        <f t="shared" si="200"/>
        <v>2.1887550200803214</v>
      </c>
      <c r="U750" s="2">
        <f t="shared" si="200"/>
        <v>1.5349999999999999</v>
      </c>
      <c r="V750" s="2">
        <f t="shared" si="200"/>
        <v>1.726488706365503</v>
      </c>
      <c r="W750" s="2">
        <f t="shared" si="200"/>
        <v>1.9763353617308994</v>
      </c>
      <c r="X750" s="2">
        <f t="shared" si="200"/>
        <v>1.8554216867469879</v>
      </c>
      <c r="Y750" s="2">
        <f t="shared" si="200"/>
        <v>1.9888205701509221</v>
      </c>
      <c r="Z750" s="2">
        <f t="shared" si="200"/>
        <v>1.8052384150436533</v>
      </c>
      <c r="AA750" s="2">
        <f t="shared" si="200"/>
        <v>1.9575812274368232</v>
      </c>
      <c r="AB750" s="2">
        <f t="shared" si="200"/>
        <v>2.0476501305483028</v>
      </c>
      <c r="AC750" s="2">
        <f t="shared" si="200"/>
        <v>2.0516363398103721</v>
      </c>
    </row>
    <row r="751" spans="1:29">
      <c r="A751" s="2" t="s">
        <v>112</v>
      </c>
      <c r="B751" s="2" t="s">
        <v>122</v>
      </c>
      <c r="C751" s="2" t="s">
        <v>38</v>
      </c>
      <c r="D751" s="2">
        <f t="shared" ref="D751:AC751" si="201">IFERROR(D441/D131,"")</f>
        <v>3.4770370370370371</v>
      </c>
      <c r="E751" s="2">
        <f t="shared" si="201"/>
        <v>2.8571428571428572</v>
      </c>
      <c r="F751" s="2">
        <f t="shared" si="201"/>
        <v>2.6961038961038959</v>
      </c>
      <c r="G751" s="2">
        <f t="shared" si="201"/>
        <v>3.1116666666666664</v>
      </c>
      <c r="H751" s="2">
        <f t="shared" si="201"/>
        <v>3.2454545454545451</v>
      </c>
      <c r="I751" s="2">
        <f t="shared" si="201"/>
        <v>3.177835051546392</v>
      </c>
      <c r="J751" s="2">
        <f t="shared" si="201"/>
        <v>3.1143847487001728</v>
      </c>
      <c r="K751" s="2">
        <f t="shared" si="201"/>
        <v>3.3166666666666664</v>
      </c>
      <c r="L751" s="2">
        <f t="shared" si="201"/>
        <v>2.9090251155295554</v>
      </c>
      <c r="M751" s="2">
        <f t="shared" si="201"/>
        <v>3.0708691300605766</v>
      </c>
      <c r="N751" s="2">
        <f t="shared" si="201"/>
        <v>2.910471704299507</v>
      </c>
      <c r="O751" s="2">
        <f t="shared" si="201"/>
        <v>3.1561083268338259</v>
      </c>
      <c r="P751" s="2">
        <f t="shared" si="201"/>
        <v>4.1121522731107438</v>
      </c>
      <c r="Q751" s="2">
        <f t="shared" si="201"/>
        <v>3.1272346637549671</v>
      </c>
      <c r="R751" s="2">
        <f t="shared" si="201"/>
        <v>2.8493599278740795</v>
      </c>
      <c r="S751" s="2">
        <f t="shared" si="201"/>
        <v>2.8655702776483123</v>
      </c>
      <c r="T751" s="2">
        <f t="shared" si="201"/>
        <v>3.4246271025071406</v>
      </c>
      <c r="U751" s="2">
        <f t="shared" si="201"/>
        <v>3.5650368673491304</v>
      </c>
      <c r="V751" s="2">
        <f t="shared" si="201"/>
        <v>2.6442234123947972</v>
      </c>
      <c r="W751" s="2">
        <f t="shared" si="201"/>
        <v>3.6306366047745358</v>
      </c>
      <c r="X751" s="2">
        <f t="shared" si="201"/>
        <v>3.3874335237344884</v>
      </c>
      <c r="Y751" s="2">
        <f t="shared" si="201"/>
        <v>3.1937557392102844</v>
      </c>
      <c r="Z751" s="2">
        <f t="shared" si="201"/>
        <v>3.599668952471033</v>
      </c>
      <c r="AA751" s="2">
        <f t="shared" si="201"/>
        <v>3.6457547169811324</v>
      </c>
      <c r="AB751" s="2">
        <f t="shared" si="201"/>
        <v>3.5192973116848547</v>
      </c>
      <c r="AC751" s="2">
        <f t="shared" si="201"/>
        <v>3.6494933939260648</v>
      </c>
    </row>
    <row r="752" spans="1:29">
      <c r="A752" s="2" t="s">
        <v>112</v>
      </c>
      <c r="B752" s="2" t="s">
        <v>122</v>
      </c>
      <c r="C752" s="2" t="s">
        <v>39</v>
      </c>
      <c r="D752" s="2">
        <f t="shared" ref="D752:AC752" si="202">IFERROR(D442/D132,"")</f>
        <v>5.1393692954582182</v>
      </c>
      <c r="E752" s="2">
        <f t="shared" si="202"/>
        <v>4.9113475177304968</v>
      </c>
      <c r="F752" s="2">
        <f t="shared" si="202"/>
        <v>5.1425000000000001</v>
      </c>
      <c r="G752" s="2">
        <f t="shared" si="202"/>
        <v>4.9384615384615387</v>
      </c>
      <c r="H752" s="2">
        <f t="shared" si="202"/>
        <v>5.0871212121212128</v>
      </c>
      <c r="I752" s="2">
        <f t="shared" si="202"/>
        <v>5.166666666666667</v>
      </c>
      <c r="J752" s="2">
        <f t="shared" si="202"/>
        <v>5.193548387096774</v>
      </c>
      <c r="K752" s="2">
        <f t="shared" si="202"/>
        <v>5</v>
      </c>
      <c r="L752" s="2">
        <f t="shared" si="202"/>
        <v>5.2454954954954962</v>
      </c>
      <c r="M752" s="2">
        <f t="shared" si="202"/>
        <v>4.853577371048253</v>
      </c>
      <c r="N752" s="2">
        <f t="shared" si="202"/>
        <v>4.9927536231884062</v>
      </c>
      <c r="O752" s="2">
        <f t="shared" si="202"/>
        <v>5.2444444444444445</v>
      </c>
      <c r="P752" s="2">
        <f t="shared" si="202"/>
        <v>4.9983870967741932</v>
      </c>
      <c r="Q752" s="2">
        <f t="shared" si="202"/>
        <v>4.5520231213872835</v>
      </c>
      <c r="R752" s="2">
        <f t="shared" si="202"/>
        <v>3.9495677233429394</v>
      </c>
      <c r="S752" s="2">
        <f t="shared" si="202"/>
        <v>4.7572519083969471</v>
      </c>
      <c r="T752" s="2">
        <f t="shared" si="202"/>
        <v>3.8939597315436245</v>
      </c>
      <c r="U752" s="2">
        <f t="shared" si="202"/>
        <v>4.8499095840867996</v>
      </c>
      <c r="V752" s="2">
        <f t="shared" si="202"/>
        <v>4.8117647058823527</v>
      </c>
      <c r="W752" s="2">
        <f t="shared" si="202"/>
        <v>5.0071942446043165</v>
      </c>
      <c r="X752" s="2">
        <f t="shared" si="202"/>
        <v>5.3577075098814229</v>
      </c>
      <c r="Y752" s="2">
        <f t="shared" si="202"/>
        <v>4.5026731864465726</v>
      </c>
      <c r="Z752" s="2">
        <f t="shared" si="202"/>
        <v>5.1077348066298338</v>
      </c>
      <c r="AA752" s="2">
        <f t="shared" si="202"/>
        <v>5.4421052631578952</v>
      </c>
      <c r="AB752" s="2">
        <f t="shared" si="202"/>
        <v>5.231638418079096</v>
      </c>
      <c r="AC752" s="2">
        <f t="shared" si="202"/>
        <v>5.4278179033213405</v>
      </c>
    </row>
    <row r="753" spans="1:29">
      <c r="A753" s="2" t="s">
        <v>112</v>
      </c>
      <c r="B753" s="2" t="s">
        <v>122</v>
      </c>
      <c r="C753" s="2" t="s">
        <v>40</v>
      </c>
      <c r="D753" s="2">
        <f t="shared" ref="D753:AC753" si="203">IFERROR(D443/D133,"")</f>
        <v>4.7797900262467197</v>
      </c>
      <c r="E753" s="2">
        <f t="shared" si="203"/>
        <v>4.8259899609592853</v>
      </c>
      <c r="F753" s="2">
        <f t="shared" si="203"/>
        <v>4.2434294462873181</v>
      </c>
      <c r="G753" s="2">
        <f t="shared" si="203"/>
        <v>4.5937904269081509</v>
      </c>
      <c r="H753" s="2">
        <f t="shared" si="203"/>
        <v>5.3196422656508782</v>
      </c>
      <c r="I753" s="2">
        <f t="shared" si="203"/>
        <v>5.1184379001280416</v>
      </c>
      <c r="J753" s="2">
        <f t="shared" si="203"/>
        <v>4.8443771298750473</v>
      </c>
      <c r="K753" s="2">
        <f t="shared" si="203"/>
        <v>5.0007468259895447</v>
      </c>
      <c r="L753" s="2">
        <f t="shared" si="203"/>
        <v>4.5873417721518992</v>
      </c>
      <c r="M753" s="2">
        <f t="shared" si="203"/>
        <v>4.9335619374196309</v>
      </c>
      <c r="N753" s="2">
        <f t="shared" si="203"/>
        <v>4.3582153582153582</v>
      </c>
      <c r="O753" s="2">
        <f t="shared" si="203"/>
        <v>4.5880106911034746</v>
      </c>
      <c r="P753" s="2">
        <f t="shared" si="203"/>
        <v>5.2054433713784016</v>
      </c>
      <c r="Q753" s="2">
        <f t="shared" si="203"/>
        <v>4.5907575035731298</v>
      </c>
      <c r="R753" s="2">
        <f t="shared" si="203"/>
        <v>4.5176918889493738</v>
      </c>
      <c r="S753" s="2">
        <f t="shared" si="203"/>
        <v>4.0939257592800899</v>
      </c>
      <c r="T753" s="2">
        <f t="shared" si="203"/>
        <v>4.4189415041782736</v>
      </c>
      <c r="U753" s="2">
        <f t="shared" si="203"/>
        <v>5.0774907749077496</v>
      </c>
      <c r="V753" s="2">
        <f t="shared" si="203"/>
        <v>4.2285936505691852</v>
      </c>
      <c r="W753" s="2">
        <f t="shared" si="203"/>
        <v>4.375174337517433</v>
      </c>
      <c r="X753" s="2">
        <f t="shared" si="203"/>
        <v>5.2028885832187068</v>
      </c>
      <c r="Y753" s="2">
        <f t="shared" si="203"/>
        <v>4.7733840304182511</v>
      </c>
      <c r="Z753" s="2">
        <f t="shared" si="203"/>
        <v>5.0654281098546043</v>
      </c>
      <c r="AA753" s="2">
        <f t="shared" si="203"/>
        <v>4.505171042163882</v>
      </c>
      <c r="AB753" s="2">
        <f t="shared" si="203"/>
        <v>4.6398268398268394</v>
      </c>
      <c r="AC753" s="2">
        <f t="shared" si="203"/>
        <v>4.8405284022235193</v>
      </c>
    </row>
    <row r="754" spans="1:29">
      <c r="A754" s="2" t="s">
        <v>112</v>
      </c>
      <c r="B754" s="2" t="s">
        <v>122</v>
      </c>
      <c r="C754" s="2" t="s">
        <v>41</v>
      </c>
      <c r="D754" s="2">
        <f t="shared" ref="D754:AC754" si="204">IFERROR(D444/D134,"")</f>
        <v>2.3891402714932122</v>
      </c>
      <c r="E754" s="2">
        <f t="shared" si="204"/>
        <v>2.3781512605042017</v>
      </c>
      <c r="F754" s="2">
        <f t="shared" si="204"/>
        <v>1.5955678670360112</v>
      </c>
      <c r="G754" s="2">
        <f t="shared" si="204"/>
        <v>2.0779220779220777</v>
      </c>
      <c r="H754" s="2">
        <f t="shared" si="204"/>
        <v>2.342857142857143</v>
      </c>
      <c r="I754" s="2">
        <f t="shared" si="204"/>
        <v>2.1084558823529411</v>
      </c>
      <c r="J754" s="2">
        <f t="shared" si="204"/>
        <v>1.6278688524590164</v>
      </c>
      <c r="K754" s="2">
        <f t="shared" si="204"/>
        <v>1.159016393442623</v>
      </c>
      <c r="L754" s="2">
        <f t="shared" si="204"/>
        <v>2.1969981238273921</v>
      </c>
      <c r="M754" s="2">
        <f t="shared" si="204"/>
        <v>1.9002079002079002</v>
      </c>
      <c r="N754" s="2">
        <f t="shared" si="204"/>
        <v>1.7528409090909089</v>
      </c>
      <c r="O754" s="2">
        <f t="shared" si="204"/>
        <v>1.736986301369863</v>
      </c>
      <c r="P754" s="2">
        <f t="shared" si="204"/>
        <v>2.0536723163841808</v>
      </c>
      <c r="Q754" s="2">
        <f t="shared" si="204"/>
        <v>2.4985163204747773</v>
      </c>
      <c r="R754" s="2">
        <f t="shared" si="204"/>
        <v>1.9509202453987731</v>
      </c>
      <c r="S754" s="2">
        <f t="shared" si="204"/>
        <v>2.7047619047619049</v>
      </c>
      <c r="T754" s="2">
        <f t="shared" si="204"/>
        <v>2.2660818713450293</v>
      </c>
      <c r="U754" s="2">
        <f t="shared" si="204"/>
        <v>2.3961218836565097</v>
      </c>
      <c r="V754" s="2">
        <f t="shared" si="204"/>
        <v>1.7927631578947369</v>
      </c>
      <c r="W754" s="2">
        <f t="shared" si="204"/>
        <v>2.211267605633803</v>
      </c>
      <c r="X754" s="2">
        <f t="shared" si="204"/>
        <v>2.4654088050314469</v>
      </c>
      <c r="Y754" s="2">
        <f t="shared" si="204"/>
        <v>2.4511494252873565</v>
      </c>
      <c r="Z754" s="2">
        <f t="shared" si="204"/>
        <v>2.3809523809523809</v>
      </c>
      <c r="AA754" s="2">
        <f t="shared" si="204"/>
        <v>2.778688524590164</v>
      </c>
      <c r="AB754" s="2">
        <f t="shared" si="204"/>
        <v>2.2013651877133107</v>
      </c>
      <c r="AC754" s="2">
        <f t="shared" si="204"/>
        <v>2.4202790571356658</v>
      </c>
    </row>
    <row r="755" spans="1:29">
      <c r="A755" s="2" t="s">
        <v>112</v>
      </c>
      <c r="B755" s="2" t="s">
        <v>122</v>
      </c>
      <c r="C755" s="2" t="s">
        <v>42</v>
      </c>
      <c r="D755" s="2">
        <f t="shared" ref="D755:AC755" si="205">IFERROR(D445/D135,"")</f>
        <v>7.5693160813308653</v>
      </c>
      <c r="E755" s="2">
        <f t="shared" si="205"/>
        <v>6.3960396039603955</v>
      </c>
      <c r="F755" s="2">
        <f t="shared" si="205"/>
        <v>6.1100478468899526</v>
      </c>
      <c r="G755" s="2">
        <f t="shared" si="205"/>
        <v>6.4623115577889445</v>
      </c>
      <c r="H755" s="2">
        <f t="shared" si="205"/>
        <v>6.99043062200957</v>
      </c>
      <c r="I755" s="2">
        <f t="shared" si="205"/>
        <v>6.3932038834951443</v>
      </c>
      <c r="J755" s="2">
        <f t="shared" si="205"/>
        <v>6.1391752577319592</v>
      </c>
      <c r="K755" s="2">
        <f t="shared" si="205"/>
        <v>6.7524752475247531</v>
      </c>
      <c r="L755" s="2">
        <f t="shared" si="205"/>
        <v>7.5357142857142847</v>
      </c>
      <c r="M755" s="2">
        <f t="shared" si="205"/>
        <v>7.0654761904761907</v>
      </c>
      <c r="N755" s="2">
        <f t="shared" si="205"/>
        <v>7.1063829787234036</v>
      </c>
      <c r="O755" s="2">
        <f t="shared" si="205"/>
        <v>7.378686964795433</v>
      </c>
      <c r="P755" s="2">
        <f t="shared" si="205"/>
        <v>7.7755511022044077</v>
      </c>
      <c r="Q755" s="2">
        <f t="shared" si="205"/>
        <v>6.7102914931588344</v>
      </c>
      <c r="R755" s="2">
        <f t="shared" si="205"/>
        <v>7.1296023564064797</v>
      </c>
      <c r="S755" s="2">
        <f t="shared" si="205"/>
        <v>7.4800188058298067</v>
      </c>
      <c r="T755" s="2">
        <f t="shared" si="205"/>
        <v>7.6089044085552153</v>
      </c>
      <c r="U755" s="2">
        <f t="shared" si="205"/>
        <v>7.1366976972072509</v>
      </c>
      <c r="V755" s="2">
        <f t="shared" si="205"/>
        <v>7.512937595129376</v>
      </c>
      <c r="W755" s="2">
        <f t="shared" si="205"/>
        <v>7.8570093457943928</v>
      </c>
      <c r="X755" s="2">
        <f t="shared" si="205"/>
        <v>6.6065850569860691</v>
      </c>
      <c r="Y755" s="2">
        <f t="shared" si="205"/>
        <v>7.220930232558139</v>
      </c>
      <c r="Z755" s="2">
        <f t="shared" si="205"/>
        <v>8.0397422126745433</v>
      </c>
      <c r="AA755" s="2">
        <f t="shared" si="205"/>
        <v>8.4383269312846778</v>
      </c>
      <c r="AB755" s="2">
        <f t="shared" si="205"/>
        <v>7.8987505385609653</v>
      </c>
      <c r="AC755" s="2">
        <f t="shared" si="205"/>
        <v>8.0514261805255387</v>
      </c>
    </row>
    <row r="756" spans="1:29">
      <c r="A756" s="2" t="s">
        <v>112</v>
      </c>
      <c r="B756" s="2" t="s">
        <v>122</v>
      </c>
      <c r="C756" s="2" t="s">
        <v>43</v>
      </c>
      <c r="D756" s="2">
        <f t="shared" ref="D756:AC756" si="206">IFERROR(D446/D136,"")</f>
        <v>1.1057216392793505</v>
      </c>
      <c r="E756" s="2">
        <f t="shared" si="206"/>
        <v>2.1478060046189378</v>
      </c>
      <c r="F756" s="2">
        <f t="shared" si="206"/>
        <v>2.5249999999999999</v>
      </c>
      <c r="G756" s="2">
        <f t="shared" si="206"/>
        <v>2.028639618138425</v>
      </c>
      <c r="H756" s="2">
        <f t="shared" si="206"/>
        <v>1.8949771689497719</v>
      </c>
      <c r="I756" s="2">
        <f t="shared" si="206"/>
        <v>1.8493150684931507</v>
      </c>
      <c r="J756" s="2">
        <f t="shared" si="206"/>
        <v>1.9274376417233559</v>
      </c>
      <c r="K756" s="2">
        <f t="shared" si="206"/>
        <v>2.2983870967741935</v>
      </c>
      <c r="L756" s="2">
        <f t="shared" si="206"/>
        <v>1.6925951880401773</v>
      </c>
      <c r="M756" s="2">
        <f t="shared" si="206"/>
        <v>1.3317179144385025</v>
      </c>
      <c r="N756" s="2">
        <f t="shared" si="206"/>
        <v>1.4082599864590384</v>
      </c>
      <c r="O756" s="2">
        <f t="shared" si="206"/>
        <v>1.377851711026616</v>
      </c>
      <c r="P756" s="2">
        <f t="shared" si="206"/>
        <v>2.112676056338028</v>
      </c>
      <c r="Q756" s="2">
        <f t="shared" si="206"/>
        <v>2.0109318063508588</v>
      </c>
      <c r="R756" s="2">
        <f t="shared" si="206"/>
        <v>1.9996734160679293</v>
      </c>
      <c r="S756" s="2">
        <f t="shared" si="206"/>
        <v>2.0578279266572639</v>
      </c>
      <c r="T756" s="2">
        <f t="shared" si="206"/>
        <v>1.5932522444251376</v>
      </c>
      <c r="U756" s="2">
        <f t="shared" si="206"/>
        <v>1.4177071509648127</v>
      </c>
      <c r="V756" s="2">
        <f t="shared" si="206"/>
        <v>1.5947511312217195</v>
      </c>
      <c r="W756" s="2">
        <f t="shared" si="206"/>
        <v>1.2368454100213488</v>
      </c>
      <c r="X756" s="2">
        <f t="shared" si="206"/>
        <v>1.7404211757823926</v>
      </c>
      <c r="Y756" s="2">
        <f t="shared" si="206"/>
        <v>1.4850291639662991</v>
      </c>
      <c r="Z756" s="2">
        <f t="shared" si="206"/>
        <v>1.0008788449466415</v>
      </c>
      <c r="AA756" s="2">
        <f t="shared" si="206"/>
        <v>0.86511821685241119</v>
      </c>
      <c r="AB756" s="2">
        <f t="shared" si="206"/>
        <v>0.85242819843342044</v>
      </c>
      <c r="AC756" s="2">
        <f t="shared" si="206"/>
        <v>0.80879956088563176</v>
      </c>
    </row>
    <row r="757" spans="1:29">
      <c r="A757" s="2" t="s">
        <v>112</v>
      </c>
      <c r="B757" s="2" t="s">
        <v>122</v>
      </c>
      <c r="C757" s="2" t="s">
        <v>44</v>
      </c>
      <c r="D757" s="2">
        <f t="shared" ref="D757:AC757" si="207">IFERROR(D447/D137,"")</f>
        <v>1.7719667873733498</v>
      </c>
      <c r="E757" s="2">
        <f t="shared" si="207"/>
        <v>1.3685714285714285</v>
      </c>
      <c r="F757" s="2">
        <f t="shared" si="207"/>
        <v>1.1927953890489913</v>
      </c>
      <c r="G757" s="2">
        <f t="shared" si="207"/>
        <v>0.63086150490730641</v>
      </c>
      <c r="H757" s="2">
        <f t="shared" si="207"/>
        <v>1.6976744186046511</v>
      </c>
      <c r="I757" s="2">
        <f t="shared" si="207"/>
        <v>1.302151075537769</v>
      </c>
      <c r="J757" s="2">
        <f t="shared" si="207"/>
        <v>1.7560503388189739</v>
      </c>
      <c r="K757" s="2">
        <f t="shared" si="207"/>
        <v>1.2718676122931443</v>
      </c>
      <c r="L757" s="2">
        <f t="shared" si="207"/>
        <v>2.2071279796343437</v>
      </c>
      <c r="M757" s="2">
        <f t="shared" si="207"/>
        <v>1.491814308140839</v>
      </c>
      <c r="N757" s="2">
        <f t="shared" si="207"/>
        <v>1.9347539543057999</v>
      </c>
      <c r="O757" s="2">
        <f t="shared" si="207"/>
        <v>1.774128551279468</v>
      </c>
      <c r="P757" s="2">
        <f t="shared" si="207"/>
        <v>2.221039182282794</v>
      </c>
      <c r="Q757" s="2">
        <f t="shared" si="207"/>
        <v>1.1792828685258963</v>
      </c>
      <c r="R757" s="2">
        <f t="shared" si="207"/>
        <v>1.8079710144927537</v>
      </c>
      <c r="S757" s="2">
        <f t="shared" si="207"/>
        <v>2.4649981181783969</v>
      </c>
      <c r="T757" s="2">
        <f t="shared" si="207"/>
        <v>2.3507418397626112</v>
      </c>
      <c r="U757" s="2">
        <f t="shared" si="207"/>
        <v>1.644626626269827</v>
      </c>
      <c r="V757" s="2">
        <f t="shared" si="207"/>
        <v>2.0039113683922323</v>
      </c>
      <c r="W757" s="2">
        <f t="shared" si="207"/>
        <v>2.2016957154660268</v>
      </c>
      <c r="X757" s="2">
        <f t="shared" si="207"/>
        <v>1.5577891737891738</v>
      </c>
      <c r="Y757" s="2">
        <f t="shared" si="207"/>
        <v>2.1546111098611829</v>
      </c>
      <c r="Z757" s="2">
        <f t="shared" si="207"/>
        <v>1.5085525704192619</v>
      </c>
      <c r="AA757" s="2">
        <f t="shared" si="207"/>
        <v>1.6146403985694497</v>
      </c>
      <c r="AB757" s="2">
        <f t="shared" si="207"/>
        <v>2.2271130275082847</v>
      </c>
      <c r="AC757" s="2">
        <f t="shared" si="207"/>
        <v>1.9395321157386967</v>
      </c>
    </row>
    <row r="758" spans="1:29">
      <c r="A758" s="2" t="s">
        <v>112</v>
      </c>
      <c r="B758" s="2" t="s">
        <v>122</v>
      </c>
      <c r="C758" s="2" t="s">
        <v>10</v>
      </c>
      <c r="D758" s="2">
        <f t="shared" ref="D758:AC758" si="208">IFERROR(D448/D138,"")</f>
        <v>4.6469967195807085</v>
      </c>
      <c r="E758" s="2">
        <f t="shared" si="208"/>
        <v>4.177777777777778</v>
      </c>
      <c r="F758" s="2">
        <f t="shared" si="208"/>
        <v>4.1308411214953269</v>
      </c>
      <c r="G758" s="2">
        <f t="shared" si="208"/>
        <v>4.03781512605042</v>
      </c>
      <c r="H758" s="2">
        <f t="shared" si="208"/>
        <v>4.4436146377893948</v>
      </c>
      <c r="I758" s="2">
        <f t="shared" si="208"/>
        <v>4.2651455546813537</v>
      </c>
      <c r="J758" s="2">
        <f t="shared" si="208"/>
        <v>4.7351145038167939</v>
      </c>
      <c r="K758" s="2">
        <f t="shared" si="208"/>
        <v>4.5030782761653469</v>
      </c>
      <c r="L758" s="2">
        <f t="shared" si="208"/>
        <v>4.4558680892337534</v>
      </c>
      <c r="M758" s="2">
        <f t="shared" si="208"/>
        <v>4.1224489795918373</v>
      </c>
      <c r="N758" s="2">
        <f t="shared" si="208"/>
        <v>5.0555918901242638</v>
      </c>
      <c r="O758" s="2">
        <f t="shared" si="208"/>
        <v>4.0695970695970693</v>
      </c>
      <c r="P758" s="2">
        <f t="shared" si="208"/>
        <v>4.8057097541633622</v>
      </c>
      <c r="Q758" s="2">
        <f t="shared" si="208"/>
        <v>4.5472547254725475</v>
      </c>
      <c r="R758" s="2">
        <f t="shared" si="208"/>
        <v>4.3373831775700937</v>
      </c>
      <c r="S758" s="2">
        <f t="shared" si="208"/>
        <v>3.8903467666354263</v>
      </c>
      <c r="T758" s="2">
        <f t="shared" si="208"/>
        <v>4.7011952191235054</v>
      </c>
      <c r="U758" s="2">
        <f t="shared" si="208"/>
        <v>4.904109589041096</v>
      </c>
      <c r="V758" s="2">
        <f t="shared" si="208"/>
        <v>4.5317919075144513</v>
      </c>
      <c r="W758" s="2">
        <f t="shared" si="208"/>
        <v>4.1149870801033588</v>
      </c>
      <c r="X758" s="2">
        <f t="shared" si="208"/>
        <v>4.8353239232718064</v>
      </c>
      <c r="Y758" s="2">
        <f t="shared" si="208"/>
        <v>4.6144321093082832</v>
      </c>
      <c r="Z758" s="2">
        <f t="shared" si="208"/>
        <v>4.4725274725274726</v>
      </c>
      <c r="AA758" s="2">
        <f t="shared" si="208"/>
        <v>4.6582293246238189</v>
      </c>
      <c r="AB758" s="2">
        <f t="shared" si="208"/>
        <v>4.0346153846153845</v>
      </c>
      <c r="AC758" s="2">
        <f t="shared" si="208"/>
        <v>4.6399999999999997</v>
      </c>
    </row>
    <row r="759" spans="1:29">
      <c r="A759" s="2" t="s">
        <v>112</v>
      </c>
      <c r="B759" s="2" t="s">
        <v>122</v>
      </c>
      <c r="C759" s="2" t="s">
        <v>33</v>
      </c>
      <c r="D759" s="2">
        <f t="shared" ref="D759:AC759" si="209">IFERROR(D449/D139,"")</f>
        <v>2.983625395001436</v>
      </c>
      <c r="E759" s="2">
        <f t="shared" si="209"/>
        <v>2.3874680000000001</v>
      </c>
      <c r="F759" s="2">
        <f t="shared" si="209"/>
        <v>2.294111</v>
      </c>
      <c r="G759" s="2">
        <f t="shared" si="209"/>
        <v>2.4257439999999999</v>
      </c>
      <c r="H759" s="2">
        <f t="shared" si="209"/>
        <v>2.4265810000000001</v>
      </c>
      <c r="I759" s="2">
        <f t="shared" si="209"/>
        <v>2.5794290000000002</v>
      </c>
      <c r="J759" s="2">
        <f t="shared" si="209"/>
        <v>2.589413</v>
      </c>
      <c r="K759" s="2">
        <f t="shared" si="209"/>
        <v>2.3554550000000001</v>
      </c>
      <c r="L759" s="2">
        <f t="shared" si="209"/>
        <v>2.3692307692307693</v>
      </c>
      <c r="M759" s="2">
        <f t="shared" si="209"/>
        <v>2.7432950191570877</v>
      </c>
      <c r="N759" s="2">
        <f t="shared" si="209"/>
        <v>3.0285714285714285</v>
      </c>
      <c r="O759" s="2">
        <f t="shared" si="209"/>
        <v>2.0960474308300396</v>
      </c>
      <c r="P759" s="2">
        <f t="shared" si="209"/>
        <v>3.1312872975277064</v>
      </c>
      <c r="Q759" s="2">
        <f t="shared" si="209"/>
        <v>2.3345917885795187</v>
      </c>
      <c r="R759" s="2">
        <f t="shared" si="209"/>
        <v>2.6748293857888394</v>
      </c>
      <c r="S759" s="2">
        <f t="shared" si="209"/>
        <v>2.0075080443332141</v>
      </c>
      <c r="T759" s="2">
        <f t="shared" si="209"/>
        <v>3.2814070351758793</v>
      </c>
      <c r="U759" s="2">
        <f t="shared" si="209"/>
        <v>2.9808612440191387</v>
      </c>
      <c r="V759" s="2">
        <f t="shared" si="209"/>
        <v>2.4994813278008294</v>
      </c>
      <c r="W759" s="2">
        <f t="shared" si="209"/>
        <v>3.0473559589581689</v>
      </c>
      <c r="X759" s="2">
        <f t="shared" si="209"/>
        <v>3.3160294633461942</v>
      </c>
      <c r="Y759" s="2">
        <f t="shared" si="209"/>
        <v>2.7783933518005539</v>
      </c>
      <c r="Z759" s="2">
        <f t="shared" si="209"/>
        <v>2.6742316784869979</v>
      </c>
      <c r="AA759" s="2">
        <f t="shared" si="209"/>
        <v>3.0579710144927534</v>
      </c>
      <c r="AB759" s="2">
        <f t="shared" si="209"/>
        <v>3.093877551020408</v>
      </c>
      <c r="AC759" s="2">
        <f t="shared" si="209"/>
        <v>3.1646159041772677</v>
      </c>
    </row>
    <row r="760" spans="1:29">
      <c r="A760" s="2" t="s">
        <v>112</v>
      </c>
      <c r="B760" s="2" t="s">
        <v>122</v>
      </c>
      <c r="C760" s="2" t="s">
        <v>45</v>
      </c>
      <c r="D760" s="2">
        <f t="shared" ref="D760:AC760" si="210">IFERROR(D450/D140,"")</f>
        <v>2.3615251299826689</v>
      </c>
      <c r="E760" s="2">
        <f t="shared" si="210"/>
        <v>2.5901183020180936</v>
      </c>
      <c r="F760" s="2">
        <f t="shared" si="210"/>
        <v>2.4597780859916782</v>
      </c>
      <c r="G760" s="2">
        <f t="shared" si="210"/>
        <v>2.2384843982169391</v>
      </c>
      <c r="H760" s="2">
        <f t="shared" si="210"/>
        <v>2.4639103013314649</v>
      </c>
      <c r="I760" s="2">
        <f t="shared" si="210"/>
        <v>2.0576158940397349</v>
      </c>
      <c r="J760" s="2">
        <f t="shared" si="210"/>
        <v>2.3839579224194609</v>
      </c>
      <c r="K760" s="2">
        <f t="shared" si="210"/>
        <v>2.3323943661971831</v>
      </c>
      <c r="L760" s="2">
        <f t="shared" si="210"/>
        <v>2.2594171997157071</v>
      </c>
      <c r="M760" s="2">
        <f t="shared" si="210"/>
        <v>2.2165832737669766</v>
      </c>
      <c r="N760" s="2">
        <f t="shared" si="210"/>
        <v>2.1789264413518885</v>
      </c>
      <c r="O760" s="2">
        <f t="shared" si="210"/>
        <v>2.0646900269541777</v>
      </c>
      <c r="P760" s="2">
        <f t="shared" si="210"/>
        <v>2.3035470668485676</v>
      </c>
      <c r="Q760" s="2">
        <f t="shared" si="210"/>
        <v>2.4553775743707091</v>
      </c>
      <c r="R760" s="2">
        <f t="shared" si="210"/>
        <v>2.4527950310559006</v>
      </c>
      <c r="S760" s="2">
        <f t="shared" si="210"/>
        <v>2.3372168284789647</v>
      </c>
      <c r="T760" s="2">
        <f t="shared" si="210"/>
        <v>2.4126016260162606</v>
      </c>
      <c r="U760" s="2">
        <f t="shared" si="210"/>
        <v>2.3532486930545184</v>
      </c>
      <c r="V760" s="2">
        <f t="shared" si="210"/>
        <v>2.4448725807864089</v>
      </c>
      <c r="W760" s="2">
        <f t="shared" si="210"/>
        <v>2.4320503465888361</v>
      </c>
      <c r="X760" s="2">
        <f t="shared" si="210"/>
        <v>2.4361303224731272</v>
      </c>
      <c r="Y760" s="2">
        <f t="shared" si="210"/>
        <v>2.3547587259202745</v>
      </c>
      <c r="Z760" s="2">
        <f t="shared" si="210"/>
        <v>2.3291799478412054</v>
      </c>
      <c r="AA760" s="2">
        <f t="shared" si="210"/>
        <v>2.3987701908957417</v>
      </c>
      <c r="AB760" s="2">
        <f t="shared" si="210"/>
        <v>2.494731124388919</v>
      </c>
      <c r="AC760" s="2">
        <f t="shared" si="210"/>
        <v>2.4047735556378655</v>
      </c>
    </row>
    <row r="761" spans="1:29">
      <c r="A761" s="2" t="s">
        <v>112</v>
      </c>
      <c r="B761" s="2" t="s">
        <v>122</v>
      </c>
      <c r="C761" s="2" t="s">
        <v>46</v>
      </c>
      <c r="D761" s="2">
        <f t="shared" ref="D761:AC761" si="211">IFERROR(D451/D141,"")</f>
        <v>1.7701149425287352</v>
      </c>
      <c r="E761" s="2">
        <f t="shared" si="211"/>
        <v>1</v>
      </c>
      <c r="F761" s="2">
        <f t="shared" si="211"/>
        <v>1</v>
      </c>
      <c r="G761" s="2">
        <f t="shared" si="211"/>
        <v>1</v>
      </c>
      <c r="H761" s="2">
        <f t="shared" si="211"/>
        <v>1</v>
      </c>
      <c r="I761" s="2">
        <f t="shared" si="211"/>
        <v>1</v>
      </c>
      <c r="J761" s="2">
        <f t="shared" si="211"/>
        <v>1</v>
      </c>
      <c r="K761" s="2">
        <f t="shared" si="211"/>
        <v>1</v>
      </c>
      <c r="L761" s="2">
        <f t="shared" si="211"/>
        <v>1.3333333333333335</v>
      </c>
      <c r="M761" s="2">
        <f t="shared" si="211"/>
        <v>1</v>
      </c>
      <c r="N761" s="2">
        <f t="shared" si="211"/>
        <v>1.25</v>
      </c>
      <c r="O761" s="2">
        <f t="shared" si="211"/>
        <v>0.8039215686274509</v>
      </c>
      <c r="P761" s="2">
        <f t="shared" si="211"/>
        <v>0.98</v>
      </c>
      <c r="Q761" s="2">
        <f t="shared" si="211"/>
        <v>0.14874141876430205</v>
      </c>
      <c r="R761" s="2">
        <f t="shared" si="211"/>
        <v>0.19105691056910568</v>
      </c>
      <c r="S761" s="2">
        <f t="shared" si="211"/>
        <v>0.19058823529411767</v>
      </c>
      <c r="T761" s="2">
        <f t="shared" si="211"/>
        <v>0.12211221122112212</v>
      </c>
      <c r="U761" s="2">
        <f t="shared" si="211"/>
        <v>0.69152542372881354</v>
      </c>
      <c r="V761" s="2">
        <f t="shared" si="211"/>
        <v>0.8571428571428571</v>
      </c>
      <c r="W761" s="2">
        <f t="shared" si="211"/>
        <v>2</v>
      </c>
      <c r="X761" s="2">
        <f t="shared" si="211"/>
        <v>1.9047619047619049</v>
      </c>
      <c r="Y761" s="2">
        <f t="shared" si="211"/>
        <v>2.3870967741935485</v>
      </c>
      <c r="Z761" s="2">
        <f t="shared" si="211"/>
        <v>0.86956521739130432</v>
      </c>
      <c r="AA761" s="2">
        <f t="shared" si="211"/>
        <v>1.875</v>
      </c>
      <c r="AB761" s="2">
        <f t="shared" si="211"/>
        <v>0.70833333333333337</v>
      </c>
      <c r="AC761" s="2">
        <f t="shared" si="211"/>
        <v>1.953932943729626</v>
      </c>
    </row>
    <row r="762" spans="1:29">
      <c r="A762" s="2" t="s">
        <v>112</v>
      </c>
      <c r="B762" s="2" t="s">
        <v>122</v>
      </c>
      <c r="C762" s="2" t="s">
        <v>47</v>
      </c>
      <c r="D762" s="2">
        <f t="shared" ref="D762:AC762" si="212">IFERROR(D452/D142,"")</f>
        <v>2.3893129770992361</v>
      </c>
      <c r="E762" s="2">
        <f t="shared" si="212"/>
        <v>1.5195876288659795</v>
      </c>
      <c r="F762" s="2">
        <f t="shared" si="212"/>
        <v>1.6462962962962964</v>
      </c>
      <c r="G762" s="2">
        <f t="shared" si="212"/>
        <v>1.6052631578947369</v>
      </c>
      <c r="H762" s="2">
        <f t="shared" si="212"/>
        <v>1.8917910447761195</v>
      </c>
      <c r="I762" s="2">
        <f t="shared" si="212"/>
        <v>1.9712351945854483</v>
      </c>
      <c r="J762" s="2">
        <f t="shared" si="212"/>
        <v>1.7353433835845895</v>
      </c>
      <c r="K762" s="2">
        <f t="shared" si="212"/>
        <v>1.400423728813559</v>
      </c>
      <c r="L762" s="2">
        <f t="shared" si="212"/>
        <v>1.7494505494505492</v>
      </c>
      <c r="M762" s="2">
        <f t="shared" si="212"/>
        <v>1.4927536231884058</v>
      </c>
      <c r="N762" s="2">
        <f t="shared" si="212"/>
        <v>1.6921443736730362</v>
      </c>
      <c r="O762" s="2">
        <f t="shared" si="212"/>
        <v>1.5850202429149798</v>
      </c>
      <c r="P762" s="2">
        <f t="shared" si="212"/>
        <v>1.8941798941798942</v>
      </c>
      <c r="Q762" s="2">
        <f t="shared" si="212"/>
        <v>2.103448275862069</v>
      </c>
      <c r="R762" s="2">
        <f t="shared" si="212"/>
        <v>1.4562798092209857</v>
      </c>
      <c r="S762" s="2">
        <f t="shared" si="212"/>
        <v>2.0865384615384612</v>
      </c>
      <c r="T762" s="2">
        <f t="shared" si="212"/>
        <v>2.1374622356495467</v>
      </c>
      <c r="U762" s="2">
        <f t="shared" si="212"/>
        <v>2.3333333333333335</v>
      </c>
      <c r="V762" s="2">
        <f t="shared" si="212"/>
        <v>1.7742504409171074</v>
      </c>
      <c r="W762" s="2">
        <f t="shared" si="212"/>
        <v>2.0844827586206898</v>
      </c>
      <c r="X762" s="2">
        <f t="shared" si="212"/>
        <v>2.2909698996655519</v>
      </c>
      <c r="Y762" s="2">
        <f t="shared" si="212"/>
        <v>2.1821138211382114</v>
      </c>
      <c r="Z762" s="2">
        <f t="shared" si="212"/>
        <v>2.3715596330275228</v>
      </c>
      <c r="AA762" s="2">
        <f t="shared" si="212"/>
        <v>2.7048903878583475</v>
      </c>
      <c r="AB762" s="2">
        <f t="shared" si="212"/>
        <v>2.3526570048309177</v>
      </c>
      <c r="AC762" s="2">
        <f t="shared" si="212"/>
        <v>2.5287792787210037</v>
      </c>
    </row>
    <row r="763" spans="1:29">
      <c r="A763" s="2" t="s">
        <v>112</v>
      </c>
      <c r="B763" s="2" t="s">
        <v>122</v>
      </c>
      <c r="C763" s="2" t="s">
        <v>48</v>
      </c>
      <c r="D763" s="2">
        <f t="shared" ref="D763:AC763" si="213">IFERROR(D453/D143,"")</f>
        <v>2.2925100270497158</v>
      </c>
      <c r="E763" s="2">
        <f t="shared" si="213"/>
        <v>1.7986111111111112</v>
      </c>
      <c r="F763" s="2">
        <f t="shared" si="213"/>
        <v>1.2660550458715596</v>
      </c>
      <c r="G763" s="2">
        <f t="shared" si="213"/>
        <v>1.4071729957805907</v>
      </c>
      <c r="H763" s="2">
        <f t="shared" si="213"/>
        <v>1.9689922480620154</v>
      </c>
      <c r="I763" s="2">
        <f t="shared" si="213"/>
        <v>1.9910873440285204</v>
      </c>
      <c r="J763" s="2">
        <f t="shared" si="213"/>
        <v>1.9596774193548387</v>
      </c>
      <c r="K763" s="2">
        <f t="shared" si="213"/>
        <v>1.3105468749999998</v>
      </c>
      <c r="L763" s="2">
        <f t="shared" si="213"/>
        <v>1.8713318284424381</v>
      </c>
      <c r="M763" s="2">
        <f t="shared" si="213"/>
        <v>1.7599164926931106</v>
      </c>
      <c r="N763" s="2">
        <f t="shared" si="213"/>
        <v>1.7727272727272727</v>
      </c>
      <c r="O763" s="2">
        <f t="shared" si="213"/>
        <v>2.3775933609958502</v>
      </c>
      <c r="P763" s="2">
        <f t="shared" si="213"/>
        <v>2.229166666666667</v>
      </c>
      <c r="Q763" s="2">
        <f t="shared" si="213"/>
        <v>1.9144295302013421</v>
      </c>
      <c r="R763" s="2">
        <f t="shared" si="213"/>
        <v>1.0590219224283306</v>
      </c>
      <c r="S763" s="2">
        <f t="shared" si="213"/>
        <v>1.9367909238249594</v>
      </c>
      <c r="T763" s="2">
        <f t="shared" si="213"/>
        <v>2.0705882352941178</v>
      </c>
      <c r="U763" s="2">
        <f t="shared" si="213"/>
        <v>2.2335423197492164</v>
      </c>
      <c r="V763" s="2">
        <f t="shared" si="213"/>
        <v>1.624567474048443</v>
      </c>
      <c r="W763" s="2">
        <f t="shared" si="213"/>
        <v>2.0332278481012658</v>
      </c>
      <c r="X763" s="2">
        <f t="shared" si="213"/>
        <v>2.3093220338983054</v>
      </c>
      <c r="Y763" s="2">
        <f t="shared" si="213"/>
        <v>2.2377717391304346</v>
      </c>
      <c r="Z763" s="2">
        <f t="shared" si="213"/>
        <v>2.4216073781291172</v>
      </c>
      <c r="AA763" s="2">
        <f t="shared" si="213"/>
        <v>2.5465315666406858</v>
      </c>
      <c r="AB763" s="2">
        <f t="shared" si="213"/>
        <v>2.1886603827477864</v>
      </c>
      <c r="AC763" s="2">
        <f t="shared" si="213"/>
        <v>2.5314087126616016</v>
      </c>
    </row>
    <row r="764" spans="1:29">
      <c r="A764" s="2" t="s">
        <v>112</v>
      </c>
      <c r="B764" s="2" t="s">
        <v>122</v>
      </c>
      <c r="C764" s="2" t="s">
        <v>49</v>
      </c>
      <c r="D764" s="2">
        <f t="shared" ref="D764:AC764" si="214">IFERROR(D454/D144,"")</f>
        <v>4.7970588235294107</v>
      </c>
      <c r="E764" s="2">
        <f t="shared" si="214"/>
        <v>4.5000000000000009</v>
      </c>
      <c r="F764" s="2">
        <f t="shared" si="214"/>
        <v>3.5428571428571431</v>
      </c>
      <c r="G764" s="2">
        <f t="shared" si="214"/>
        <v>4.3571428571428568</v>
      </c>
      <c r="H764" s="2">
        <f t="shared" si="214"/>
        <v>5.1153846153846159</v>
      </c>
      <c r="I764" s="2">
        <f t="shared" si="214"/>
        <v>5.2799999999999994</v>
      </c>
      <c r="J764" s="2">
        <f t="shared" si="214"/>
        <v>5.0869565217391308</v>
      </c>
      <c r="K764" s="2">
        <f t="shared" si="214"/>
        <v>4.88</v>
      </c>
      <c r="L764" s="2">
        <f t="shared" si="214"/>
        <v>4.8421052631578947</v>
      </c>
      <c r="M764" s="2">
        <f t="shared" si="214"/>
        <v>4.5882352941176467</v>
      </c>
      <c r="N764" s="2">
        <f t="shared" si="214"/>
        <v>5.0999999999999996</v>
      </c>
      <c r="O764" s="2">
        <f t="shared" si="214"/>
        <v>5.1818181818181817</v>
      </c>
      <c r="P764" s="2">
        <f t="shared" si="214"/>
        <v>5</v>
      </c>
      <c r="Q764" s="2">
        <f t="shared" si="214"/>
        <v>4.5294117647058822</v>
      </c>
      <c r="R764" s="2">
        <f t="shared" si="214"/>
        <v>4.4666666666666668</v>
      </c>
      <c r="S764" s="2">
        <f t="shared" si="214"/>
        <v>4</v>
      </c>
      <c r="T764" s="2">
        <f t="shared" si="214"/>
        <v>4.7692307692307692</v>
      </c>
      <c r="U764" s="2">
        <f t="shared" si="214"/>
        <v>5.1428571428571432</v>
      </c>
      <c r="V764" s="2">
        <f t="shared" si="214"/>
        <v>4.2017543859649127</v>
      </c>
      <c r="W764" s="2">
        <f t="shared" si="214"/>
        <v>3.6071428571428568</v>
      </c>
      <c r="X764" s="2">
        <f t="shared" si="214"/>
        <v>5.1630434782608692</v>
      </c>
      <c r="Y764" s="2">
        <f t="shared" si="214"/>
        <v>4.9026548672566372</v>
      </c>
      <c r="Z764" s="2">
        <f t="shared" si="214"/>
        <v>4.6440677966101704</v>
      </c>
      <c r="AA764" s="2">
        <f t="shared" si="214"/>
        <v>4.9411764705882355</v>
      </c>
      <c r="AB764" s="2">
        <f t="shared" si="214"/>
        <v>4.8532110091743119</v>
      </c>
      <c r="AC764" s="2">
        <f t="shared" si="214"/>
        <v>4.8852663386193456</v>
      </c>
    </row>
    <row r="765" spans="1:29">
      <c r="A765" s="2" t="s">
        <v>112</v>
      </c>
      <c r="B765" s="2" t="s">
        <v>122</v>
      </c>
      <c r="C765" s="2" t="s">
        <v>50</v>
      </c>
      <c r="D765" s="2">
        <f t="shared" ref="D765:AC765" si="215">IFERROR(D455/D145,"")</f>
        <v>2.6842497796460778</v>
      </c>
      <c r="E765" s="2">
        <f t="shared" si="215"/>
        <v>1.8113207547169812</v>
      </c>
      <c r="F765" s="2">
        <f t="shared" si="215"/>
        <v>2.3392857142857144</v>
      </c>
      <c r="G765" s="2">
        <f t="shared" si="215"/>
        <v>2.6226415094339623</v>
      </c>
      <c r="H765" s="2">
        <f t="shared" si="215"/>
        <v>2.3333333333333335</v>
      </c>
      <c r="I765" s="2">
        <f t="shared" si="215"/>
        <v>2.6538461538461537</v>
      </c>
      <c r="J765" s="2">
        <f t="shared" si="215"/>
        <v>2.5609284332688587</v>
      </c>
      <c r="K765" s="2">
        <f t="shared" si="215"/>
        <v>2.5444287729196051</v>
      </c>
      <c r="L765" s="2">
        <f t="shared" si="215"/>
        <v>2.362189391525904</v>
      </c>
      <c r="M765" s="2">
        <f t="shared" si="215"/>
        <v>2.4073924652295884</v>
      </c>
      <c r="N765" s="2">
        <f t="shared" si="215"/>
        <v>2.1567398119122259</v>
      </c>
      <c r="O765" s="2">
        <f t="shared" si="215"/>
        <v>1.4883040935672514</v>
      </c>
      <c r="P765" s="2">
        <f t="shared" si="215"/>
        <v>3.1235632183908049</v>
      </c>
      <c r="Q765" s="2">
        <f t="shared" si="215"/>
        <v>2.5224358974358978</v>
      </c>
      <c r="R765" s="2">
        <f t="shared" si="215"/>
        <v>2.5430016863406411</v>
      </c>
      <c r="S765" s="2">
        <f t="shared" si="215"/>
        <v>2.0866666666666669</v>
      </c>
      <c r="T765" s="2">
        <f t="shared" si="215"/>
        <v>2.9705882352941178</v>
      </c>
      <c r="U765" s="2">
        <f t="shared" si="215"/>
        <v>2.1283524904214559</v>
      </c>
      <c r="V765" s="2">
        <f t="shared" si="215"/>
        <v>2.320472440944882</v>
      </c>
      <c r="W765" s="2">
        <f t="shared" si="215"/>
        <v>2.4120283899887931</v>
      </c>
      <c r="X765" s="2">
        <f t="shared" si="215"/>
        <v>2.587735849056604</v>
      </c>
      <c r="Y765" s="2">
        <f t="shared" si="215"/>
        <v>2.5688073394495414</v>
      </c>
      <c r="Z765" s="2">
        <f t="shared" si="215"/>
        <v>2.6662079811283665</v>
      </c>
      <c r="AA765" s="2">
        <f t="shared" si="215"/>
        <v>2.8347653668208852</v>
      </c>
      <c r="AB765" s="2">
        <f t="shared" si="215"/>
        <v>2.8510399100618327</v>
      </c>
      <c r="AC765" s="2">
        <f t="shared" si="215"/>
        <v>2.7627837031833735</v>
      </c>
    </row>
    <row r="766" spans="1:29">
      <c r="A766" s="2" t="s">
        <v>112</v>
      </c>
      <c r="B766" s="2" t="s">
        <v>122</v>
      </c>
      <c r="C766" s="2" t="s">
        <v>51</v>
      </c>
      <c r="D766" s="2" t="str">
        <f t="shared" ref="D766:AC766" si="216">IFERROR(D456/D146,"")</f>
        <v/>
      </c>
      <c r="E766" s="2" t="str">
        <f t="shared" si="216"/>
        <v/>
      </c>
      <c r="F766" s="2" t="str">
        <f t="shared" si="216"/>
        <v/>
      </c>
      <c r="G766" s="2" t="str">
        <f t="shared" si="216"/>
        <v/>
      </c>
      <c r="H766" s="2" t="str">
        <f t="shared" si="216"/>
        <v/>
      </c>
      <c r="I766" s="2" t="str">
        <f t="shared" si="216"/>
        <v/>
      </c>
      <c r="J766" s="2" t="str">
        <f t="shared" si="216"/>
        <v/>
      </c>
      <c r="K766" s="2" t="str">
        <f t="shared" si="216"/>
        <v/>
      </c>
      <c r="L766" s="2" t="str">
        <f t="shared" si="216"/>
        <v/>
      </c>
      <c r="M766" s="2" t="str">
        <f t="shared" si="216"/>
        <v/>
      </c>
      <c r="N766" s="2" t="str">
        <f t="shared" si="216"/>
        <v/>
      </c>
      <c r="O766" s="2" t="str">
        <f t="shared" si="216"/>
        <v/>
      </c>
      <c r="P766" s="2" t="str">
        <f t="shared" si="216"/>
        <v/>
      </c>
      <c r="Q766" s="2" t="str">
        <f t="shared" si="216"/>
        <v/>
      </c>
      <c r="R766" s="2" t="str">
        <f t="shared" si="216"/>
        <v/>
      </c>
      <c r="S766" s="2" t="str">
        <f t="shared" si="216"/>
        <v/>
      </c>
      <c r="T766" s="2" t="str">
        <f t="shared" si="216"/>
        <v/>
      </c>
      <c r="U766" s="2" t="str">
        <f t="shared" si="216"/>
        <v/>
      </c>
      <c r="V766" s="2" t="str">
        <f t="shared" si="216"/>
        <v/>
      </c>
      <c r="W766" s="2" t="str">
        <f t="shared" si="216"/>
        <v/>
      </c>
      <c r="X766" s="2" t="str">
        <f t="shared" si="216"/>
        <v/>
      </c>
      <c r="Y766" s="2" t="str">
        <f t="shared" si="216"/>
        <v/>
      </c>
      <c r="Z766" s="2" t="str">
        <f t="shared" si="216"/>
        <v/>
      </c>
      <c r="AA766" s="2" t="str">
        <f t="shared" si="216"/>
        <v/>
      </c>
      <c r="AB766" s="2" t="str">
        <f t="shared" si="216"/>
        <v/>
      </c>
      <c r="AC766" s="2" t="str">
        <f t="shared" si="216"/>
        <v/>
      </c>
    </row>
    <row r="767" spans="1:29">
      <c r="A767" s="2" t="s">
        <v>112</v>
      </c>
      <c r="B767" s="2" t="s">
        <v>122</v>
      </c>
      <c r="C767" s="2" t="s">
        <v>52</v>
      </c>
      <c r="D767" s="2">
        <f t="shared" ref="D767:AC767" si="217">IFERROR(D457/D147,"")</f>
        <v>5.1826401446654629</v>
      </c>
      <c r="E767" s="2">
        <f t="shared" si="217"/>
        <v>5.865384615384615</v>
      </c>
      <c r="F767" s="2">
        <f t="shared" si="217"/>
        <v>5.0727272727272723</v>
      </c>
      <c r="G767" s="2">
        <f t="shared" si="217"/>
        <v>5.3448275862068968</v>
      </c>
      <c r="H767" s="2">
        <f t="shared" si="217"/>
        <v>5.6315789473684212</v>
      </c>
      <c r="I767" s="2">
        <f t="shared" si="217"/>
        <v>5.45</v>
      </c>
      <c r="J767" s="2">
        <f t="shared" si="217"/>
        <v>5</v>
      </c>
      <c r="K767" s="2">
        <f t="shared" si="217"/>
        <v>5.5600000000000005</v>
      </c>
      <c r="L767" s="2">
        <f t="shared" si="217"/>
        <v>5.541666666666667</v>
      </c>
      <c r="M767" s="2">
        <f t="shared" si="217"/>
        <v>5.3076923076923075</v>
      </c>
      <c r="N767" s="2">
        <f t="shared" si="217"/>
        <v>5.08</v>
      </c>
      <c r="O767" s="2">
        <f t="shared" si="217"/>
        <v>6.08</v>
      </c>
      <c r="P767" s="2">
        <f t="shared" si="217"/>
        <v>5.2</v>
      </c>
      <c r="Q767" s="2">
        <f t="shared" si="217"/>
        <v>5.5882352941176476</v>
      </c>
      <c r="R767" s="2">
        <f t="shared" si="217"/>
        <v>5.2941176470588234</v>
      </c>
      <c r="S767" s="2">
        <f t="shared" si="217"/>
        <v>4.0588235294117654</v>
      </c>
      <c r="T767" s="2">
        <f t="shared" si="217"/>
        <v>4.8</v>
      </c>
      <c r="U767" s="2">
        <f t="shared" si="217"/>
        <v>5.9999999999999991</v>
      </c>
      <c r="V767" s="2">
        <f t="shared" si="217"/>
        <v>4.7058823529411766</v>
      </c>
      <c r="W767" s="2">
        <f t="shared" si="217"/>
        <v>8</v>
      </c>
      <c r="X767" s="2">
        <f t="shared" si="217"/>
        <v>5</v>
      </c>
      <c r="Y767" s="2">
        <f t="shared" si="217"/>
        <v>5</v>
      </c>
      <c r="Z767" s="2">
        <f t="shared" si="217"/>
        <v>5</v>
      </c>
      <c r="AA767" s="2">
        <f t="shared" si="217"/>
        <v>5.2549019607843128</v>
      </c>
      <c r="AB767" s="2">
        <f t="shared" si="217"/>
        <v>5.8513513513513518</v>
      </c>
      <c r="AC767" s="2">
        <f t="shared" si="217"/>
        <v>5.6163446869329334</v>
      </c>
    </row>
    <row r="768" spans="1:29">
      <c r="A768" s="2" t="s">
        <v>112</v>
      </c>
      <c r="B768" s="2" t="s">
        <v>122</v>
      </c>
      <c r="C768" s="2" t="s">
        <v>53</v>
      </c>
      <c r="D768" s="2">
        <f t="shared" ref="D768:AC768" si="218">IFERROR(D458/D148,"")</f>
        <v>4.0671716449907098</v>
      </c>
      <c r="E768" s="2">
        <f t="shared" si="218"/>
        <v>3.6086956521739131</v>
      </c>
      <c r="F768" s="2">
        <f t="shared" si="218"/>
        <v>3.4757085020242915</v>
      </c>
      <c r="G768" s="2">
        <f t="shared" si="218"/>
        <v>3.9607843137254903</v>
      </c>
      <c r="H768" s="2">
        <f t="shared" si="218"/>
        <v>3.6706730769230766</v>
      </c>
      <c r="I768" s="2">
        <f t="shared" si="218"/>
        <v>4.2668112798264639</v>
      </c>
      <c r="J768" s="2">
        <f t="shared" si="218"/>
        <v>4.0543209876543207</v>
      </c>
      <c r="K768" s="2">
        <f t="shared" si="218"/>
        <v>4.2929577464788737</v>
      </c>
      <c r="L768" s="2">
        <f t="shared" si="218"/>
        <v>3.5636363636363635</v>
      </c>
      <c r="M768" s="2">
        <f t="shared" si="218"/>
        <v>4.0859872611464976</v>
      </c>
      <c r="N768" s="2">
        <f t="shared" si="218"/>
        <v>3.6417445482866042</v>
      </c>
      <c r="O768" s="2">
        <f t="shared" si="218"/>
        <v>3.73546511627907</v>
      </c>
      <c r="P768" s="2">
        <f t="shared" si="218"/>
        <v>4.5808580858085808</v>
      </c>
      <c r="Q768" s="2">
        <f t="shared" si="218"/>
        <v>4.2516556291390728</v>
      </c>
      <c r="R768" s="2">
        <f t="shared" si="218"/>
        <v>3.7272727272727266</v>
      </c>
      <c r="S768" s="2">
        <f t="shared" si="218"/>
        <v>3.180064308681672</v>
      </c>
      <c r="T768" s="2">
        <f t="shared" si="218"/>
        <v>4.0639097744360901</v>
      </c>
      <c r="U768" s="2">
        <f t="shared" si="218"/>
        <v>3.9637681159420288</v>
      </c>
      <c r="V768" s="2">
        <f t="shared" si="218"/>
        <v>3.6828442437923252</v>
      </c>
      <c r="W768" s="2">
        <f t="shared" si="218"/>
        <v>4.3871354374750302</v>
      </c>
      <c r="X768" s="2">
        <f t="shared" si="218"/>
        <v>3.7667203867848507</v>
      </c>
      <c r="Y768" s="2">
        <f t="shared" si="218"/>
        <v>3.75226586102719</v>
      </c>
      <c r="Z768" s="2">
        <f t="shared" si="218"/>
        <v>4.5454935622317594</v>
      </c>
      <c r="AA768" s="2">
        <f t="shared" si="218"/>
        <v>4.0961702127659576</v>
      </c>
      <c r="AB768" s="2">
        <f t="shared" si="218"/>
        <v>4.2127943136383825</v>
      </c>
      <c r="AC768" s="2">
        <f t="shared" si="218"/>
        <v>4.2193003685144248</v>
      </c>
    </row>
    <row r="769" spans="1:29">
      <c r="A769" s="2" t="s">
        <v>112</v>
      </c>
      <c r="B769" s="2" t="s">
        <v>122</v>
      </c>
      <c r="C769" s="2" t="s">
        <v>54</v>
      </c>
      <c r="D769" s="2">
        <f t="shared" ref="D769:AC769" si="219">IFERROR(D459/D149,"")</f>
        <v>2.8481670959319763</v>
      </c>
      <c r="E769" s="2">
        <f t="shared" si="219"/>
        <v>2.3264765466729003</v>
      </c>
      <c r="F769" s="2">
        <f t="shared" si="219"/>
        <v>2.0105160977188157</v>
      </c>
      <c r="G769" s="2">
        <f t="shared" si="219"/>
        <v>2.5104131676184078</v>
      </c>
      <c r="H769" s="2">
        <f t="shared" si="219"/>
        <v>2.5311349447734912</v>
      </c>
      <c r="I769" s="2">
        <f t="shared" si="219"/>
        <v>2.6054987212276215</v>
      </c>
      <c r="J769" s="2">
        <f t="shared" si="219"/>
        <v>2.601282736504543</v>
      </c>
      <c r="K769" s="2">
        <f t="shared" si="219"/>
        <v>2.5271710641272063</v>
      </c>
      <c r="L769" s="2">
        <f t="shared" si="219"/>
        <v>1.8921499292786421</v>
      </c>
      <c r="M769" s="2">
        <f t="shared" si="219"/>
        <v>2.4580037664783427</v>
      </c>
      <c r="N769" s="2">
        <f t="shared" si="219"/>
        <v>2.4563780568407134</v>
      </c>
      <c r="O769" s="2">
        <f t="shared" si="219"/>
        <v>2.2431201366483204</v>
      </c>
      <c r="P769" s="2">
        <f t="shared" si="219"/>
        <v>2.7525495478160473</v>
      </c>
      <c r="Q769" s="2">
        <f t="shared" si="219"/>
        <v>2.4556750741839757</v>
      </c>
      <c r="R769" s="2">
        <f t="shared" si="219"/>
        <v>1.9193099610461881</v>
      </c>
      <c r="S769" s="2">
        <f t="shared" si="219"/>
        <v>2.5099553724682457</v>
      </c>
      <c r="T769" s="2">
        <f t="shared" si="219"/>
        <v>2.2927715219760261</v>
      </c>
      <c r="U769" s="2">
        <f t="shared" si="219"/>
        <v>2.694460308395203</v>
      </c>
      <c r="V769" s="2">
        <f t="shared" si="219"/>
        <v>2.6268837692707434</v>
      </c>
      <c r="W769" s="2">
        <f t="shared" si="219"/>
        <v>2.5294763822775534</v>
      </c>
      <c r="X769" s="2">
        <f t="shared" si="219"/>
        <v>2.8569482288828341</v>
      </c>
      <c r="Y769" s="2">
        <f t="shared" si="219"/>
        <v>2.7431996311664362</v>
      </c>
      <c r="Z769" s="2">
        <f t="shared" si="219"/>
        <v>3.0476389469285414</v>
      </c>
      <c r="AA769" s="2">
        <f t="shared" si="219"/>
        <v>2.6472758845235509</v>
      </c>
      <c r="AB769" s="2">
        <f t="shared" si="219"/>
        <v>2.8420634090195667</v>
      </c>
      <c r="AC769" s="2">
        <f t="shared" si="219"/>
        <v>2.9882279106054734</v>
      </c>
    </row>
    <row r="770" spans="1:29">
      <c r="A770" s="2" t="s">
        <v>112</v>
      </c>
      <c r="B770" s="2" t="s">
        <v>122</v>
      </c>
      <c r="C770" s="2" t="s">
        <v>22</v>
      </c>
      <c r="D770" s="2">
        <f t="shared" ref="D770:AC770" si="220">IFERROR(D460/D150,"")</f>
        <v>1.334354682011808</v>
      </c>
      <c r="E770" s="2">
        <f t="shared" si="220"/>
        <v>0.83043478260869574</v>
      </c>
      <c r="F770" s="2">
        <f t="shared" si="220"/>
        <v>1.056</v>
      </c>
      <c r="G770" s="2">
        <f t="shared" si="220"/>
        <v>0.79452054794520544</v>
      </c>
      <c r="H770" s="2">
        <f t="shared" si="220"/>
        <v>0.84507042253521125</v>
      </c>
      <c r="I770" s="2">
        <f t="shared" si="220"/>
        <v>0.57894736842105265</v>
      </c>
      <c r="J770" s="2">
        <f t="shared" si="220"/>
        <v>0.59791666666666665</v>
      </c>
      <c r="K770" s="2">
        <f t="shared" si="220"/>
        <v>1.2048192771084338</v>
      </c>
      <c r="L770" s="2">
        <f t="shared" si="220"/>
        <v>1.3218863930377514</v>
      </c>
      <c r="M770" s="2">
        <f t="shared" si="220"/>
        <v>0.63090968373002931</v>
      </c>
      <c r="N770" s="2">
        <f t="shared" si="220"/>
        <v>1.075967092595834</v>
      </c>
      <c r="O770" s="2">
        <f t="shared" si="220"/>
        <v>0.72125693160813309</v>
      </c>
      <c r="P770" s="2">
        <f t="shared" si="220"/>
        <v>1.0989247311827957</v>
      </c>
      <c r="Q770" s="2">
        <f t="shared" si="220"/>
        <v>0.4686917629519195</v>
      </c>
      <c r="R770" s="2">
        <f t="shared" si="220"/>
        <v>1.6230668902552636</v>
      </c>
      <c r="S770" s="2">
        <f t="shared" si="220"/>
        <v>1.346938775510204</v>
      </c>
      <c r="T770" s="2">
        <f t="shared" si="220"/>
        <v>1.6733659243164949</v>
      </c>
      <c r="U770" s="2">
        <f t="shared" si="220"/>
        <v>1.2099230111206158</v>
      </c>
      <c r="V770" s="2">
        <f t="shared" si="220"/>
        <v>1.071255060728745</v>
      </c>
      <c r="W770" s="2">
        <f t="shared" si="220"/>
        <v>0.92187201528175733</v>
      </c>
      <c r="X770" s="2">
        <f t="shared" si="220"/>
        <v>0.74197470817120637</v>
      </c>
      <c r="Y770" s="2">
        <f t="shared" si="220"/>
        <v>1.2478581390715282</v>
      </c>
      <c r="Z770" s="2">
        <f t="shared" si="220"/>
        <v>1.3343886030866641</v>
      </c>
      <c r="AA770" s="2">
        <f t="shared" si="220"/>
        <v>1.2115289460663037</v>
      </c>
      <c r="AB770" s="2">
        <f t="shared" si="220"/>
        <v>1.575294117647059</v>
      </c>
      <c r="AC770" s="2">
        <f t="shared" si="220"/>
        <v>1.3090017912550636</v>
      </c>
    </row>
    <row r="771" spans="1:29">
      <c r="A771" s="2" t="s">
        <v>112</v>
      </c>
      <c r="B771" s="2" t="s">
        <v>122</v>
      </c>
      <c r="C771" s="2" t="s">
        <v>55</v>
      </c>
      <c r="D771" s="2">
        <f t="shared" ref="D771:AC771" si="221">IFERROR(D461/D151,"")</f>
        <v>1.9785485652247157</v>
      </c>
      <c r="E771" s="2">
        <f t="shared" si="221"/>
        <v>1.5187928669410151</v>
      </c>
      <c r="F771" s="2">
        <f t="shared" si="221"/>
        <v>1.4869799461239148</v>
      </c>
      <c r="G771" s="2">
        <f t="shared" si="221"/>
        <v>1.692758476349937</v>
      </c>
      <c r="H771" s="2">
        <f t="shared" si="221"/>
        <v>1.2419837537409149</v>
      </c>
      <c r="I771" s="2">
        <f t="shared" si="221"/>
        <v>1.5216795983569147</v>
      </c>
      <c r="J771" s="2">
        <f t="shared" si="221"/>
        <v>1.5874616396317407</v>
      </c>
      <c r="K771" s="2">
        <f t="shared" si="221"/>
        <v>1.5697018533440774</v>
      </c>
      <c r="L771" s="2">
        <f t="shared" si="221"/>
        <v>1.0495437327823691</v>
      </c>
      <c r="M771" s="2">
        <f t="shared" si="221"/>
        <v>1.7429457081642887</v>
      </c>
      <c r="N771" s="2">
        <f t="shared" si="221"/>
        <v>1.3675242231874374</v>
      </c>
      <c r="O771" s="2">
        <f t="shared" si="221"/>
        <v>1.3335810113519091</v>
      </c>
      <c r="P771" s="2">
        <f t="shared" si="221"/>
        <v>2.154498578381765</v>
      </c>
      <c r="Q771" s="2">
        <f t="shared" si="221"/>
        <v>1.7570989665766688</v>
      </c>
      <c r="R771" s="2">
        <f t="shared" si="221"/>
        <v>1.7626257494157098</v>
      </c>
      <c r="S771" s="2">
        <f t="shared" si="221"/>
        <v>1.2056441952949069</v>
      </c>
      <c r="T771" s="2">
        <f t="shared" si="221"/>
        <v>1.9063373253493012</v>
      </c>
      <c r="U771" s="2">
        <f t="shared" si="221"/>
        <v>1.4592314901593253</v>
      </c>
      <c r="V771" s="2">
        <f t="shared" si="221"/>
        <v>1.678575366633587</v>
      </c>
      <c r="W771" s="2">
        <f t="shared" si="221"/>
        <v>2.0283864004317325</v>
      </c>
      <c r="X771" s="2">
        <f t="shared" si="221"/>
        <v>1.7425722216510744</v>
      </c>
      <c r="Y771" s="2">
        <f t="shared" si="221"/>
        <v>2.0511441584810406</v>
      </c>
      <c r="Z771" s="2">
        <f t="shared" si="221"/>
        <v>2.12429724464236</v>
      </c>
      <c r="AA771" s="2">
        <f t="shared" si="221"/>
        <v>1.9972149695387296</v>
      </c>
      <c r="AB771" s="2">
        <f t="shared" si="221"/>
        <v>2.2244372565845931</v>
      </c>
      <c r="AC771" s="2">
        <f t="shared" si="221"/>
        <v>2.1828227842729149</v>
      </c>
    </row>
    <row r="772" spans="1:29">
      <c r="A772" s="2" t="s">
        <v>112</v>
      </c>
      <c r="B772" s="2" t="s">
        <v>122</v>
      </c>
      <c r="C772" s="2" t="s">
        <v>56</v>
      </c>
      <c r="D772" s="2">
        <f t="shared" ref="D772:AC772" si="222">IFERROR(D462/D152,"")</f>
        <v>3.2339901477832504</v>
      </c>
      <c r="E772" s="2">
        <f t="shared" si="222"/>
        <v>2.166666666666667</v>
      </c>
      <c r="F772" s="2">
        <f t="shared" si="222"/>
        <v>2.4615384615384617</v>
      </c>
      <c r="G772" s="2">
        <f t="shared" si="222"/>
        <v>2.3684210526315792</v>
      </c>
      <c r="H772" s="2">
        <f t="shared" si="222"/>
        <v>2.3684210526315792</v>
      </c>
      <c r="I772" s="2">
        <f t="shared" si="222"/>
        <v>2.5555555555555554</v>
      </c>
      <c r="J772" s="2">
        <f t="shared" si="222"/>
        <v>2.6111111111111112</v>
      </c>
      <c r="K772" s="2">
        <f t="shared" si="222"/>
        <v>2.3333333333333335</v>
      </c>
      <c r="L772" s="2">
        <f t="shared" si="222"/>
        <v>2.3043478260869565</v>
      </c>
      <c r="M772" s="2">
        <f t="shared" si="222"/>
        <v>2.2222222222222223</v>
      </c>
      <c r="N772" s="2">
        <f t="shared" si="222"/>
        <v>3.072916666666667</v>
      </c>
      <c r="O772" s="2">
        <f t="shared" si="222"/>
        <v>1.7910447761194033</v>
      </c>
      <c r="P772" s="2">
        <f t="shared" si="222"/>
        <v>2.704081632653061</v>
      </c>
      <c r="Q772" s="2">
        <f t="shared" si="222"/>
        <v>4.1081081081081079</v>
      </c>
      <c r="R772" s="2">
        <f t="shared" si="222"/>
        <v>2.3076923076923075</v>
      </c>
      <c r="S772" s="2">
        <f t="shared" si="222"/>
        <v>2.2267206477732793</v>
      </c>
      <c r="T772" s="2">
        <f t="shared" si="222"/>
        <v>2.1459227467811157</v>
      </c>
      <c r="U772" s="2">
        <f t="shared" si="222"/>
        <v>2.2751322751322753</v>
      </c>
      <c r="V772" s="2">
        <f t="shared" si="222"/>
        <v>2.9209039548022599</v>
      </c>
      <c r="W772" s="2">
        <f t="shared" si="222"/>
        <v>3.1630434782608696</v>
      </c>
      <c r="X772" s="2">
        <f t="shared" si="222"/>
        <v>3.1751824817518242</v>
      </c>
      <c r="Y772" s="2">
        <f t="shared" si="222"/>
        <v>2.5916666666666668</v>
      </c>
      <c r="Z772" s="2">
        <f t="shared" si="222"/>
        <v>3.2720588235294117</v>
      </c>
      <c r="AA772" s="2">
        <f t="shared" si="222"/>
        <v>3.3245033112582778</v>
      </c>
      <c r="AB772" s="2">
        <f t="shared" si="222"/>
        <v>3.255639097744361</v>
      </c>
      <c r="AC772" s="2">
        <f t="shared" si="222"/>
        <v>3.1759080573325775</v>
      </c>
    </row>
    <row r="773" spans="1:29">
      <c r="A773" s="2" t="s">
        <v>112</v>
      </c>
      <c r="B773" s="2" t="s">
        <v>122</v>
      </c>
      <c r="C773" s="2" t="s">
        <v>57</v>
      </c>
      <c r="D773" s="2">
        <f t="shared" ref="D773:AC773" si="223">IFERROR(D463/D153,"")</f>
        <v>2.4107766143106457</v>
      </c>
      <c r="E773" s="2">
        <f t="shared" si="223"/>
        <v>2.35</v>
      </c>
      <c r="F773" s="2">
        <f t="shared" si="223"/>
        <v>2.35</v>
      </c>
      <c r="G773" s="2">
        <f t="shared" si="223"/>
        <v>2.35</v>
      </c>
      <c r="H773" s="2">
        <f t="shared" si="223"/>
        <v>2.35</v>
      </c>
      <c r="I773" s="2">
        <f t="shared" si="223"/>
        <v>2.35</v>
      </c>
      <c r="J773" s="2">
        <f t="shared" si="223"/>
        <v>2.4234693877551017</v>
      </c>
      <c r="K773" s="2">
        <f t="shared" si="223"/>
        <v>2.0166666666666666</v>
      </c>
      <c r="L773" s="2">
        <f t="shared" si="223"/>
        <v>1.0683760683760684</v>
      </c>
      <c r="M773" s="2">
        <f t="shared" si="223"/>
        <v>1.7955801104972375</v>
      </c>
      <c r="N773" s="2">
        <f t="shared" si="223"/>
        <v>2.0865384615384612</v>
      </c>
      <c r="O773" s="2">
        <f t="shared" si="223"/>
        <v>1.8983606557377048</v>
      </c>
      <c r="P773" s="2">
        <f t="shared" si="223"/>
        <v>2.188976377952756</v>
      </c>
      <c r="Q773" s="2">
        <f t="shared" si="223"/>
        <v>1.8910891089108912</v>
      </c>
      <c r="R773" s="2">
        <f t="shared" si="223"/>
        <v>1.9903846153846152</v>
      </c>
      <c r="S773" s="2">
        <f t="shared" si="223"/>
        <v>1.7980769230769229</v>
      </c>
      <c r="T773" s="2">
        <f t="shared" si="223"/>
        <v>2.0588235294117645</v>
      </c>
      <c r="U773" s="2">
        <f t="shared" si="223"/>
        <v>2.0352941176470587</v>
      </c>
      <c r="V773" s="2">
        <f t="shared" si="223"/>
        <v>1.6686991869918699</v>
      </c>
      <c r="W773" s="2">
        <f t="shared" si="223"/>
        <v>2.3684210526315792</v>
      </c>
      <c r="X773" s="2">
        <f t="shared" si="223"/>
        <v>2.1382371591629679</v>
      </c>
      <c r="Y773" s="2">
        <f t="shared" si="223"/>
        <v>2.203597122302158</v>
      </c>
      <c r="Z773" s="2">
        <f t="shared" si="223"/>
        <v>2.519843851659076</v>
      </c>
      <c r="AA773" s="2">
        <f t="shared" si="223"/>
        <v>2.7084382871536521</v>
      </c>
      <c r="AB773" s="2">
        <f t="shared" si="223"/>
        <v>2.5891156462585037</v>
      </c>
      <c r="AC773" s="2">
        <f t="shared" si="223"/>
        <v>2.6397493472794054</v>
      </c>
    </row>
    <row r="774" spans="1:29">
      <c r="A774" s="2" t="s">
        <v>112</v>
      </c>
      <c r="B774" s="2" t="s">
        <v>122</v>
      </c>
      <c r="C774" s="2" t="s">
        <v>58</v>
      </c>
      <c r="D774" s="2">
        <f t="shared" ref="D774:AC774" si="224">IFERROR(D464/D154,"")</f>
        <v>3.4033376679670577</v>
      </c>
      <c r="E774" s="2">
        <f t="shared" si="224"/>
        <v>3.6181161600962981</v>
      </c>
      <c r="F774" s="2">
        <f t="shared" si="224"/>
        <v>3.4583458646616543</v>
      </c>
      <c r="G774" s="2">
        <f t="shared" si="224"/>
        <v>3.3319161858487703</v>
      </c>
      <c r="H774" s="2">
        <f t="shared" si="224"/>
        <v>3.3675213675213675</v>
      </c>
      <c r="I774" s="2">
        <f t="shared" si="224"/>
        <v>3.3678223185265441</v>
      </c>
      <c r="J774" s="2">
        <f t="shared" si="224"/>
        <v>2.5899070385126164</v>
      </c>
      <c r="K774" s="2">
        <f t="shared" si="224"/>
        <v>2.4513493438970042</v>
      </c>
      <c r="L774" s="2">
        <f t="shared" si="224"/>
        <v>3.534650988241181</v>
      </c>
      <c r="M774" s="2">
        <f t="shared" si="224"/>
        <v>3.0449491365034302</v>
      </c>
      <c r="N774" s="2">
        <f t="shared" si="224"/>
        <v>3.3837106080781179</v>
      </c>
      <c r="O774" s="2">
        <f t="shared" si="224"/>
        <v>3.0423031727379555</v>
      </c>
      <c r="P774" s="2">
        <f t="shared" si="224"/>
        <v>2.696073157611619</v>
      </c>
      <c r="Q774" s="2">
        <f t="shared" si="224"/>
        <v>3.1029199190517494</v>
      </c>
      <c r="R774" s="2">
        <f t="shared" si="224"/>
        <v>2.9095022624434388</v>
      </c>
      <c r="S774" s="2">
        <f t="shared" si="224"/>
        <v>3.3803596127247579</v>
      </c>
      <c r="T774" s="2">
        <f t="shared" si="224"/>
        <v>3.2539554840439799</v>
      </c>
      <c r="U774" s="2">
        <f t="shared" si="224"/>
        <v>3.2536485697606539</v>
      </c>
      <c r="V774" s="2">
        <f t="shared" si="224"/>
        <v>2.9094502335609054</v>
      </c>
      <c r="W774" s="2">
        <f t="shared" si="224"/>
        <v>3.3844905905256324</v>
      </c>
      <c r="X774" s="2">
        <f t="shared" si="224"/>
        <v>3.4196940726577432</v>
      </c>
      <c r="Y774" s="2">
        <f t="shared" si="224"/>
        <v>3.4748765611385419</v>
      </c>
      <c r="Z774" s="2">
        <f t="shared" si="224"/>
        <v>3.4099113882507384</v>
      </c>
      <c r="AA774" s="2">
        <f t="shared" si="224"/>
        <v>3.4848808253290642</v>
      </c>
      <c r="AB774" s="2">
        <f t="shared" si="224"/>
        <v>3.3798882681564244</v>
      </c>
      <c r="AC774" s="2">
        <f t="shared" si="224"/>
        <v>3.5191550486505885</v>
      </c>
    </row>
    <row r="775" spans="1:29">
      <c r="A775" s="2" t="s">
        <v>112</v>
      </c>
      <c r="B775" s="2" t="s">
        <v>122</v>
      </c>
      <c r="C775" s="2" t="s">
        <v>59</v>
      </c>
      <c r="D775" s="2">
        <f t="shared" ref="D775:AC775" si="225">IFERROR(D465/D155,"")</f>
        <v>4.2691070986890933</v>
      </c>
      <c r="E775" s="2">
        <f t="shared" si="225"/>
        <v>4.0211180124223604</v>
      </c>
      <c r="F775" s="2">
        <f t="shared" si="225"/>
        <v>2.904985337243402</v>
      </c>
      <c r="G775" s="2">
        <f t="shared" si="225"/>
        <v>3.4053956834532375</v>
      </c>
      <c r="H775" s="2">
        <f t="shared" si="225"/>
        <v>4.2246478873239433</v>
      </c>
      <c r="I775" s="2">
        <f t="shared" si="225"/>
        <v>4.0453968253968249</v>
      </c>
      <c r="J775" s="2">
        <f t="shared" si="225"/>
        <v>3.6475120385232747</v>
      </c>
      <c r="K775" s="2">
        <f t="shared" si="225"/>
        <v>3.4514229636898919</v>
      </c>
      <c r="L775" s="2">
        <f t="shared" si="225"/>
        <v>3.9583906464924343</v>
      </c>
      <c r="M775" s="2">
        <f t="shared" si="225"/>
        <v>3.5482326951399115</v>
      </c>
      <c r="N775" s="2">
        <f t="shared" si="225"/>
        <v>4.1039277024678489</v>
      </c>
      <c r="O775" s="2">
        <f t="shared" si="225"/>
        <v>4.0098217533648599</v>
      </c>
      <c r="P775" s="2">
        <f t="shared" si="225"/>
        <v>4.1142730102267668</v>
      </c>
      <c r="Q775" s="2">
        <f t="shared" si="225"/>
        <v>3.8728593668915412</v>
      </c>
      <c r="R775" s="2">
        <f t="shared" si="225"/>
        <v>3.1743772241992882</v>
      </c>
      <c r="S775" s="2">
        <f t="shared" si="225"/>
        <v>4.372481572481572</v>
      </c>
      <c r="T775" s="2">
        <f t="shared" si="225"/>
        <v>3.6853932584269664</v>
      </c>
      <c r="U775" s="2">
        <f t="shared" si="225"/>
        <v>3.9989253089736705</v>
      </c>
      <c r="V775" s="2">
        <f t="shared" si="225"/>
        <v>3.5340578794388979</v>
      </c>
      <c r="W775" s="2">
        <f t="shared" si="225"/>
        <v>3.9407744874715265</v>
      </c>
      <c r="X775" s="2">
        <f t="shared" si="225"/>
        <v>3.8222686879247254</v>
      </c>
      <c r="Y775" s="2">
        <f t="shared" si="225"/>
        <v>4.3664427465258191</v>
      </c>
      <c r="Z775" s="2">
        <f t="shared" si="225"/>
        <v>4.1730901798583693</v>
      </c>
      <c r="AA775" s="2">
        <f t="shared" si="225"/>
        <v>4.6134308016354861</v>
      </c>
      <c r="AB775" s="2">
        <f t="shared" si="225"/>
        <v>4.4420662925898071</v>
      </c>
      <c r="AC775" s="2">
        <f t="shared" si="225"/>
        <v>4.4792036690944599</v>
      </c>
    </row>
    <row r="776" spans="1:29">
      <c r="A776" s="2" t="s">
        <v>112</v>
      </c>
      <c r="B776" s="2" t="s">
        <v>122</v>
      </c>
      <c r="C776" s="2" t="s">
        <v>60</v>
      </c>
      <c r="D776" s="2">
        <f t="shared" ref="D776:AC776" si="226">IFERROR(D466/D156,"")</f>
        <v>5.9535452322738376</v>
      </c>
      <c r="E776" s="2">
        <f t="shared" si="226"/>
        <v>5.2344601962922575</v>
      </c>
      <c r="F776" s="2">
        <f t="shared" si="226"/>
        <v>5.5299539170506913</v>
      </c>
      <c r="G776" s="2">
        <f t="shared" si="226"/>
        <v>5.5156950672645744</v>
      </c>
      <c r="H776" s="2">
        <f t="shared" si="226"/>
        <v>6.1394380853277841</v>
      </c>
      <c r="I776" s="2">
        <f t="shared" si="226"/>
        <v>5.7815631262525056</v>
      </c>
      <c r="J776" s="2">
        <f t="shared" si="226"/>
        <v>5.9775967413441951</v>
      </c>
      <c r="K776" s="2">
        <f t="shared" si="226"/>
        <v>5.8586956521739131</v>
      </c>
      <c r="L776" s="2">
        <f t="shared" si="226"/>
        <v>5.8715596330275233</v>
      </c>
      <c r="M776" s="2">
        <f t="shared" si="226"/>
        <v>5.5298308103294751</v>
      </c>
      <c r="N776" s="2">
        <f t="shared" si="226"/>
        <v>6</v>
      </c>
      <c r="O776" s="2">
        <f t="shared" si="226"/>
        <v>6.1515650741350898</v>
      </c>
      <c r="P776" s="2">
        <f t="shared" si="226"/>
        <v>5.9100850950671457</v>
      </c>
      <c r="Q776" s="2">
        <f t="shared" si="226"/>
        <v>5.9272149093648885</v>
      </c>
      <c r="R776" s="2">
        <f t="shared" si="226"/>
        <v>5.9457666681440111</v>
      </c>
      <c r="S776" s="2">
        <f t="shared" si="226"/>
        <v>5.5193798449612403</v>
      </c>
      <c r="T776" s="2">
        <f t="shared" si="226"/>
        <v>5.8074074074074078</v>
      </c>
      <c r="U776" s="2">
        <f t="shared" si="226"/>
        <v>5.7674418604651159</v>
      </c>
      <c r="V776" s="2">
        <f t="shared" si="226"/>
        <v>5.524193548387097</v>
      </c>
      <c r="W776" s="2">
        <f t="shared" si="226"/>
        <v>5.6238532110091741</v>
      </c>
      <c r="X776" s="2">
        <f t="shared" si="226"/>
        <v>5.139344262295082</v>
      </c>
      <c r="Y776" s="2">
        <f t="shared" si="226"/>
        <v>5.4463276836158192</v>
      </c>
      <c r="Z776" s="2">
        <f t="shared" si="226"/>
        <v>5.9854014598540148</v>
      </c>
      <c r="AA776" s="2">
        <f t="shared" si="226"/>
        <v>6.0992366412213741</v>
      </c>
      <c r="AB776" s="2">
        <f t="shared" si="226"/>
        <v>5.7872340425531918</v>
      </c>
      <c r="AC776" s="2">
        <f t="shared" si="226"/>
        <v>5.7033446686407254</v>
      </c>
    </row>
    <row r="777" spans="1:29">
      <c r="A777" s="2" t="s">
        <v>112</v>
      </c>
      <c r="B777" s="2" t="s">
        <v>121</v>
      </c>
      <c r="C777" s="2" t="s">
        <v>35</v>
      </c>
      <c r="D777" s="2">
        <f t="shared" ref="D777:AC777" si="227">IFERROR(D467/D157,"")</f>
        <v>6.5700381179061278</v>
      </c>
      <c r="E777" s="2">
        <f t="shared" si="227"/>
        <v>5.0833227360761546</v>
      </c>
      <c r="F777" s="2">
        <f t="shared" si="227"/>
        <v>5.2398378249073767</v>
      </c>
      <c r="G777" s="2">
        <f t="shared" si="227"/>
        <v>5.49945166345882</v>
      </c>
      <c r="H777" s="2">
        <f t="shared" si="227"/>
        <v>5.7994873447660007</v>
      </c>
      <c r="I777" s="2">
        <f t="shared" si="227"/>
        <v>6.7586458417409423</v>
      </c>
      <c r="J777" s="2">
        <f t="shared" si="227"/>
        <v>5.9068085817135376</v>
      </c>
      <c r="K777" s="2">
        <f t="shared" si="227"/>
        <v>6.52348162678389</v>
      </c>
      <c r="L777" s="2">
        <f t="shared" si="227"/>
        <v>5.4037365435388516</v>
      </c>
      <c r="M777" s="2">
        <f t="shared" si="227"/>
        <v>6.3419576957030754</v>
      </c>
      <c r="N777" s="2">
        <f t="shared" si="227"/>
        <v>6.3852269202190222</v>
      </c>
      <c r="O777" s="2">
        <f t="shared" si="227"/>
        <v>5.2880711649489722</v>
      </c>
      <c r="P777" s="2">
        <f t="shared" si="227"/>
        <v>7.0211278251601179</v>
      </c>
      <c r="Q777" s="2">
        <f t="shared" si="227"/>
        <v>6.9828561300613892</v>
      </c>
      <c r="R777" s="2">
        <f t="shared" si="227"/>
        <v>6.4836867115978842</v>
      </c>
      <c r="S777" s="2">
        <f t="shared" si="227"/>
        <v>5.8278011660862665</v>
      </c>
      <c r="T777" s="2">
        <f t="shared" si="227"/>
        <v>7.1698835904262257</v>
      </c>
      <c r="U777" s="2">
        <f t="shared" si="227"/>
        <v>6.945811374174518</v>
      </c>
      <c r="V777" s="2">
        <f t="shared" si="227"/>
        <v>7.1918888827567669</v>
      </c>
      <c r="W777" s="2">
        <f t="shared" si="227"/>
        <v>7.6127844672564668</v>
      </c>
      <c r="X777" s="2">
        <f t="shared" si="227"/>
        <v>6.0752619701946076</v>
      </c>
      <c r="Y777" s="2">
        <f t="shared" si="227"/>
        <v>6.8581942584485862</v>
      </c>
      <c r="Z777" s="2">
        <f t="shared" si="227"/>
        <v>8.1031544495947614</v>
      </c>
      <c r="AA777" s="2">
        <f t="shared" si="227"/>
        <v>6.4018097836363141</v>
      </c>
      <c r="AB777" s="2">
        <f t="shared" si="227"/>
        <v>7.1466963980935523</v>
      </c>
      <c r="AC777" s="2">
        <f t="shared" si="227"/>
        <v>7.039898355316919</v>
      </c>
    </row>
    <row r="778" spans="1:29">
      <c r="A778" s="2" t="s">
        <v>112</v>
      </c>
      <c r="B778" s="2" t="s">
        <v>121</v>
      </c>
      <c r="C778" s="2" t="s">
        <v>31</v>
      </c>
      <c r="D778" s="2">
        <f t="shared" ref="D778:AC778" si="228">IFERROR(D468/D158,"")</f>
        <v>9.2065421082626706</v>
      </c>
      <c r="E778" s="2">
        <f t="shared" si="228"/>
        <v>7.9440794499618024</v>
      </c>
      <c r="F778" s="2">
        <f t="shared" si="228"/>
        <v>7.7057948704568586</v>
      </c>
      <c r="G778" s="2">
        <f t="shared" si="228"/>
        <v>7.92587136656583</v>
      </c>
      <c r="H778" s="2">
        <f t="shared" si="228"/>
        <v>8.554201488403459</v>
      </c>
      <c r="I778" s="2">
        <f t="shared" si="228"/>
        <v>9.1083086053412465</v>
      </c>
      <c r="J778" s="2">
        <f t="shared" si="228"/>
        <v>8.6822488791954449</v>
      </c>
      <c r="K778" s="2">
        <f t="shared" si="228"/>
        <v>9.0787122046762132</v>
      </c>
      <c r="L778" s="2">
        <f t="shared" si="228"/>
        <v>9.1460693937267301</v>
      </c>
      <c r="M778" s="2">
        <f t="shared" si="228"/>
        <v>8.9376770538243626</v>
      </c>
      <c r="N778" s="2">
        <f t="shared" si="228"/>
        <v>9.1669448287887612</v>
      </c>
      <c r="O778" s="2">
        <f t="shared" si="228"/>
        <v>7.6388451064252596</v>
      </c>
      <c r="P778" s="2">
        <f t="shared" si="228"/>
        <v>9.1997235840200258</v>
      </c>
      <c r="Q778" s="2">
        <f t="shared" si="228"/>
        <v>8.9078151103633587</v>
      </c>
      <c r="R778" s="2">
        <f t="shared" si="228"/>
        <v>8.6642724595638807</v>
      </c>
      <c r="S778" s="2">
        <f t="shared" si="228"/>
        <v>9.4863702683818971</v>
      </c>
      <c r="T778" s="2">
        <f t="shared" si="228"/>
        <v>9.5738804889555276</v>
      </c>
      <c r="U778" s="2">
        <f t="shared" si="228"/>
        <v>9.2947896728113921</v>
      </c>
      <c r="V778" s="2">
        <f t="shared" si="228"/>
        <v>9.2221144220351583</v>
      </c>
      <c r="W778" s="2">
        <f t="shared" si="228"/>
        <v>10.283096445075818</v>
      </c>
      <c r="X778" s="2">
        <f t="shared" si="228"/>
        <v>9.3694496512306813</v>
      </c>
      <c r="Y778" s="2">
        <f t="shared" si="228"/>
        <v>8.8669632382832919</v>
      </c>
      <c r="Z778" s="2">
        <f t="shared" si="228"/>
        <v>10.442442144872997</v>
      </c>
      <c r="AA778" s="2">
        <f t="shared" si="228"/>
        <v>9.1525488396416232</v>
      </c>
      <c r="AB778" s="2">
        <f t="shared" si="228"/>
        <v>9.3468134758748302</v>
      </c>
      <c r="AC778" s="2">
        <f t="shared" si="228"/>
        <v>9.6198511333503678</v>
      </c>
    </row>
    <row r="779" spans="1:29">
      <c r="A779" s="2" t="s">
        <v>112</v>
      </c>
      <c r="B779" s="2" t="s">
        <v>121</v>
      </c>
      <c r="C779" s="2" t="s">
        <v>123</v>
      </c>
      <c r="D779" s="2">
        <f t="shared" ref="D779:AC779" si="229">IFERROR(D469/D159,"")</f>
        <v>5.0650705299275645</v>
      </c>
      <c r="E779" s="2">
        <f t="shared" si="229"/>
        <v>2.955074652692661</v>
      </c>
      <c r="F779" s="2">
        <f t="shared" si="229"/>
        <v>3.4248544641460428</v>
      </c>
      <c r="G779" s="2">
        <f t="shared" si="229"/>
        <v>3.6964749057514252</v>
      </c>
      <c r="H779" s="2">
        <f t="shared" si="229"/>
        <v>3.6601369550472351</v>
      </c>
      <c r="I779" s="2">
        <f t="shared" si="229"/>
        <v>4.7886421862755046</v>
      </c>
      <c r="J779" s="2">
        <f t="shared" si="229"/>
        <v>3.6995663941630026</v>
      </c>
      <c r="K779" s="2">
        <f t="shared" si="229"/>
        <v>4.5232931812167605</v>
      </c>
      <c r="L779" s="2">
        <f t="shared" si="229"/>
        <v>2.5563723262741216</v>
      </c>
      <c r="M779" s="2">
        <f t="shared" si="229"/>
        <v>4.1448585830154521</v>
      </c>
      <c r="N779" s="2">
        <f t="shared" si="229"/>
        <v>4.0619692470637201</v>
      </c>
      <c r="O779" s="2">
        <f t="shared" si="229"/>
        <v>3.4624603454353169</v>
      </c>
      <c r="P779" s="2">
        <f t="shared" si="229"/>
        <v>5.3073475262655858</v>
      </c>
      <c r="Q779" s="2">
        <f t="shared" si="229"/>
        <v>5.3784721675148486</v>
      </c>
      <c r="R779" s="2">
        <f t="shared" si="229"/>
        <v>4.7836941649899378</v>
      </c>
      <c r="S779" s="2">
        <f t="shared" si="229"/>
        <v>2.7873880604980319</v>
      </c>
      <c r="T779" s="2">
        <f t="shared" si="229"/>
        <v>5.0748960991911813</v>
      </c>
      <c r="U779" s="2">
        <f t="shared" si="229"/>
        <v>4.9213298066791413</v>
      </c>
      <c r="V779" s="2">
        <f t="shared" si="229"/>
        <v>5.418750379282522</v>
      </c>
      <c r="W779" s="2">
        <f t="shared" si="229"/>
        <v>5.5392530225515584</v>
      </c>
      <c r="X779" s="2">
        <f t="shared" si="229"/>
        <v>3.5936947444332663</v>
      </c>
      <c r="Y779" s="2">
        <f t="shared" si="229"/>
        <v>5.2773329238239368</v>
      </c>
      <c r="Z779" s="2">
        <f t="shared" si="229"/>
        <v>6.2897543071935482</v>
      </c>
      <c r="AA779" s="2">
        <f t="shared" si="229"/>
        <v>4.5297906222139082</v>
      </c>
      <c r="AB779" s="2">
        <f t="shared" si="229"/>
        <v>5.6776319496390979</v>
      </c>
      <c r="AC779" s="2">
        <f t="shared" si="229"/>
        <v>5.3323938086480389</v>
      </c>
    </row>
    <row r="780" spans="1:29">
      <c r="A780" s="2" t="s">
        <v>112</v>
      </c>
      <c r="B780" s="2" t="s">
        <v>121</v>
      </c>
      <c r="C780" s="2" t="s">
        <v>36</v>
      </c>
      <c r="D780" s="2">
        <f t="shared" ref="D780:AC780" si="230">IFERROR(D470/D160,"")</f>
        <v>11.70264819826992</v>
      </c>
      <c r="E780" s="2">
        <f t="shared" si="230"/>
        <v>8.85945945945946</v>
      </c>
      <c r="F780" s="2">
        <f t="shared" si="230"/>
        <v>8.0038314176245215</v>
      </c>
      <c r="G780" s="2">
        <f t="shared" si="230"/>
        <v>8.8863636363636367</v>
      </c>
      <c r="H780" s="2">
        <f t="shared" si="230"/>
        <v>8.9729729729729719</v>
      </c>
      <c r="I780" s="2">
        <f t="shared" si="230"/>
        <v>10.83050847457627</v>
      </c>
      <c r="J780" s="2">
        <f t="shared" si="230"/>
        <v>10.365248226950355</v>
      </c>
      <c r="K780" s="2">
        <f t="shared" si="230"/>
        <v>12.104477611940299</v>
      </c>
      <c r="L780" s="2">
        <f t="shared" si="230"/>
        <v>11.100558659217878</v>
      </c>
      <c r="M780" s="2">
        <f t="shared" si="230"/>
        <v>11.352216748768472</v>
      </c>
      <c r="N780" s="2">
        <f t="shared" si="230"/>
        <v>11.196202531645572</v>
      </c>
      <c r="O780" s="2">
        <f t="shared" si="230"/>
        <v>10.52561669829222</v>
      </c>
      <c r="P780" s="2">
        <f t="shared" si="230"/>
        <v>12.2183908045977</v>
      </c>
      <c r="Q780" s="2">
        <f t="shared" si="230"/>
        <v>11.677716390423575</v>
      </c>
      <c r="R780" s="2">
        <f t="shared" si="230"/>
        <v>10.1929203539823</v>
      </c>
      <c r="S780" s="2">
        <f t="shared" si="230"/>
        <v>12.008591065292094</v>
      </c>
      <c r="T780" s="2">
        <f t="shared" si="230"/>
        <v>11.927777777777777</v>
      </c>
      <c r="U780" s="2">
        <f t="shared" si="230"/>
        <v>12.11544227886057</v>
      </c>
      <c r="V780" s="2">
        <f t="shared" si="230"/>
        <v>10.68624641833811</v>
      </c>
      <c r="W780" s="2">
        <f t="shared" si="230"/>
        <v>11.935165903095934</v>
      </c>
      <c r="X780" s="2">
        <f t="shared" si="230"/>
        <v>10.916666666666666</v>
      </c>
      <c r="Y780" s="2">
        <f t="shared" si="230"/>
        <v>11.2929755966024</v>
      </c>
      <c r="Z780" s="2">
        <f t="shared" si="230"/>
        <v>12.391691866942544</v>
      </c>
      <c r="AA780" s="2">
        <f t="shared" si="230"/>
        <v>11.865753424657536</v>
      </c>
      <c r="AB780" s="2">
        <f t="shared" si="230"/>
        <v>9.2261904761904763</v>
      </c>
      <c r="AC780" s="2">
        <f t="shared" si="230"/>
        <v>11.201475597555657</v>
      </c>
    </row>
    <row r="781" spans="1:29">
      <c r="A781" s="2" t="s">
        <v>112</v>
      </c>
      <c r="B781" s="2" t="s">
        <v>121</v>
      </c>
      <c r="C781" s="2" t="s">
        <v>37</v>
      </c>
      <c r="D781" s="2">
        <f t="shared" ref="D781:AC781" si="231">IFERROR(D471/D161,"")</f>
        <v>5.8721672420406614</v>
      </c>
      <c r="E781" s="2">
        <f t="shared" si="231"/>
        <v>1.8603330809992431</v>
      </c>
      <c r="F781" s="2">
        <f t="shared" si="231"/>
        <v>2.8061638280616386</v>
      </c>
      <c r="G781" s="2">
        <f t="shared" si="231"/>
        <v>3.8232695139911637</v>
      </c>
      <c r="H781" s="2">
        <f t="shared" si="231"/>
        <v>2.1808287986605275</v>
      </c>
      <c r="I781" s="2">
        <f t="shared" si="231"/>
        <v>3.5781755445331034</v>
      </c>
      <c r="J781" s="2">
        <f t="shared" si="231"/>
        <v>2.7319220289247537</v>
      </c>
      <c r="K781" s="2">
        <f t="shared" si="231"/>
        <v>4.0849230769230775</v>
      </c>
      <c r="L781" s="2">
        <f t="shared" si="231"/>
        <v>1.9047371160853723</v>
      </c>
      <c r="M781" s="2">
        <f t="shared" si="231"/>
        <v>2.4712546020957236</v>
      </c>
      <c r="N781" s="2">
        <f t="shared" si="231"/>
        <v>4.2371710526315782</v>
      </c>
      <c r="O781" s="2">
        <f t="shared" si="231"/>
        <v>2.7998553170966964</v>
      </c>
      <c r="P781" s="2">
        <f t="shared" si="231"/>
        <v>5.5401878914405014</v>
      </c>
      <c r="Q781" s="2">
        <f t="shared" si="231"/>
        <v>5.3086709072648146</v>
      </c>
      <c r="R781" s="2">
        <f t="shared" si="231"/>
        <v>4.5326862689123608</v>
      </c>
      <c r="S781" s="2">
        <f t="shared" si="231"/>
        <v>1.4594216417910446</v>
      </c>
      <c r="T781" s="2">
        <f t="shared" si="231"/>
        <v>4.1551776495596719</v>
      </c>
      <c r="U781" s="2">
        <f t="shared" si="231"/>
        <v>4.7075127644055437</v>
      </c>
      <c r="V781" s="2">
        <f t="shared" si="231"/>
        <v>6.2512518319491948</v>
      </c>
      <c r="W781" s="2">
        <f t="shared" si="231"/>
        <v>5.5310199789695051</v>
      </c>
      <c r="X781" s="2">
        <f t="shared" si="231"/>
        <v>3.6799485861182517</v>
      </c>
      <c r="Y781" s="2">
        <f t="shared" si="231"/>
        <v>6.394279710483306</v>
      </c>
      <c r="Z781" s="2">
        <f t="shared" si="231"/>
        <v>7.6823702252693442</v>
      </c>
      <c r="AA781" s="2">
        <f t="shared" si="231"/>
        <v>5.4085512594256384</v>
      </c>
      <c r="AB781" s="2">
        <f t="shared" si="231"/>
        <v>5.4526196795438908</v>
      </c>
      <c r="AC781" s="2">
        <f t="shared" si="231"/>
        <v>6.6998333333333324</v>
      </c>
    </row>
    <row r="782" spans="1:29">
      <c r="A782" s="2" t="s">
        <v>112</v>
      </c>
      <c r="B782" s="2" t="s">
        <v>121</v>
      </c>
      <c r="C782" s="2" t="s">
        <v>38</v>
      </c>
      <c r="D782" s="2">
        <f t="shared" ref="D782:AC782" si="232">IFERROR(D472/D162,"")</f>
        <v>8.3435793802736971</v>
      </c>
      <c r="E782" s="2">
        <f t="shared" si="232"/>
        <v>5.2366666666666664</v>
      </c>
      <c r="F782" s="2">
        <f t="shared" si="232"/>
        <v>3.0466666666666669</v>
      </c>
      <c r="G782" s="2">
        <f t="shared" si="232"/>
        <v>4.1962962962962962</v>
      </c>
      <c r="H782" s="2">
        <f t="shared" si="232"/>
        <v>5.6233333333333331</v>
      </c>
      <c r="I782" s="2">
        <f t="shared" si="232"/>
        <v>6.9223300970873778</v>
      </c>
      <c r="J782" s="2">
        <f t="shared" si="232"/>
        <v>6.0972644376899696</v>
      </c>
      <c r="K782" s="2">
        <f t="shared" si="232"/>
        <v>6.6116751269035534</v>
      </c>
      <c r="L782" s="2">
        <f t="shared" si="232"/>
        <v>6.427061310782241</v>
      </c>
      <c r="M782" s="2">
        <f t="shared" si="232"/>
        <v>6.6025848142164785</v>
      </c>
      <c r="N782" s="2">
        <f t="shared" si="232"/>
        <v>8.7317557035567539</v>
      </c>
      <c r="O782" s="2">
        <f t="shared" si="232"/>
        <v>5.5764953763314988</v>
      </c>
      <c r="P782" s="2">
        <f t="shared" si="232"/>
        <v>6.1346752669039146</v>
      </c>
      <c r="Q782" s="2">
        <f t="shared" si="232"/>
        <v>7.1724489795918362</v>
      </c>
      <c r="R782" s="2">
        <f t="shared" si="232"/>
        <v>6.7527839643652561</v>
      </c>
      <c r="S782" s="2">
        <f t="shared" si="232"/>
        <v>6.7931960608773494</v>
      </c>
      <c r="T782" s="2">
        <f t="shared" si="232"/>
        <v>7.543145869947276</v>
      </c>
      <c r="U782" s="2">
        <f t="shared" si="232"/>
        <v>8.4482431149097827</v>
      </c>
      <c r="V782" s="2">
        <f t="shared" si="232"/>
        <v>6.7059450038729667</v>
      </c>
      <c r="W782" s="2">
        <f t="shared" si="232"/>
        <v>8.7905131807288654</v>
      </c>
      <c r="X782" s="2">
        <f t="shared" si="232"/>
        <v>7.7780105589541604</v>
      </c>
      <c r="Y782" s="2">
        <f t="shared" si="232"/>
        <v>6.969865841073271</v>
      </c>
      <c r="Z782" s="2">
        <f t="shared" si="232"/>
        <v>8.4277468354430383</v>
      </c>
      <c r="AA782" s="2">
        <f t="shared" si="232"/>
        <v>5.5359509816181065</v>
      </c>
      <c r="AB782" s="2">
        <f t="shared" si="232"/>
        <v>9.7878717741002195</v>
      </c>
      <c r="AC782" s="2">
        <f t="shared" si="232"/>
        <v>7.4725000000000001</v>
      </c>
    </row>
    <row r="783" spans="1:29">
      <c r="A783" s="2" t="s">
        <v>112</v>
      </c>
      <c r="B783" s="2" t="s">
        <v>121</v>
      </c>
      <c r="C783" s="2" t="s">
        <v>39</v>
      </c>
      <c r="D783" s="2">
        <f t="shared" ref="D783:AC783" si="233">IFERROR(D473/D163,"")</f>
        <v>6.3009404388714731</v>
      </c>
      <c r="E783" s="2" t="str">
        <f t="shared" si="233"/>
        <v/>
      </c>
      <c r="F783" s="2" t="str">
        <f t="shared" si="233"/>
        <v/>
      </c>
      <c r="G783" s="2" t="str">
        <f t="shared" si="233"/>
        <v/>
      </c>
      <c r="H783" s="2" t="str">
        <f t="shared" si="233"/>
        <v/>
      </c>
      <c r="I783" s="2" t="str">
        <f t="shared" si="233"/>
        <v/>
      </c>
      <c r="J783" s="2" t="str">
        <f t="shared" si="233"/>
        <v/>
      </c>
      <c r="K783" s="2" t="str">
        <f t="shared" si="233"/>
        <v/>
      </c>
      <c r="L783" s="2" t="str">
        <f t="shared" si="233"/>
        <v/>
      </c>
      <c r="M783" s="2" t="str">
        <f t="shared" si="233"/>
        <v/>
      </c>
      <c r="N783" s="2" t="str">
        <f t="shared" si="233"/>
        <v/>
      </c>
      <c r="O783" s="2" t="str">
        <f t="shared" si="233"/>
        <v/>
      </c>
      <c r="P783" s="2" t="str">
        <f t="shared" si="233"/>
        <v/>
      </c>
      <c r="Q783" s="2" t="str">
        <f t="shared" si="233"/>
        <v/>
      </c>
      <c r="R783" s="2" t="str">
        <f t="shared" si="233"/>
        <v/>
      </c>
      <c r="S783" s="2" t="str">
        <f t="shared" si="233"/>
        <v/>
      </c>
      <c r="T783" s="2" t="str">
        <f t="shared" si="233"/>
        <v/>
      </c>
      <c r="U783" s="2">
        <f t="shared" si="233"/>
        <v>5.6509163528106869</v>
      </c>
      <c r="V783" s="2">
        <f t="shared" si="233"/>
        <v>4.810526315789474</v>
      </c>
      <c r="W783" s="2">
        <f t="shared" si="233"/>
        <v>5.216981132075472</v>
      </c>
      <c r="X783" s="2">
        <f t="shared" si="233"/>
        <v>5.8217054263565888</v>
      </c>
      <c r="Y783" s="2">
        <f t="shared" si="233"/>
        <v>5.9140625</v>
      </c>
      <c r="Z783" s="2">
        <f t="shared" si="233"/>
        <v>7.2178217821782189</v>
      </c>
      <c r="AA783" s="2">
        <f t="shared" si="233"/>
        <v>5.8888888888888893</v>
      </c>
      <c r="AB783" s="2">
        <f t="shared" si="233"/>
        <v>7.6842105263157885</v>
      </c>
      <c r="AC783" s="2">
        <f t="shared" si="233"/>
        <v>7</v>
      </c>
    </row>
    <row r="784" spans="1:29">
      <c r="A784" s="2" t="s">
        <v>112</v>
      </c>
      <c r="B784" s="2" t="s">
        <v>121</v>
      </c>
      <c r="C784" s="2" t="s">
        <v>40</v>
      </c>
      <c r="D784" s="2">
        <f t="shared" ref="D784:AC784" si="234">IFERROR(D474/D164,"")</f>
        <v>9.4484586413725733</v>
      </c>
      <c r="E784" s="2">
        <f t="shared" si="234"/>
        <v>8.0232558139534884</v>
      </c>
      <c r="F784" s="2">
        <f t="shared" si="234"/>
        <v>7.0816444701795023</v>
      </c>
      <c r="G784" s="2">
        <f t="shared" si="234"/>
        <v>7.3657336204244839</v>
      </c>
      <c r="H784" s="2">
        <f t="shared" si="234"/>
        <v>7.8274657350174675</v>
      </c>
      <c r="I784" s="2">
        <f t="shared" si="234"/>
        <v>8.6570730382840075</v>
      </c>
      <c r="J784" s="2">
        <f t="shared" si="234"/>
        <v>8.1568914956011724</v>
      </c>
      <c r="K784" s="2">
        <f t="shared" si="234"/>
        <v>8.7858106285405988</v>
      </c>
      <c r="L784" s="2">
        <f t="shared" si="234"/>
        <v>9.2128603104212861</v>
      </c>
      <c r="M784" s="2">
        <f t="shared" si="234"/>
        <v>8.8385876418663312</v>
      </c>
      <c r="N784" s="2">
        <f t="shared" si="234"/>
        <v>9.376473539001756</v>
      </c>
      <c r="O784" s="2">
        <f t="shared" si="234"/>
        <v>7.3836858006042299</v>
      </c>
      <c r="P784" s="2">
        <f t="shared" si="234"/>
        <v>9.0965995235001085</v>
      </c>
      <c r="Q784" s="2">
        <f t="shared" si="234"/>
        <v>9.2139471902505061</v>
      </c>
      <c r="R784" s="2">
        <f t="shared" si="234"/>
        <v>8.0306733167082296</v>
      </c>
      <c r="S784" s="2">
        <f t="shared" si="234"/>
        <v>9.447668650793652</v>
      </c>
      <c r="T784" s="2">
        <f t="shared" si="234"/>
        <v>9.8096061479346783</v>
      </c>
      <c r="U784" s="2">
        <f t="shared" si="234"/>
        <v>9.750592289468015</v>
      </c>
      <c r="V784" s="2">
        <f t="shared" si="234"/>
        <v>9.0261257206541075</v>
      </c>
      <c r="W784" s="2">
        <f t="shared" si="234"/>
        <v>10.624308259889323</v>
      </c>
      <c r="X784" s="2">
        <f t="shared" si="234"/>
        <v>10.480235651843405</v>
      </c>
      <c r="Y784" s="2">
        <f t="shared" si="234"/>
        <v>8.827565392354126</v>
      </c>
      <c r="Z784" s="2">
        <f t="shared" si="234"/>
        <v>10.683773114481612</v>
      </c>
      <c r="AA784" s="2">
        <f t="shared" si="234"/>
        <v>8.7222832052689352</v>
      </c>
      <c r="AB784" s="2">
        <f t="shared" si="234"/>
        <v>9.6512130674994001</v>
      </c>
      <c r="AC784" s="2">
        <f t="shared" si="234"/>
        <v>10.268333333333333</v>
      </c>
    </row>
    <row r="785" spans="1:29">
      <c r="A785" s="2" t="s">
        <v>112</v>
      </c>
      <c r="B785" s="2" t="s">
        <v>121</v>
      </c>
      <c r="C785" s="2" t="s">
        <v>41</v>
      </c>
      <c r="D785" s="2" t="str">
        <f t="shared" ref="D785:AC785" si="235">IFERROR(D475/D165,"")</f>
        <v/>
      </c>
      <c r="E785" s="2" t="str">
        <f t="shared" si="235"/>
        <v/>
      </c>
      <c r="F785" s="2" t="str">
        <f t="shared" si="235"/>
        <v/>
      </c>
      <c r="G785" s="2" t="str">
        <f t="shared" si="235"/>
        <v/>
      </c>
      <c r="H785" s="2" t="str">
        <f t="shared" si="235"/>
        <v/>
      </c>
      <c r="I785" s="2" t="str">
        <f t="shared" si="235"/>
        <v/>
      </c>
      <c r="J785" s="2" t="str">
        <f t="shared" si="235"/>
        <v/>
      </c>
      <c r="K785" s="2" t="str">
        <f t="shared" si="235"/>
        <v/>
      </c>
      <c r="L785" s="2" t="str">
        <f t="shared" si="235"/>
        <v/>
      </c>
      <c r="M785" s="2" t="str">
        <f t="shared" si="235"/>
        <v/>
      </c>
      <c r="N785" s="2" t="str">
        <f t="shared" si="235"/>
        <v/>
      </c>
      <c r="O785" s="2" t="str">
        <f t="shared" si="235"/>
        <v/>
      </c>
      <c r="P785" s="2" t="str">
        <f t="shared" si="235"/>
        <v/>
      </c>
      <c r="Q785" s="2" t="str">
        <f t="shared" si="235"/>
        <v/>
      </c>
      <c r="R785" s="2" t="str">
        <f t="shared" si="235"/>
        <v/>
      </c>
      <c r="S785" s="2" t="str">
        <f t="shared" si="235"/>
        <v/>
      </c>
      <c r="T785" s="2" t="str">
        <f t="shared" si="235"/>
        <v/>
      </c>
      <c r="U785" s="2" t="str">
        <f t="shared" si="235"/>
        <v/>
      </c>
      <c r="V785" s="2" t="str">
        <f t="shared" si="235"/>
        <v/>
      </c>
      <c r="W785" s="2" t="str">
        <f t="shared" si="235"/>
        <v/>
      </c>
      <c r="X785" s="2" t="str">
        <f t="shared" si="235"/>
        <v/>
      </c>
      <c r="Y785" s="2" t="str">
        <f t="shared" si="235"/>
        <v/>
      </c>
      <c r="Z785" s="2" t="str">
        <f t="shared" si="235"/>
        <v/>
      </c>
      <c r="AA785" s="2" t="str">
        <f t="shared" si="235"/>
        <v/>
      </c>
      <c r="AB785" s="2" t="str">
        <f t="shared" si="235"/>
        <v/>
      </c>
      <c r="AC785" s="2" t="str">
        <f t="shared" si="235"/>
        <v/>
      </c>
    </row>
    <row r="786" spans="1:29">
      <c r="A786" s="2" t="s">
        <v>112</v>
      </c>
      <c r="B786" s="2" t="s">
        <v>121</v>
      </c>
      <c r="C786" s="2" t="s">
        <v>42</v>
      </c>
      <c r="D786" s="2" t="str">
        <f t="shared" ref="D786:AC786" si="236">IFERROR(D476/D166,"")</f>
        <v/>
      </c>
      <c r="E786" s="2" t="str">
        <f t="shared" si="236"/>
        <v/>
      </c>
      <c r="F786" s="2" t="str">
        <f t="shared" si="236"/>
        <v/>
      </c>
      <c r="G786" s="2" t="str">
        <f t="shared" si="236"/>
        <v/>
      </c>
      <c r="H786" s="2" t="str">
        <f t="shared" si="236"/>
        <v/>
      </c>
      <c r="I786" s="2" t="str">
        <f t="shared" si="236"/>
        <v/>
      </c>
      <c r="J786" s="2" t="str">
        <f t="shared" si="236"/>
        <v/>
      </c>
      <c r="K786" s="2" t="str">
        <f t="shared" si="236"/>
        <v/>
      </c>
      <c r="L786" s="2" t="str">
        <f t="shared" si="236"/>
        <v/>
      </c>
      <c r="M786" s="2" t="str">
        <f t="shared" si="236"/>
        <v/>
      </c>
      <c r="N786" s="2" t="str">
        <f t="shared" si="236"/>
        <v/>
      </c>
      <c r="O786" s="2" t="str">
        <f t="shared" si="236"/>
        <v/>
      </c>
      <c r="P786" s="2" t="str">
        <f t="shared" si="236"/>
        <v/>
      </c>
      <c r="Q786" s="2" t="str">
        <f t="shared" si="236"/>
        <v/>
      </c>
      <c r="R786" s="2" t="str">
        <f t="shared" si="236"/>
        <v/>
      </c>
      <c r="S786" s="2" t="str">
        <f t="shared" si="236"/>
        <v/>
      </c>
      <c r="T786" s="2" t="str">
        <f t="shared" si="236"/>
        <v/>
      </c>
      <c r="U786" s="2" t="str">
        <f t="shared" si="236"/>
        <v/>
      </c>
      <c r="V786" s="2" t="str">
        <f t="shared" si="236"/>
        <v/>
      </c>
      <c r="W786" s="2" t="str">
        <f t="shared" si="236"/>
        <v/>
      </c>
      <c r="X786" s="2" t="str">
        <f t="shared" si="236"/>
        <v/>
      </c>
      <c r="Y786" s="2" t="str">
        <f t="shared" si="236"/>
        <v/>
      </c>
      <c r="Z786" s="2" t="str">
        <f t="shared" si="236"/>
        <v/>
      </c>
      <c r="AA786" s="2" t="str">
        <f t="shared" si="236"/>
        <v/>
      </c>
      <c r="AB786" s="2" t="str">
        <f t="shared" si="236"/>
        <v/>
      </c>
      <c r="AC786" s="2" t="str">
        <f t="shared" si="236"/>
        <v/>
      </c>
    </row>
    <row r="787" spans="1:29">
      <c r="A787" s="2" t="s">
        <v>112</v>
      </c>
      <c r="B787" s="2" t="s">
        <v>121</v>
      </c>
      <c r="C787" s="2" t="s">
        <v>43</v>
      </c>
      <c r="D787" s="2">
        <f t="shared" ref="D787:AC787" si="237">IFERROR(D477/D167,"")</f>
        <v>10.764028863984521</v>
      </c>
      <c r="E787" s="2">
        <f t="shared" si="237"/>
        <v>8.7272727272727266</v>
      </c>
      <c r="F787" s="2">
        <f t="shared" si="237"/>
        <v>10.106114199090449</v>
      </c>
      <c r="G787" s="2">
        <f t="shared" si="237"/>
        <v>9.7874999999999996</v>
      </c>
      <c r="H787" s="2">
        <f t="shared" si="237"/>
        <v>9.9340866290018823</v>
      </c>
      <c r="I787" s="2">
        <f t="shared" si="237"/>
        <v>10.400943396226415</v>
      </c>
      <c r="J787" s="2">
        <f t="shared" si="237"/>
        <v>8.8150557620817853</v>
      </c>
      <c r="K787" s="2">
        <f t="shared" si="237"/>
        <v>8.5714285714285712</v>
      </c>
      <c r="L787" s="2">
        <f t="shared" si="237"/>
        <v>8.88533013205282</v>
      </c>
      <c r="M787" s="2">
        <f t="shared" si="237"/>
        <v>9.0320832739198629</v>
      </c>
      <c r="N787" s="2">
        <f t="shared" si="237"/>
        <v>8.8903623541934618</v>
      </c>
      <c r="O787" s="2">
        <f t="shared" si="237"/>
        <v>8.8567986507107861</v>
      </c>
      <c r="P787" s="2">
        <f t="shared" si="237"/>
        <v>8.7920130464182016</v>
      </c>
      <c r="Q787" s="2">
        <f t="shared" si="237"/>
        <v>8.9840526882611211</v>
      </c>
      <c r="R787" s="2">
        <f t="shared" si="237"/>
        <v>9.1923742533355668</v>
      </c>
      <c r="S787" s="2">
        <f t="shared" si="237"/>
        <v>10.126825680361458</v>
      </c>
      <c r="T787" s="2">
        <f t="shared" si="237"/>
        <v>10.296293211162016</v>
      </c>
      <c r="U787" s="2">
        <f t="shared" si="237"/>
        <v>10.341196973561166</v>
      </c>
      <c r="V787" s="2">
        <f t="shared" si="237"/>
        <v>10.56144711405689</v>
      </c>
      <c r="W787" s="2">
        <f t="shared" si="237"/>
        <v>12.072740268308776</v>
      </c>
      <c r="X787" s="2">
        <f t="shared" si="237"/>
        <v>10.925740690405002</v>
      </c>
      <c r="Y787" s="2">
        <f t="shared" si="237"/>
        <v>11.661931042019562</v>
      </c>
      <c r="Z787" s="2">
        <f t="shared" si="237"/>
        <v>11.128676930779823</v>
      </c>
      <c r="AA787" s="2">
        <f t="shared" si="237"/>
        <v>10.143373890167707</v>
      </c>
      <c r="AB787" s="2">
        <f t="shared" si="237"/>
        <v>10.124046174916845</v>
      </c>
      <c r="AC787" s="2">
        <f t="shared" si="237"/>
        <v>10.573333333333332</v>
      </c>
    </row>
    <row r="788" spans="1:29">
      <c r="A788" s="2" t="s">
        <v>112</v>
      </c>
      <c r="B788" s="2" t="s">
        <v>121</v>
      </c>
      <c r="C788" s="2" t="s">
        <v>44</v>
      </c>
      <c r="D788" s="2">
        <f t="shared" ref="D788:AC788" si="238">IFERROR(D478/D168,"")</f>
        <v>11.26899911352659</v>
      </c>
      <c r="E788" s="2">
        <f t="shared" si="238"/>
        <v>6.1735349716446128</v>
      </c>
      <c r="F788" s="2">
        <f t="shared" si="238"/>
        <v>6.8566413107080155</v>
      </c>
      <c r="G788" s="2">
        <f t="shared" si="238"/>
        <v>7.2458741258741259</v>
      </c>
      <c r="H788" s="2">
        <f t="shared" si="238"/>
        <v>8.531043893563794</v>
      </c>
      <c r="I788" s="2">
        <f t="shared" si="238"/>
        <v>9.1519325657894743</v>
      </c>
      <c r="J788" s="2">
        <f t="shared" si="238"/>
        <v>9.4730995425833147</v>
      </c>
      <c r="K788" s="2">
        <f t="shared" si="238"/>
        <v>9.4695431472081211</v>
      </c>
      <c r="L788" s="2">
        <f t="shared" si="238"/>
        <v>9.2168090510274769</v>
      </c>
      <c r="M788" s="2">
        <f t="shared" si="238"/>
        <v>9.7207804878048769</v>
      </c>
      <c r="N788" s="2">
        <f t="shared" si="238"/>
        <v>9.5149430230058041</v>
      </c>
      <c r="O788" s="2">
        <f t="shared" si="238"/>
        <v>9.1472379752152904</v>
      </c>
      <c r="P788" s="2">
        <f t="shared" si="238"/>
        <v>10.068987077949146</v>
      </c>
      <c r="Q788" s="2">
        <f t="shared" si="238"/>
        <v>9.872034507548527</v>
      </c>
      <c r="R788" s="2">
        <f t="shared" si="238"/>
        <v>9.7436120789779324</v>
      </c>
      <c r="S788" s="2">
        <f t="shared" si="238"/>
        <v>10.002493074792245</v>
      </c>
      <c r="T788" s="2">
        <f t="shared" si="238"/>
        <v>10.001614205004035</v>
      </c>
      <c r="U788" s="2">
        <f t="shared" si="238"/>
        <v>10.0638665132336</v>
      </c>
      <c r="V788" s="2">
        <f t="shared" si="238"/>
        <v>10.543108112408898</v>
      </c>
      <c r="W788" s="2">
        <f t="shared" si="238"/>
        <v>11.373909982126417</v>
      </c>
      <c r="X788" s="2">
        <f t="shared" si="238"/>
        <v>10.920532007585463</v>
      </c>
      <c r="Y788" s="2">
        <f t="shared" si="238"/>
        <v>11.052362649785213</v>
      </c>
      <c r="Z788" s="2">
        <f t="shared" si="238"/>
        <v>11.411277027834188</v>
      </c>
      <c r="AA788" s="2">
        <f t="shared" si="238"/>
        <v>11.460904936473661</v>
      </c>
      <c r="AB788" s="2">
        <f t="shared" si="238"/>
        <v>11.144648454993284</v>
      </c>
      <c r="AC788" s="2">
        <f t="shared" si="238"/>
        <v>11.918146505611494</v>
      </c>
    </row>
    <row r="789" spans="1:29">
      <c r="A789" s="2" t="s">
        <v>112</v>
      </c>
      <c r="B789" s="2" t="s">
        <v>121</v>
      </c>
      <c r="C789" s="2" t="s">
        <v>10</v>
      </c>
      <c r="D789" s="2">
        <f t="shared" ref="D789:AC789" si="239">IFERROR(D479/D169,"")</f>
        <v>8.5386382349998833</v>
      </c>
      <c r="E789" s="2">
        <f t="shared" si="239"/>
        <v>8.0482072584171416</v>
      </c>
      <c r="F789" s="2">
        <f t="shared" si="239"/>
        <v>7.7993306966839064</v>
      </c>
      <c r="G789" s="2">
        <f t="shared" si="239"/>
        <v>7.7191217956580402</v>
      </c>
      <c r="H789" s="2">
        <f t="shared" si="239"/>
        <v>8.3860748375007308</v>
      </c>
      <c r="I789" s="2">
        <f t="shared" si="239"/>
        <v>9.0657894736842106</v>
      </c>
      <c r="J789" s="2">
        <f t="shared" si="239"/>
        <v>8.4542305508233948</v>
      </c>
      <c r="K789" s="2">
        <f t="shared" si="239"/>
        <v>8.9522560335781733</v>
      </c>
      <c r="L789" s="2">
        <f t="shared" si="239"/>
        <v>9.0766092475068003</v>
      </c>
      <c r="M789" s="2">
        <f t="shared" si="239"/>
        <v>8.5715403882279269</v>
      </c>
      <c r="N789" s="2">
        <f t="shared" si="239"/>
        <v>8.9791359440712224</v>
      </c>
      <c r="O789" s="2">
        <f t="shared" si="239"/>
        <v>7.1504303947758974</v>
      </c>
      <c r="P789" s="2">
        <f t="shared" si="239"/>
        <v>8.9906644700713887</v>
      </c>
      <c r="Q789" s="2">
        <f t="shared" si="239"/>
        <v>8.2540553578966414</v>
      </c>
      <c r="R789" s="2">
        <f t="shared" si="239"/>
        <v>8.5818701782388942</v>
      </c>
      <c r="S789" s="2">
        <f t="shared" si="239"/>
        <v>9.4910825112693544</v>
      </c>
      <c r="T789" s="2">
        <f t="shared" si="239"/>
        <v>9.1057719647426776</v>
      </c>
      <c r="U789" s="2">
        <f t="shared" si="239"/>
        <v>9.1081676390046429</v>
      </c>
      <c r="V789" s="2">
        <f t="shared" si="239"/>
        <v>8.8325032961951599</v>
      </c>
      <c r="W789" s="2">
        <f t="shared" si="239"/>
        <v>9.9668192721283138</v>
      </c>
      <c r="X789" s="2">
        <f t="shared" si="239"/>
        <v>9.0851603593539085</v>
      </c>
      <c r="Y789" s="2">
        <f t="shared" si="239"/>
        <v>8.1698526494295667</v>
      </c>
      <c r="Z789" s="2">
        <f t="shared" si="239"/>
        <v>10.033050696131641</v>
      </c>
      <c r="AA789" s="2">
        <f t="shared" si="239"/>
        <v>8.3795814552086316</v>
      </c>
      <c r="AB789" s="2">
        <f t="shared" si="239"/>
        <v>8.1893681905503986</v>
      </c>
      <c r="AC789" s="2">
        <f t="shared" si="239"/>
        <v>9.02</v>
      </c>
    </row>
    <row r="790" spans="1:29">
      <c r="A790" s="2" t="s">
        <v>112</v>
      </c>
      <c r="B790" s="2" t="s">
        <v>121</v>
      </c>
      <c r="C790" s="2" t="s">
        <v>33</v>
      </c>
      <c r="D790" s="2">
        <f t="shared" ref="D790:AC790" si="240">IFERROR(D480/D170,"")</f>
        <v>6.9951795852952516</v>
      </c>
      <c r="E790" s="2">
        <f t="shared" si="240"/>
        <v>4.4800949999999995</v>
      </c>
      <c r="F790" s="2">
        <f t="shared" si="240"/>
        <v>4.55307</v>
      </c>
      <c r="G790" s="2">
        <f t="shared" si="240"/>
        <v>4.9004830000000004</v>
      </c>
      <c r="H790" s="2">
        <f t="shared" si="240"/>
        <v>5.2191589999999994</v>
      </c>
      <c r="I790" s="2">
        <f t="shared" si="240"/>
        <v>5.8801579999999998</v>
      </c>
      <c r="J790" s="2">
        <f t="shared" si="240"/>
        <v>5.2473550000000007</v>
      </c>
      <c r="K790" s="2">
        <f t="shared" si="240"/>
        <v>5.5584100000000003</v>
      </c>
      <c r="L790" s="2">
        <f t="shared" si="240"/>
        <v>4.0704514363885096</v>
      </c>
      <c r="M790" s="2">
        <f t="shared" si="240"/>
        <v>5.6652500817260547</v>
      </c>
      <c r="N790" s="2">
        <f t="shared" si="240"/>
        <v>6.3767926988265975</v>
      </c>
      <c r="O790" s="2">
        <f t="shared" si="240"/>
        <v>4.19933053294828</v>
      </c>
      <c r="P790" s="2">
        <f t="shared" si="240"/>
        <v>6.3053043904031334</v>
      </c>
      <c r="Q790" s="2">
        <f t="shared" si="240"/>
        <v>6.9182995266012473</v>
      </c>
      <c r="R790" s="2">
        <f t="shared" si="240"/>
        <v>6.5311276164753549</v>
      </c>
      <c r="S790" s="2">
        <f t="shared" si="240"/>
        <v>4.9370992895512034</v>
      </c>
      <c r="T790" s="2">
        <f t="shared" si="240"/>
        <v>7.9748487742757082</v>
      </c>
      <c r="U790" s="2">
        <f t="shared" si="240"/>
        <v>7.3509599191647021</v>
      </c>
      <c r="V790" s="2">
        <f t="shared" si="240"/>
        <v>6.9677528052026831</v>
      </c>
      <c r="W790" s="2">
        <f t="shared" si="240"/>
        <v>5.6817094353226496</v>
      </c>
      <c r="X790" s="2">
        <f t="shared" si="240"/>
        <v>4.3374448455675889</v>
      </c>
      <c r="Y790" s="2">
        <f t="shared" si="240"/>
        <v>6.4998786281513325</v>
      </c>
      <c r="Z790" s="2">
        <f t="shared" si="240"/>
        <v>8.1045650710694073</v>
      </c>
      <c r="AA790" s="2">
        <f t="shared" si="240"/>
        <v>6.474788801757775</v>
      </c>
      <c r="AB790" s="2">
        <f t="shared" si="240"/>
        <v>8.4120000000000008</v>
      </c>
      <c r="AC790" s="2">
        <f t="shared" si="240"/>
        <v>5.6831666666666658</v>
      </c>
    </row>
    <row r="791" spans="1:29">
      <c r="A791" s="2" t="s">
        <v>112</v>
      </c>
      <c r="B791" s="2" t="s">
        <v>121</v>
      </c>
      <c r="C791" s="2" t="s">
        <v>45</v>
      </c>
      <c r="D791" s="2">
        <f t="shared" ref="D791:AC791" si="241">IFERROR(D481/D171,"")</f>
        <v>9.1250563775479687</v>
      </c>
      <c r="E791" s="2">
        <f t="shared" si="241"/>
        <v>8.5917602996254683</v>
      </c>
      <c r="F791" s="2">
        <f t="shared" si="241"/>
        <v>8.2245301681503467</v>
      </c>
      <c r="G791" s="2">
        <f t="shared" si="241"/>
        <v>8.969973474801062</v>
      </c>
      <c r="H791" s="2">
        <f t="shared" si="241"/>
        <v>9.3355822821941921</v>
      </c>
      <c r="I791" s="2">
        <f t="shared" si="241"/>
        <v>9.6273094688221708</v>
      </c>
      <c r="J791" s="2">
        <f t="shared" si="241"/>
        <v>9.3317530660620438</v>
      </c>
      <c r="K791" s="2">
        <f t="shared" si="241"/>
        <v>9.745305963615138</v>
      </c>
      <c r="L791" s="2">
        <f t="shared" si="241"/>
        <v>9.533283189168861</v>
      </c>
      <c r="M791" s="2">
        <f t="shared" si="241"/>
        <v>9.5138375552150016</v>
      </c>
      <c r="N791" s="2">
        <f t="shared" si="241"/>
        <v>9.4913669064748198</v>
      </c>
      <c r="O791" s="2">
        <f t="shared" si="241"/>
        <v>7.481344566712516</v>
      </c>
      <c r="P791" s="2">
        <f t="shared" si="241"/>
        <v>9.4977439839572195</v>
      </c>
      <c r="Q791" s="2">
        <f t="shared" si="241"/>
        <v>9.3879410451094234</v>
      </c>
      <c r="R791" s="2">
        <f t="shared" si="241"/>
        <v>8.7285198555956693</v>
      </c>
      <c r="S791" s="2">
        <f t="shared" si="241"/>
        <v>9.31203721283463</v>
      </c>
      <c r="T791" s="2">
        <f t="shared" si="241"/>
        <v>9.8062531517902158</v>
      </c>
      <c r="U791" s="2">
        <f t="shared" si="241"/>
        <v>8.6048061168760235</v>
      </c>
      <c r="V791" s="2">
        <f t="shared" si="241"/>
        <v>9.2855524873797304</v>
      </c>
      <c r="W791" s="2">
        <f t="shared" si="241"/>
        <v>9.8032729210015788</v>
      </c>
      <c r="X791" s="2">
        <f t="shared" si="241"/>
        <v>8.0780187597280246</v>
      </c>
      <c r="Y791" s="2">
        <f t="shared" si="241"/>
        <v>8.6989681866734205</v>
      </c>
      <c r="Z791" s="2">
        <f t="shared" si="241"/>
        <v>10.632852462785216</v>
      </c>
      <c r="AA791" s="2">
        <f t="shared" si="241"/>
        <v>9.7253117395548347</v>
      </c>
      <c r="AB791" s="2">
        <f t="shared" si="241"/>
        <v>10.351429479515081</v>
      </c>
      <c r="AC791" s="2">
        <f t="shared" si="241"/>
        <v>8.9670000000000005</v>
      </c>
    </row>
    <row r="792" spans="1:29">
      <c r="A792" s="2" t="s">
        <v>112</v>
      </c>
      <c r="B792" s="2" t="s">
        <v>121</v>
      </c>
      <c r="C792" s="2" t="s">
        <v>46</v>
      </c>
      <c r="D792" s="2" t="str">
        <f t="shared" ref="D792:AC792" si="242">IFERROR(D482/D172,"")</f>
        <v/>
      </c>
      <c r="E792" s="2" t="str">
        <f t="shared" si="242"/>
        <v/>
      </c>
      <c r="F792" s="2" t="str">
        <f t="shared" si="242"/>
        <v/>
      </c>
      <c r="G792" s="2" t="str">
        <f t="shared" si="242"/>
        <v/>
      </c>
      <c r="H792" s="2" t="str">
        <f t="shared" si="242"/>
        <v/>
      </c>
      <c r="I792" s="2" t="str">
        <f t="shared" si="242"/>
        <v/>
      </c>
      <c r="J792" s="2" t="str">
        <f t="shared" si="242"/>
        <v/>
      </c>
      <c r="K792" s="2" t="str">
        <f t="shared" si="242"/>
        <v/>
      </c>
      <c r="L792" s="2" t="str">
        <f t="shared" si="242"/>
        <v/>
      </c>
      <c r="M792" s="2" t="str">
        <f t="shared" si="242"/>
        <v/>
      </c>
      <c r="N792" s="2" t="str">
        <f t="shared" si="242"/>
        <v/>
      </c>
      <c r="O792" s="2" t="str">
        <f t="shared" si="242"/>
        <v/>
      </c>
      <c r="P792" s="2" t="str">
        <f t="shared" si="242"/>
        <v/>
      </c>
      <c r="Q792" s="2" t="str">
        <f t="shared" si="242"/>
        <v/>
      </c>
      <c r="R792" s="2" t="str">
        <f t="shared" si="242"/>
        <v/>
      </c>
      <c r="S792" s="2" t="str">
        <f t="shared" si="242"/>
        <v/>
      </c>
      <c r="T792" s="2" t="str">
        <f t="shared" si="242"/>
        <v/>
      </c>
      <c r="U792" s="2" t="str">
        <f t="shared" si="242"/>
        <v/>
      </c>
      <c r="V792" s="2" t="str">
        <f t="shared" si="242"/>
        <v/>
      </c>
      <c r="W792" s="2" t="str">
        <f t="shared" si="242"/>
        <v/>
      </c>
      <c r="X792" s="2" t="str">
        <f t="shared" si="242"/>
        <v/>
      </c>
      <c r="Y792" s="2" t="str">
        <f t="shared" si="242"/>
        <v/>
      </c>
      <c r="Z792" s="2" t="str">
        <f t="shared" si="242"/>
        <v/>
      </c>
      <c r="AA792" s="2" t="str">
        <f t="shared" si="242"/>
        <v/>
      </c>
      <c r="AB792" s="2" t="str">
        <f t="shared" si="242"/>
        <v/>
      </c>
      <c r="AC792" s="2" t="str">
        <f t="shared" si="242"/>
        <v/>
      </c>
    </row>
    <row r="793" spans="1:29">
      <c r="A793" s="2" t="s">
        <v>112</v>
      </c>
      <c r="B793" s="2" t="s">
        <v>121</v>
      </c>
      <c r="C793" s="2" t="s">
        <v>47</v>
      </c>
      <c r="D793" s="2" t="str">
        <f t="shared" ref="D793:AC793" si="243">IFERROR(D483/D173,"")</f>
        <v/>
      </c>
      <c r="E793" s="2" t="str">
        <f t="shared" si="243"/>
        <v/>
      </c>
      <c r="F793" s="2" t="str">
        <f t="shared" si="243"/>
        <v/>
      </c>
      <c r="G793" s="2" t="str">
        <f t="shared" si="243"/>
        <v/>
      </c>
      <c r="H793" s="2" t="str">
        <f t="shared" si="243"/>
        <v/>
      </c>
      <c r="I793" s="2" t="str">
        <f t="shared" si="243"/>
        <v/>
      </c>
      <c r="J793" s="2" t="str">
        <f t="shared" si="243"/>
        <v/>
      </c>
      <c r="K793" s="2" t="str">
        <f t="shared" si="243"/>
        <v/>
      </c>
      <c r="L793" s="2" t="str">
        <f t="shared" si="243"/>
        <v/>
      </c>
      <c r="M793" s="2" t="str">
        <f t="shared" si="243"/>
        <v/>
      </c>
      <c r="N793" s="2" t="str">
        <f t="shared" si="243"/>
        <v/>
      </c>
      <c r="O793" s="2" t="str">
        <f t="shared" si="243"/>
        <v/>
      </c>
      <c r="P793" s="2" t="str">
        <f t="shared" si="243"/>
        <v/>
      </c>
      <c r="Q793" s="2" t="str">
        <f t="shared" si="243"/>
        <v/>
      </c>
      <c r="R793" s="2" t="str">
        <f t="shared" si="243"/>
        <v/>
      </c>
      <c r="S793" s="2" t="str">
        <f t="shared" si="243"/>
        <v/>
      </c>
      <c r="T793" s="2" t="str">
        <f t="shared" si="243"/>
        <v/>
      </c>
      <c r="U793" s="2" t="str">
        <f t="shared" si="243"/>
        <v/>
      </c>
      <c r="V793" s="2" t="str">
        <f t="shared" si="243"/>
        <v/>
      </c>
      <c r="W793" s="2" t="str">
        <f t="shared" si="243"/>
        <v/>
      </c>
      <c r="X793" s="2" t="str">
        <f t="shared" si="243"/>
        <v/>
      </c>
      <c r="Y793" s="2" t="str">
        <f t="shared" si="243"/>
        <v/>
      </c>
      <c r="Z793" s="2" t="str">
        <f t="shared" si="243"/>
        <v/>
      </c>
      <c r="AA793" s="2" t="str">
        <f t="shared" si="243"/>
        <v/>
      </c>
      <c r="AB793" s="2" t="str">
        <f t="shared" si="243"/>
        <v/>
      </c>
      <c r="AC793" s="2" t="str">
        <f t="shared" si="243"/>
        <v/>
      </c>
    </row>
    <row r="794" spans="1:29">
      <c r="A794" s="2" t="s">
        <v>112</v>
      </c>
      <c r="B794" s="2" t="s">
        <v>121</v>
      </c>
      <c r="C794" s="2" t="s">
        <v>48</v>
      </c>
      <c r="D794" s="2">
        <f t="shared" ref="D794:AC794" si="244">IFERROR(D484/D174,"")</f>
        <v>6.5743626062322935</v>
      </c>
      <c r="E794" s="2">
        <f t="shared" si="244"/>
        <v>4</v>
      </c>
      <c r="F794" s="2">
        <f t="shared" si="244"/>
        <v>4</v>
      </c>
      <c r="G794" s="2">
        <f t="shared" si="244"/>
        <v>4</v>
      </c>
      <c r="H794" s="2">
        <f t="shared" si="244"/>
        <v>4</v>
      </c>
      <c r="I794" s="2">
        <f t="shared" si="244"/>
        <v>4</v>
      </c>
      <c r="J794" s="2">
        <f t="shared" si="244"/>
        <v>4</v>
      </c>
      <c r="K794" s="2">
        <f t="shared" si="244"/>
        <v>4</v>
      </c>
      <c r="L794" s="2">
        <f t="shared" si="244"/>
        <v>2.8942528735632185</v>
      </c>
      <c r="M794" s="2">
        <f t="shared" si="244"/>
        <v>2.7581896551724139</v>
      </c>
      <c r="N794" s="2">
        <f t="shared" si="244"/>
        <v>2.8620689655172415</v>
      </c>
      <c r="O794" s="2">
        <f t="shared" si="244"/>
        <v>3.2222222222222219</v>
      </c>
      <c r="P794" s="2">
        <f t="shared" si="244"/>
        <v>2.1428571428571428</v>
      </c>
      <c r="Q794" s="2">
        <f t="shared" si="244"/>
        <v>3.0625</v>
      </c>
      <c r="R794" s="2">
        <f t="shared" si="244"/>
        <v>2.35</v>
      </c>
      <c r="S794" s="2">
        <f t="shared" si="244"/>
        <v>4.8148148148148149</v>
      </c>
      <c r="T794" s="2">
        <f t="shared" si="244"/>
        <v>4.2105263157894735</v>
      </c>
      <c r="U794" s="2">
        <f t="shared" si="244"/>
        <v>4.3272727272727272</v>
      </c>
      <c r="V794" s="2">
        <f t="shared" si="244"/>
        <v>6.6901408450704229</v>
      </c>
      <c r="W794" s="2">
        <f t="shared" si="244"/>
        <v>7.4895833333333339</v>
      </c>
      <c r="X794" s="2">
        <f t="shared" si="244"/>
        <v>6.108527131782945</v>
      </c>
      <c r="Y794" s="2">
        <f t="shared" si="244"/>
        <v>7.395348837209303</v>
      </c>
      <c r="Z794" s="2">
        <f t="shared" si="244"/>
        <v>6.0526315789473681</v>
      </c>
      <c r="AA794" s="2">
        <f t="shared" si="244"/>
        <v>4.8112724167378307</v>
      </c>
      <c r="AB794" s="2">
        <f t="shared" si="244"/>
        <v>6.9078303425774878</v>
      </c>
      <c r="AC794" s="2">
        <f t="shared" si="244"/>
        <v>7.6401829562966093</v>
      </c>
    </row>
    <row r="795" spans="1:29">
      <c r="A795" s="2" t="s">
        <v>112</v>
      </c>
      <c r="B795" s="2" t="s">
        <v>121</v>
      </c>
      <c r="C795" s="2" t="s">
        <v>49</v>
      </c>
      <c r="D795" s="2">
        <f t="shared" ref="D795:AC795" si="245">IFERROR(D485/D175,"")</f>
        <v>7.5357142857142847</v>
      </c>
      <c r="E795" s="2" t="str">
        <f t="shared" si="245"/>
        <v/>
      </c>
      <c r="F795" s="2" t="str">
        <f t="shared" si="245"/>
        <v/>
      </c>
      <c r="G795" s="2" t="str">
        <f t="shared" si="245"/>
        <v/>
      </c>
      <c r="H795" s="2">
        <f t="shared" si="245"/>
        <v>0</v>
      </c>
      <c r="I795" s="2">
        <f t="shared" si="245"/>
        <v>4.5999999999999996</v>
      </c>
      <c r="J795" s="2">
        <f t="shared" si="245"/>
        <v>8.6</v>
      </c>
      <c r="K795" s="2">
        <f t="shared" si="245"/>
        <v>6.2</v>
      </c>
      <c r="L795" s="2">
        <f t="shared" si="245"/>
        <v>6.666666666666667</v>
      </c>
      <c r="M795" s="2">
        <f t="shared" si="245"/>
        <v>8.6</v>
      </c>
      <c r="N795" s="2">
        <f t="shared" si="245"/>
        <v>7.6666666666666661</v>
      </c>
      <c r="O795" s="2">
        <f t="shared" si="245"/>
        <v>6.333333333333333</v>
      </c>
      <c r="P795" s="2">
        <f t="shared" si="245"/>
        <v>9</v>
      </c>
      <c r="Q795" s="2">
        <f t="shared" si="245"/>
        <v>10.5</v>
      </c>
      <c r="R795" s="2">
        <f t="shared" si="245"/>
        <v>6.333333333333333</v>
      </c>
      <c r="S795" s="2">
        <f t="shared" si="245"/>
        <v>7.0000000000000009</v>
      </c>
      <c r="T795" s="2">
        <f t="shared" si="245"/>
        <v>5.7499999999999991</v>
      </c>
      <c r="U795" s="2">
        <f t="shared" si="245"/>
        <v>6.25</v>
      </c>
      <c r="V795" s="2">
        <f t="shared" si="245"/>
        <v>8.2105263157894743</v>
      </c>
      <c r="W795" s="2">
        <f t="shared" si="245"/>
        <v>7.7666666666666675</v>
      </c>
      <c r="X795" s="2">
        <f t="shared" si="245"/>
        <v>8.1</v>
      </c>
      <c r="Y795" s="2">
        <f t="shared" si="245"/>
        <v>9.0416666666666661</v>
      </c>
      <c r="Z795" s="2">
        <f t="shared" si="245"/>
        <v>7.5909090909090908</v>
      </c>
      <c r="AA795" s="2">
        <f t="shared" si="245"/>
        <v>6.6428571428571423</v>
      </c>
      <c r="AB795" s="2">
        <f t="shared" si="245"/>
        <v>6.4615384615384608</v>
      </c>
      <c r="AC795" s="2">
        <f t="shared" si="245"/>
        <v>7.2269049001016663</v>
      </c>
    </row>
    <row r="796" spans="1:29">
      <c r="A796" s="2" t="s">
        <v>112</v>
      </c>
      <c r="B796" s="2" t="s">
        <v>121</v>
      </c>
      <c r="C796" s="2" t="s">
        <v>50</v>
      </c>
      <c r="D796" s="2">
        <f t="shared" ref="D796:AC796" si="246">IFERROR(D486/D176,"")</f>
        <v>6.2899167998549093</v>
      </c>
      <c r="E796" s="2">
        <f t="shared" si="246"/>
        <v>3.607493309545049</v>
      </c>
      <c r="F796" s="2">
        <f t="shared" si="246"/>
        <v>3.9543189368770766</v>
      </c>
      <c r="G796" s="2">
        <f t="shared" si="246"/>
        <v>4.5304937076476284</v>
      </c>
      <c r="H796" s="2">
        <f t="shared" si="246"/>
        <v>5.6875593542260212</v>
      </c>
      <c r="I796" s="2">
        <f t="shared" si="246"/>
        <v>6.4475920679886682</v>
      </c>
      <c r="J796" s="2">
        <f t="shared" si="246"/>
        <v>6.0081173594132027</v>
      </c>
      <c r="K796" s="2">
        <f t="shared" si="246"/>
        <v>6.4130785791173306</v>
      </c>
      <c r="L796" s="2">
        <f t="shared" si="246"/>
        <v>4.1790056175064976</v>
      </c>
      <c r="M796" s="2">
        <f t="shared" si="246"/>
        <v>6.2456879421349658</v>
      </c>
      <c r="N796" s="2">
        <f t="shared" si="246"/>
        <v>5.0762149610217282</v>
      </c>
      <c r="O796" s="2">
        <f t="shared" si="246"/>
        <v>3.959203284703416</v>
      </c>
      <c r="P796" s="2">
        <f t="shared" si="246"/>
        <v>7.0014284513906393</v>
      </c>
      <c r="Q796" s="2">
        <f t="shared" si="246"/>
        <v>7.55741127348643</v>
      </c>
      <c r="R796" s="2">
        <f t="shared" si="246"/>
        <v>6.8162139917695477</v>
      </c>
      <c r="S796" s="2">
        <f t="shared" si="246"/>
        <v>3.7325732295142751</v>
      </c>
      <c r="T796" s="2">
        <f t="shared" si="246"/>
        <v>7.4652626279577117</v>
      </c>
      <c r="U796" s="2">
        <f t="shared" si="246"/>
        <v>6.394631784591863</v>
      </c>
      <c r="V796" s="2">
        <f t="shared" si="246"/>
        <v>6.4744862489919637</v>
      </c>
      <c r="W796" s="2">
        <f t="shared" si="246"/>
        <v>6.4965982523877255</v>
      </c>
      <c r="X796" s="2">
        <f t="shared" si="246"/>
        <v>3.9979434058877352</v>
      </c>
      <c r="Y796" s="2">
        <f t="shared" si="246"/>
        <v>5.4372973016473392</v>
      </c>
      <c r="Z796" s="2">
        <f t="shared" si="246"/>
        <v>7.8184855046918802</v>
      </c>
      <c r="AA796" s="2">
        <f t="shared" si="246"/>
        <v>5.7871096646977209</v>
      </c>
      <c r="AB796" s="2">
        <f t="shared" si="246"/>
        <v>8.6090539404484936</v>
      </c>
      <c r="AC796" s="2">
        <f t="shared" si="246"/>
        <v>6.48</v>
      </c>
    </row>
    <row r="797" spans="1:29">
      <c r="A797" s="2" t="s">
        <v>112</v>
      </c>
      <c r="B797" s="2" t="s">
        <v>121</v>
      </c>
      <c r="C797" s="2" t="s">
        <v>51</v>
      </c>
      <c r="D797" s="2" t="str">
        <f t="shared" ref="D797:AC797" si="247">IFERROR(D487/D177,"")</f>
        <v/>
      </c>
      <c r="E797" s="2" t="str">
        <f t="shared" si="247"/>
        <v/>
      </c>
      <c r="F797" s="2" t="str">
        <f t="shared" si="247"/>
        <v/>
      </c>
      <c r="G797" s="2" t="str">
        <f t="shared" si="247"/>
        <v/>
      </c>
      <c r="H797" s="2" t="str">
        <f t="shared" si="247"/>
        <v/>
      </c>
      <c r="I797" s="2" t="str">
        <f t="shared" si="247"/>
        <v/>
      </c>
      <c r="J797" s="2" t="str">
        <f t="shared" si="247"/>
        <v/>
      </c>
      <c r="K797" s="2" t="str">
        <f t="shared" si="247"/>
        <v/>
      </c>
      <c r="L797" s="2" t="str">
        <f t="shared" si="247"/>
        <v/>
      </c>
      <c r="M797" s="2" t="str">
        <f t="shared" si="247"/>
        <v/>
      </c>
      <c r="N797" s="2" t="str">
        <f t="shared" si="247"/>
        <v/>
      </c>
      <c r="O797" s="2" t="str">
        <f t="shared" si="247"/>
        <v/>
      </c>
      <c r="P797" s="2" t="str">
        <f t="shared" si="247"/>
        <v/>
      </c>
      <c r="Q797" s="2" t="str">
        <f t="shared" si="247"/>
        <v/>
      </c>
      <c r="R797" s="2" t="str">
        <f t="shared" si="247"/>
        <v/>
      </c>
      <c r="S797" s="2" t="str">
        <f t="shared" si="247"/>
        <v/>
      </c>
      <c r="T797" s="2" t="str">
        <f t="shared" si="247"/>
        <v/>
      </c>
      <c r="U797" s="2" t="str">
        <f t="shared" si="247"/>
        <v/>
      </c>
      <c r="V797" s="2" t="str">
        <f t="shared" si="247"/>
        <v/>
      </c>
      <c r="W797" s="2" t="str">
        <f t="shared" si="247"/>
        <v/>
      </c>
      <c r="X797" s="2" t="str">
        <f t="shared" si="247"/>
        <v/>
      </c>
      <c r="Y797" s="2" t="str">
        <f t="shared" si="247"/>
        <v/>
      </c>
      <c r="Z797" s="2" t="str">
        <f t="shared" si="247"/>
        <v/>
      </c>
      <c r="AA797" s="2" t="str">
        <f t="shared" si="247"/>
        <v/>
      </c>
      <c r="AB797" s="2" t="str">
        <f t="shared" si="247"/>
        <v/>
      </c>
      <c r="AC797" s="2" t="str">
        <f t="shared" si="247"/>
        <v/>
      </c>
    </row>
    <row r="798" spans="1:29">
      <c r="A798" s="2" t="s">
        <v>112</v>
      </c>
      <c r="B798" s="2" t="s">
        <v>121</v>
      </c>
      <c r="C798" s="2" t="s">
        <v>52</v>
      </c>
      <c r="D798" s="2">
        <f t="shared" ref="D798:AC798" si="248">IFERROR(D488/D178,"")</f>
        <v>12.116240875912411</v>
      </c>
      <c r="E798" s="2">
        <f t="shared" si="248"/>
        <v>9.1203703703703702</v>
      </c>
      <c r="F798" s="2">
        <f t="shared" si="248"/>
        <v>7.5172413793103452</v>
      </c>
      <c r="G798" s="2">
        <f t="shared" si="248"/>
        <v>7.1</v>
      </c>
      <c r="H798" s="2">
        <f t="shared" si="248"/>
        <v>7.9816513761467887</v>
      </c>
      <c r="I798" s="2">
        <f t="shared" si="248"/>
        <v>12.480314960629922</v>
      </c>
      <c r="J798" s="2">
        <f t="shared" si="248"/>
        <v>11</v>
      </c>
      <c r="K798" s="2">
        <f t="shared" si="248"/>
        <v>7.0125000000000002</v>
      </c>
      <c r="L798" s="2">
        <f t="shared" si="248"/>
        <v>11</v>
      </c>
      <c r="M798" s="2">
        <f t="shared" si="248"/>
        <v>12.356617647058824</v>
      </c>
      <c r="N798" s="2">
        <f t="shared" si="248"/>
        <v>13.303797468354432</v>
      </c>
      <c r="O798" s="2">
        <f t="shared" si="248"/>
        <v>11.689795918367347</v>
      </c>
      <c r="P798" s="2">
        <f t="shared" si="248"/>
        <v>11.816964285714286</v>
      </c>
      <c r="Q798" s="2">
        <f t="shared" si="248"/>
        <v>12.227053140096618</v>
      </c>
      <c r="R798" s="2">
        <f t="shared" si="248"/>
        <v>9.1515151515151505</v>
      </c>
      <c r="S798" s="2">
        <f t="shared" si="248"/>
        <v>11.948186528497409</v>
      </c>
      <c r="T798" s="2">
        <f t="shared" si="248"/>
        <v>11.416289592760181</v>
      </c>
      <c r="U798" s="2">
        <f t="shared" si="248"/>
        <v>13.026595744680851</v>
      </c>
      <c r="V798" s="2">
        <f t="shared" si="248"/>
        <v>11.291666666666666</v>
      </c>
      <c r="W798" s="2">
        <f t="shared" si="248"/>
        <v>12.130434782608695</v>
      </c>
      <c r="X798" s="2">
        <f t="shared" si="248"/>
        <v>12.095238095238095</v>
      </c>
      <c r="Y798" s="2">
        <f t="shared" si="248"/>
        <v>12.047619047619047</v>
      </c>
      <c r="Z798" s="2">
        <f t="shared" si="248"/>
        <v>13.333333333333334</v>
      </c>
      <c r="AA798" s="2">
        <f t="shared" si="248"/>
        <v>10.820886075949366</v>
      </c>
      <c r="AB798" s="2">
        <f t="shared" si="248"/>
        <v>7.8427057864710683</v>
      </c>
      <c r="AC798" s="2">
        <f t="shared" si="248"/>
        <v>11.996666666666666</v>
      </c>
    </row>
    <row r="799" spans="1:29">
      <c r="A799" s="2" t="s">
        <v>112</v>
      </c>
      <c r="B799" s="2" t="s">
        <v>121</v>
      </c>
      <c r="C799" s="2" t="s">
        <v>53</v>
      </c>
      <c r="D799" s="2">
        <f t="shared" ref="D799:AC799" si="249">IFERROR(D489/D179,"")</f>
        <v>10.029503333387664</v>
      </c>
      <c r="E799" s="2">
        <f t="shared" si="249"/>
        <v>8.9729252501471457</v>
      </c>
      <c r="F799" s="2">
        <f t="shared" si="249"/>
        <v>7.9142061281337046</v>
      </c>
      <c r="G799" s="2">
        <f t="shared" si="249"/>
        <v>8.4988465974625136</v>
      </c>
      <c r="H799" s="2">
        <f t="shared" si="249"/>
        <v>9.6906756002233383</v>
      </c>
      <c r="I799" s="2">
        <f t="shared" si="249"/>
        <v>9.7801242236024848</v>
      </c>
      <c r="J799" s="2">
        <f t="shared" si="249"/>
        <v>9.6116504854368934</v>
      </c>
      <c r="K799" s="2">
        <f t="shared" si="249"/>
        <v>9.6026229508196721</v>
      </c>
      <c r="L799" s="2">
        <f t="shared" si="249"/>
        <v>9.8567946374162094</v>
      </c>
      <c r="M799" s="2">
        <f t="shared" si="249"/>
        <v>8.710618436406067</v>
      </c>
      <c r="N799" s="2">
        <f t="shared" si="249"/>
        <v>9.6782810685249707</v>
      </c>
      <c r="O799" s="2">
        <f t="shared" si="249"/>
        <v>8.379111367570685</v>
      </c>
      <c r="P799" s="2">
        <f t="shared" si="249"/>
        <v>9.2540570789031911</v>
      </c>
      <c r="Q799" s="2">
        <f t="shared" si="249"/>
        <v>10.315789473684211</v>
      </c>
      <c r="R799" s="2">
        <f t="shared" si="249"/>
        <v>9.2385436283741367</v>
      </c>
      <c r="S799" s="2">
        <f t="shared" si="249"/>
        <v>9.9268578115857231</v>
      </c>
      <c r="T799" s="2">
        <f t="shared" si="249"/>
        <v>11.062339000515198</v>
      </c>
      <c r="U799" s="2">
        <f t="shared" si="249"/>
        <v>10.591036414565826</v>
      </c>
      <c r="V799" s="2">
        <f t="shared" si="249"/>
        <v>9.7245202346624247</v>
      </c>
      <c r="W799" s="2">
        <f t="shared" si="249"/>
        <v>11.299539382772917</v>
      </c>
      <c r="X799" s="2">
        <f t="shared" si="249"/>
        <v>10.702639963586709</v>
      </c>
      <c r="Y799" s="2">
        <f t="shared" si="249"/>
        <v>8.1171751188589543</v>
      </c>
      <c r="Z799" s="2">
        <f t="shared" si="249"/>
        <v>10.791373890532544</v>
      </c>
      <c r="AA799" s="2">
        <f t="shared" si="249"/>
        <v>8.6785884597043399</v>
      </c>
      <c r="AB799" s="2">
        <f t="shared" si="249"/>
        <v>11.163072983354674</v>
      </c>
      <c r="AC799" s="2">
        <f t="shared" si="249"/>
        <v>10.166666666666666</v>
      </c>
    </row>
    <row r="800" spans="1:29">
      <c r="A800" s="2" t="s">
        <v>112</v>
      </c>
      <c r="B800" s="2" t="s">
        <v>121</v>
      </c>
      <c r="C800" s="2" t="s">
        <v>54</v>
      </c>
      <c r="D800" s="2">
        <f t="shared" ref="D800:AC800" si="250">IFERROR(D490/D180,"")</f>
        <v>6.5842788070276255</v>
      </c>
      <c r="E800" s="2">
        <f t="shared" si="250"/>
        <v>5.3174311926605506</v>
      </c>
      <c r="F800" s="2">
        <f t="shared" si="250"/>
        <v>3.75</v>
      </c>
      <c r="G800" s="2">
        <f t="shared" si="250"/>
        <v>4.9543568464730292</v>
      </c>
      <c r="H800" s="2">
        <f t="shared" si="250"/>
        <v>5.0519480519480524</v>
      </c>
      <c r="I800" s="2">
        <f t="shared" si="250"/>
        <v>5.4020752269779511</v>
      </c>
      <c r="J800" s="2">
        <f t="shared" si="250"/>
        <v>5.8262910798122061</v>
      </c>
      <c r="K800" s="2">
        <f t="shared" si="250"/>
        <v>5.7523992322456809</v>
      </c>
      <c r="L800" s="2">
        <f t="shared" si="250"/>
        <v>6.0623768877216015</v>
      </c>
      <c r="M800" s="2">
        <f t="shared" si="250"/>
        <v>6.0690730837789664</v>
      </c>
      <c r="N800" s="2">
        <f t="shared" si="250"/>
        <v>6.1562598054596798</v>
      </c>
      <c r="O800" s="2">
        <f t="shared" si="250"/>
        <v>5.2868369351669937</v>
      </c>
      <c r="P800" s="2">
        <f t="shared" si="250"/>
        <v>5.6934661161039593</v>
      </c>
      <c r="Q800" s="2">
        <f t="shared" si="250"/>
        <v>5.7335691128794579</v>
      </c>
      <c r="R800" s="2">
        <f t="shared" si="250"/>
        <v>4.160726072607261</v>
      </c>
      <c r="S800" s="2">
        <f t="shared" si="250"/>
        <v>6.5736641221374041</v>
      </c>
      <c r="T800" s="2">
        <f t="shared" si="250"/>
        <v>5.8146279949558641</v>
      </c>
      <c r="U800" s="2">
        <f t="shared" si="250"/>
        <v>6.226194819408974</v>
      </c>
      <c r="V800" s="2">
        <f t="shared" si="250"/>
        <v>5.9676840215439864</v>
      </c>
      <c r="W800" s="2">
        <f t="shared" si="250"/>
        <v>7.1770177017701764</v>
      </c>
      <c r="X800" s="2">
        <f t="shared" si="250"/>
        <v>7.3481059212945947</v>
      </c>
      <c r="Y800" s="2">
        <f t="shared" si="250"/>
        <v>6.5761028813283415</v>
      </c>
      <c r="Z800" s="2">
        <f t="shared" si="250"/>
        <v>6.5876455845496089</v>
      </c>
      <c r="AA800" s="2">
        <f t="shared" si="250"/>
        <v>4.7086379233179176</v>
      </c>
      <c r="AB800" s="2">
        <f t="shared" si="250"/>
        <v>7.293982297912363</v>
      </c>
      <c r="AC800" s="2">
        <f t="shared" si="250"/>
        <v>6.6499999999999995</v>
      </c>
    </row>
    <row r="801" spans="1:29">
      <c r="A801" s="2" t="s">
        <v>112</v>
      </c>
      <c r="B801" s="2" t="s">
        <v>121</v>
      </c>
      <c r="C801" s="2" t="s">
        <v>22</v>
      </c>
      <c r="D801" s="2">
        <f t="shared" ref="D801:AC801" si="251">IFERROR(D491/D181,"")</f>
        <v>8.3613322502030911</v>
      </c>
      <c r="E801" s="2">
        <f t="shared" si="251"/>
        <v>3.7513227513227516</v>
      </c>
      <c r="F801" s="2">
        <f t="shared" si="251"/>
        <v>4.101694915254237</v>
      </c>
      <c r="G801" s="2">
        <f t="shared" si="251"/>
        <v>4.3276836158192094</v>
      </c>
      <c r="H801" s="2">
        <f t="shared" si="251"/>
        <v>4.6162162162162161</v>
      </c>
      <c r="I801" s="2">
        <f t="shared" si="251"/>
        <v>4.9112426035502956</v>
      </c>
      <c r="J801" s="2">
        <f t="shared" si="251"/>
        <v>5.2969477496120012</v>
      </c>
      <c r="K801" s="2">
        <f t="shared" si="251"/>
        <v>5.7012195121951219</v>
      </c>
      <c r="L801" s="2">
        <f t="shared" si="251"/>
        <v>5.7809180327868859</v>
      </c>
      <c r="M801" s="2">
        <f t="shared" si="251"/>
        <v>5.8927579300988437</v>
      </c>
      <c r="N801" s="2">
        <f t="shared" si="251"/>
        <v>5.7287325149871542</v>
      </c>
      <c r="O801" s="2">
        <f t="shared" si="251"/>
        <v>5.6836821266968327</v>
      </c>
      <c r="P801" s="2">
        <f t="shared" si="251"/>
        <v>5.7868219876228615</v>
      </c>
      <c r="Q801" s="2">
        <f t="shared" si="251"/>
        <v>4.6803748521517603</v>
      </c>
      <c r="R801" s="2">
        <f t="shared" si="251"/>
        <v>5.2886939571150098</v>
      </c>
      <c r="S801" s="2">
        <f t="shared" si="251"/>
        <v>5.8409392160575644</v>
      </c>
      <c r="T801" s="2">
        <f t="shared" si="251"/>
        <v>6.3276515151515156</v>
      </c>
      <c r="U801" s="2">
        <f t="shared" si="251"/>
        <v>6.6934445265491398</v>
      </c>
      <c r="V801" s="2">
        <f t="shared" si="251"/>
        <v>6.929512006196747</v>
      </c>
      <c r="W801" s="2">
        <f t="shared" si="251"/>
        <v>8.1043208641728341</v>
      </c>
      <c r="X801" s="2">
        <f t="shared" si="251"/>
        <v>8.3040117416829737</v>
      </c>
      <c r="Y801" s="2">
        <f t="shared" si="251"/>
        <v>8.3150550138652815</v>
      </c>
      <c r="Z801" s="2">
        <f t="shared" si="251"/>
        <v>8.3332404310665176</v>
      </c>
      <c r="AA801" s="2">
        <f t="shared" si="251"/>
        <v>8.4520477989990805</v>
      </c>
      <c r="AB801" s="2">
        <f t="shared" si="251"/>
        <v>8.0276800907543944</v>
      </c>
      <c r="AC801" s="2">
        <f t="shared" si="251"/>
        <v>8.4688333333333325</v>
      </c>
    </row>
    <row r="802" spans="1:29">
      <c r="A802" s="2" t="s">
        <v>112</v>
      </c>
      <c r="B802" s="2" t="s">
        <v>121</v>
      </c>
      <c r="C802" s="2" t="s">
        <v>55</v>
      </c>
      <c r="D802" s="2">
        <f t="shared" ref="D802:AC802" si="252">IFERROR(D492/D182,"")</f>
        <v>3.8016609647243591</v>
      </c>
      <c r="E802" s="2">
        <f t="shared" si="252"/>
        <v>2.6054408454839026</v>
      </c>
      <c r="F802" s="2">
        <f t="shared" si="252"/>
        <v>3.1317288999128512</v>
      </c>
      <c r="G802" s="2">
        <f t="shared" si="252"/>
        <v>3.1915283674257044</v>
      </c>
      <c r="H802" s="2">
        <f t="shared" si="252"/>
        <v>2.9319194385108331</v>
      </c>
      <c r="I802" s="2">
        <f t="shared" si="252"/>
        <v>4.1615084183924642</v>
      </c>
      <c r="J802" s="2">
        <f t="shared" si="252"/>
        <v>2.7560484515324872</v>
      </c>
      <c r="K802" s="2">
        <f t="shared" si="252"/>
        <v>3.6287250282073402</v>
      </c>
      <c r="L802" s="2">
        <f t="shared" si="252"/>
        <v>1.6061075110842931</v>
      </c>
      <c r="M802" s="2">
        <f t="shared" si="252"/>
        <v>3.0662840196098213</v>
      </c>
      <c r="N802" s="2">
        <f t="shared" si="252"/>
        <v>2.9019796165140788</v>
      </c>
      <c r="O802" s="2">
        <f t="shared" si="252"/>
        <v>2.9932022327930543</v>
      </c>
      <c r="P802" s="2">
        <f t="shared" si="252"/>
        <v>4.4412694437402838</v>
      </c>
      <c r="Q802" s="2">
        <f t="shared" si="252"/>
        <v>3.95213385173744</v>
      </c>
      <c r="R802" s="2">
        <f t="shared" si="252"/>
        <v>3.564576919414733</v>
      </c>
      <c r="S802" s="2">
        <f t="shared" si="252"/>
        <v>1.5260692407905314</v>
      </c>
      <c r="T802" s="2">
        <f t="shared" si="252"/>
        <v>3.2146753821202143</v>
      </c>
      <c r="U802" s="2">
        <f t="shared" si="252"/>
        <v>3.4082645475957412</v>
      </c>
      <c r="V802" s="2">
        <f t="shared" si="252"/>
        <v>4.3088678894623236</v>
      </c>
      <c r="W802" s="2">
        <f t="shared" si="252"/>
        <v>4.5245503479059996</v>
      </c>
      <c r="X802" s="2">
        <f t="shared" si="252"/>
        <v>2.1797880753965351</v>
      </c>
      <c r="Y802" s="2">
        <f t="shared" si="252"/>
        <v>4.488145524995236</v>
      </c>
      <c r="Z802" s="2">
        <f t="shared" si="252"/>
        <v>4.7695499610114735</v>
      </c>
      <c r="AA802" s="2">
        <f t="shared" si="252"/>
        <v>3.4459014255744296</v>
      </c>
      <c r="AB802" s="2">
        <f t="shared" si="252"/>
        <v>3.4876156745363227</v>
      </c>
      <c r="AC802" s="2">
        <f t="shared" si="252"/>
        <v>4.0463333333333331</v>
      </c>
    </row>
    <row r="803" spans="1:29">
      <c r="A803" s="2" t="s">
        <v>112</v>
      </c>
      <c r="B803" s="2" t="s">
        <v>121</v>
      </c>
      <c r="C803" s="2" t="s">
        <v>56</v>
      </c>
      <c r="D803" s="2">
        <f t="shared" ref="D803:AC803" si="253">IFERROR(D493/D183,"")</f>
        <v>8.3894481082957331</v>
      </c>
      <c r="E803" s="2">
        <f t="shared" si="253"/>
        <v>4.0185497470489047</v>
      </c>
      <c r="F803" s="2">
        <f t="shared" si="253"/>
        <v>6.3137651821862342</v>
      </c>
      <c r="G803" s="2">
        <f t="shared" si="253"/>
        <v>6.3311965811965818</v>
      </c>
      <c r="H803" s="2">
        <f t="shared" si="253"/>
        <v>6.3036093418259016</v>
      </c>
      <c r="I803" s="2">
        <f t="shared" si="253"/>
        <v>7.48</v>
      </c>
      <c r="J803" s="2">
        <f t="shared" si="253"/>
        <v>7.3135964912280702</v>
      </c>
      <c r="K803" s="2">
        <f t="shared" si="253"/>
        <v>6.9369369369369371</v>
      </c>
      <c r="L803" s="2">
        <f t="shared" si="253"/>
        <v>5.8818996042491145</v>
      </c>
      <c r="M803" s="2">
        <f t="shared" si="253"/>
        <v>5.4141265503468574</v>
      </c>
      <c r="N803" s="2">
        <f t="shared" si="253"/>
        <v>8.1566000439270816</v>
      </c>
      <c r="O803" s="2">
        <f t="shared" si="253"/>
        <v>5.0797462618939733</v>
      </c>
      <c r="P803" s="2">
        <f t="shared" si="253"/>
        <v>7.7743478260869567</v>
      </c>
      <c r="Q803" s="2">
        <f t="shared" si="253"/>
        <v>8.2881755959405243</v>
      </c>
      <c r="R803" s="2">
        <f t="shared" si="253"/>
        <v>6.9304718875502003</v>
      </c>
      <c r="S803" s="2">
        <f t="shared" si="253"/>
        <v>7.5350769982889272</v>
      </c>
      <c r="T803" s="2">
        <f t="shared" si="253"/>
        <v>7.3203661327231115</v>
      </c>
      <c r="U803" s="2">
        <f t="shared" si="253"/>
        <v>7.8373478373478385</v>
      </c>
      <c r="V803" s="2">
        <f t="shared" si="253"/>
        <v>8.5402141092506181</v>
      </c>
      <c r="W803" s="2">
        <f t="shared" si="253"/>
        <v>8.6844986315003734</v>
      </c>
      <c r="X803" s="2">
        <f t="shared" si="253"/>
        <v>7.080929282614246</v>
      </c>
      <c r="Y803" s="2">
        <f t="shared" si="253"/>
        <v>5.4139990444338268</v>
      </c>
      <c r="Z803" s="2">
        <f t="shared" si="253"/>
        <v>9.1502739368640764</v>
      </c>
      <c r="AA803" s="2">
        <f t="shared" si="253"/>
        <v>8.9748277689454152</v>
      </c>
      <c r="AB803" s="2">
        <f t="shared" si="253"/>
        <v>9.5358981305879187</v>
      </c>
      <c r="AC803" s="2">
        <f t="shared" si="253"/>
        <v>7.64</v>
      </c>
    </row>
    <row r="804" spans="1:29">
      <c r="A804" s="2" t="s">
        <v>112</v>
      </c>
      <c r="B804" s="2" t="s">
        <v>121</v>
      </c>
      <c r="C804" s="2" t="s">
        <v>57</v>
      </c>
      <c r="D804" s="2">
        <f t="shared" ref="D804:AC804" si="254">IFERROR(D494/D184,"")</f>
        <v>6.2256399503201774</v>
      </c>
      <c r="E804" s="2">
        <f t="shared" si="254"/>
        <v>4.6143835616438356</v>
      </c>
      <c r="F804" s="2">
        <f t="shared" si="254"/>
        <v>4.137410643367752</v>
      </c>
      <c r="G804" s="2">
        <f t="shared" si="254"/>
        <v>4.894175553732568</v>
      </c>
      <c r="H804" s="2">
        <f t="shared" si="254"/>
        <v>5.7515337423312882</v>
      </c>
      <c r="I804" s="2">
        <f t="shared" si="254"/>
        <v>5.9455337690631813</v>
      </c>
      <c r="J804" s="2">
        <f t="shared" si="254"/>
        <v>5.3925549915397628</v>
      </c>
      <c r="K804" s="2">
        <f t="shared" si="254"/>
        <v>6.0177606177606178</v>
      </c>
      <c r="L804" s="2">
        <f t="shared" si="254"/>
        <v>2.665859564164649</v>
      </c>
      <c r="M804" s="2">
        <f t="shared" si="254"/>
        <v>4.4930707512764405</v>
      </c>
      <c r="N804" s="2">
        <f t="shared" si="254"/>
        <v>5.4425992779783394</v>
      </c>
      <c r="O804" s="2">
        <f t="shared" si="254"/>
        <v>4.0066622251832111</v>
      </c>
      <c r="P804" s="2">
        <f t="shared" si="254"/>
        <v>5.8666666666666663</v>
      </c>
      <c r="Q804" s="2">
        <f t="shared" si="254"/>
        <v>7.0426229508196725</v>
      </c>
      <c r="R804" s="2">
        <f t="shared" si="254"/>
        <v>5.4683626875407692</v>
      </c>
      <c r="S804" s="2">
        <f t="shared" si="254"/>
        <v>3.966306420851875</v>
      </c>
      <c r="T804" s="2">
        <f t="shared" si="254"/>
        <v>8.1750972762645908</v>
      </c>
      <c r="U804" s="2">
        <f t="shared" si="254"/>
        <v>7.1086330935251798</v>
      </c>
      <c r="V804" s="2">
        <f t="shared" si="254"/>
        <v>5.530403985833483</v>
      </c>
      <c r="W804" s="2">
        <f t="shared" si="254"/>
        <v>7.1504950495049506</v>
      </c>
      <c r="X804" s="2">
        <f t="shared" si="254"/>
        <v>5.5116793821230097</v>
      </c>
      <c r="Y804" s="2">
        <f t="shared" si="254"/>
        <v>5.0704613162408592</v>
      </c>
      <c r="Z804" s="2">
        <f t="shared" si="254"/>
        <v>8.3912761922383083</v>
      </c>
      <c r="AA804" s="2">
        <f t="shared" si="254"/>
        <v>4.8538967822816552</v>
      </c>
      <c r="AB804" s="2">
        <f t="shared" si="254"/>
        <v>8.5324724855617298</v>
      </c>
      <c r="AC804" s="2">
        <f t="shared" si="254"/>
        <v>6.0699999999999994</v>
      </c>
    </row>
    <row r="805" spans="1:29">
      <c r="A805" s="2" t="s">
        <v>112</v>
      </c>
      <c r="B805" s="2" t="s">
        <v>121</v>
      </c>
      <c r="C805" s="2" t="s">
        <v>58</v>
      </c>
      <c r="D805" s="2" t="str">
        <f t="shared" ref="D805:AC805" si="255">IFERROR(D495/D185,"")</f>
        <v/>
      </c>
      <c r="E805" s="2" t="str">
        <f t="shared" si="255"/>
        <v/>
      </c>
      <c r="F805" s="2" t="str">
        <f t="shared" si="255"/>
        <v/>
      </c>
      <c r="G805" s="2" t="str">
        <f t="shared" si="255"/>
        <v/>
      </c>
      <c r="H805" s="2" t="str">
        <f t="shared" si="255"/>
        <v/>
      </c>
      <c r="I805" s="2" t="str">
        <f t="shared" si="255"/>
        <v/>
      </c>
      <c r="J805" s="2" t="str">
        <f t="shared" si="255"/>
        <v/>
      </c>
      <c r="K805" s="2" t="str">
        <f t="shared" si="255"/>
        <v/>
      </c>
      <c r="L805" s="2" t="str">
        <f t="shared" si="255"/>
        <v/>
      </c>
      <c r="M805" s="2" t="str">
        <f t="shared" si="255"/>
        <v/>
      </c>
      <c r="N805" s="2" t="str">
        <f t="shared" si="255"/>
        <v/>
      </c>
      <c r="O805" s="2" t="str">
        <f t="shared" si="255"/>
        <v/>
      </c>
      <c r="P805" s="2" t="str">
        <f t="shared" si="255"/>
        <v/>
      </c>
      <c r="Q805" s="2" t="str">
        <f t="shared" si="255"/>
        <v/>
      </c>
      <c r="R805" s="2" t="str">
        <f t="shared" si="255"/>
        <v/>
      </c>
      <c r="S805" s="2" t="str">
        <f t="shared" si="255"/>
        <v/>
      </c>
      <c r="T805" s="2" t="str">
        <f t="shared" si="255"/>
        <v/>
      </c>
      <c r="U805" s="2" t="str">
        <f t="shared" si="255"/>
        <v/>
      </c>
      <c r="V805" s="2" t="str">
        <f t="shared" si="255"/>
        <v/>
      </c>
      <c r="W805" s="2" t="str">
        <f t="shared" si="255"/>
        <v/>
      </c>
      <c r="X805" s="2" t="str">
        <f t="shared" si="255"/>
        <v/>
      </c>
      <c r="Y805" s="2" t="str">
        <f t="shared" si="255"/>
        <v/>
      </c>
      <c r="Z805" s="2" t="str">
        <f t="shared" si="255"/>
        <v/>
      </c>
      <c r="AA805" s="2" t="str">
        <f t="shared" si="255"/>
        <v/>
      </c>
      <c r="AB805" s="2" t="str">
        <f t="shared" si="255"/>
        <v/>
      </c>
      <c r="AC805" s="2" t="str">
        <f t="shared" si="255"/>
        <v/>
      </c>
    </row>
    <row r="806" spans="1:29">
      <c r="A806" s="2" t="s">
        <v>112</v>
      </c>
      <c r="B806" s="2" t="s">
        <v>121</v>
      </c>
      <c r="C806" s="2" t="s">
        <v>59</v>
      </c>
      <c r="D806" s="2">
        <f t="shared" ref="D806:AC806" si="256">IFERROR(D496/D186,"")</f>
        <v>5.9302325581395348</v>
      </c>
      <c r="E806" s="2" t="str">
        <f t="shared" si="256"/>
        <v/>
      </c>
      <c r="F806" s="2" t="str">
        <f t="shared" si="256"/>
        <v/>
      </c>
      <c r="G806" s="2" t="str">
        <f t="shared" si="256"/>
        <v/>
      </c>
      <c r="H806" s="2" t="str">
        <f t="shared" si="256"/>
        <v/>
      </c>
      <c r="I806" s="2" t="str">
        <f t="shared" si="256"/>
        <v/>
      </c>
      <c r="J806" s="2" t="str">
        <f t="shared" si="256"/>
        <v/>
      </c>
      <c r="K806" s="2" t="str">
        <f t="shared" si="256"/>
        <v/>
      </c>
      <c r="L806" s="2" t="str">
        <f t="shared" si="256"/>
        <v/>
      </c>
      <c r="M806" s="2" t="str">
        <f t="shared" si="256"/>
        <v/>
      </c>
      <c r="N806" s="2" t="str">
        <f t="shared" si="256"/>
        <v/>
      </c>
      <c r="O806" s="2" t="str">
        <f t="shared" si="256"/>
        <v/>
      </c>
      <c r="P806" s="2" t="str">
        <f t="shared" si="256"/>
        <v/>
      </c>
      <c r="Q806" s="2" t="str">
        <f t="shared" si="256"/>
        <v/>
      </c>
      <c r="R806" s="2" t="str">
        <f t="shared" si="256"/>
        <v/>
      </c>
      <c r="S806" s="2" t="str">
        <f t="shared" si="256"/>
        <v/>
      </c>
      <c r="T806" s="2" t="str">
        <f t="shared" si="256"/>
        <v/>
      </c>
      <c r="U806" s="2">
        <f t="shared" si="256"/>
        <v>6.384615384615385</v>
      </c>
      <c r="V806" s="2">
        <f t="shared" si="256"/>
        <v>5.5970149253731343</v>
      </c>
      <c r="W806" s="2">
        <f t="shared" si="256"/>
        <v>7.6190476190476186</v>
      </c>
      <c r="X806" s="2">
        <f t="shared" si="256"/>
        <v>6.083333333333333</v>
      </c>
      <c r="Y806" s="2">
        <f t="shared" si="256"/>
        <v>5.8267716535433074</v>
      </c>
      <c r="Z806" s="2">
        <f t="shared" si="256"/>
        <v>7.4736842105263159</v>
      </c>
      <c r="AA806" s="2">
        <f t="shared" si="256"/>
        <v>4.8120300751879697</v>
      </c>
      <c r="AB806" s="2">
        <f t="shared" si="256"/>
        <v>6.4705882352941178</v>
      </c>
      <c r="AC806" s="2">
        <f t="shared" si="256"/>
        <v>6.220503122873529</v>
      </c>
    </row>
    <row r="807" spans="1:29">
      <c r="A807" s="2" t="s">
        <v>112</v>
      </c>
      <c r="B807" s="2" t="s">
        <v>121</v>
      </c>
      <c r="C807" s="2" t="s">
        <v>60</v>
      </c>
      <c r="D807" s="2">
        <f t="shared" ref="D807:AC807" si="257">IFERROR(D497/D187,"")</f>
        <v>6.0847750511247432</v>
      </c>
      <c r="E807" s="2" t="str">
        <f t="shared" si="257"/>
        <v/>
      </c>
      <c r="F807" s="2" t="str">
        <f t="shared" si="257"/>
        <v/>
      </c>
      <c r="G807" s="2" t="str">
        <f t="shared" si="257"/>
        <v/>
      </c>
      <c r="H807" s="2" t="str">
        <f t="shared" si="257"/>
        <v/>
      </c>
      <c r="I807" s="2" t="str">
        <f t="shared" si="257"/>
        <v/>
      </c>
      <c r="J807" s="2" t="str">
        <f t="shared" si="257"/>
        <v/>
      </c>
      <c r="K807" s="2" t="str">
        <f t="shared" si="257"/>
        <v/>
      </c>
      <c r="L807" s="2" t="str">
        <f t="shared" si="257"/>
        <v/>
      </c>
      <c r="M807" s="2" t="str">
        <f t="shared" si="257"/>
        <v/>
      </c>
      <c r="N807" s="2" t="str">
        <f t="shared" si="257"/>
        <v/>
      </c>
      <c r="O807" s="2" t="str">
        <f t="shared" si="257"/>
        <v/>
      </c>
      <c r="P807" s="2" t="str">
        <f t="shared" si="257"/>
        <v/>
      </c>
      <c r="Q807" s="2" t="str">
        <f t="shared" si="257"/>
        <v/>
      </c>
      <c r="R807" s="2" t="str">
        <f t="shared" si="257"/>
        <v/>
      </c>
      <c r="S807" s="2" t="str">
        <f t="shared" si="257"/>
        <v/>
      </c>
      <c r="T807" s="2" t="str">
        <f t="shared" si="257"/>
        <v/>
      </c>
      <c r="U807" s="2" t="str">
        <f t="shared" si="257"/>
        <v/>
      </c>
      <c r="V807" s="2" t="str">
        <f t="shared" si="257"/>
        <v/>
      </c>
      <c r="W807" s="2">
        <f t="shared" si="257"/>
        <v>7.5</v>
      </c>
      <c r="X807" s="2">
        <f t="shared" si="257"/>
        <v>7.5000000000000009</v>
      </c>
      <c r="Y807" s="2">
        <f t="shared" si="257"/>
        <v>7.5030946065428816</v>
      </c>
      <c r="Z807" s="2">
        <f t="shared" si="257"/>
        <v>5.13</v>
      </c>
      <c r="AA807" s="2">
        <f t="shared" si="257"/>
        <v>5.5</v>
      </c>
      <c r="AB807" s="2">
        <f t="shared" si="257"/>
        <v>3.8</v>
      </c>
      <c r="AC807" s="2">
        <f t="shared" si="257"/>
        <v>6.1356620370370365</v>
      </c>
    </row>
    <row r="808" spans="1:29">
      <c r="A808" s="2" t="s">
        <v>112</v>
      </c>
      <c r="B808" s="2" t="s">
        <v>68</v>
      </c>
      <c r="C808" s="2" t="s">
        <v>35</v>
      </c>
      <c r="D808" s="2">
        <f t="shared" ref="D808:AC808" si="258">IFERROR(D498/D188,"")</f>
        <v>5.1935531099777918</v>
      </c>
      <c r="E808" s="2">
        <f t="shared" si="258"/>
        <v>5.4499294781382224</v>
      </c>
      <c r="F808" s="2">
        <f t="shared" si="258"/>
        <v>4.8660130718954244</v>
      </c>
      <c r="G808" s="2">
        <f t="shared" si="258"/>
        <v>5.1533804238143288</v>
      </c>
      <c r="H808" s="2">
        <f t="shared" si="258"/>
        <v>5.3891843971631195</v>
      </c>
      <c r="I808" s="2">
        <f t="shared" si="258"/>
        <v>5.8092436974789914</v>
      </c>
      <c r="J808" s="2">
        <f t="shared" si="258"/>
        <v>5.0406435224386108</v>
      </c>
      <c r="K808" s="2">
        <f t="shared" si="258"/>
        <v>5.8676923076923071</v>
      </c>
      <c r="L808" s="2">
        <f t="shared" si="258"/>
        <v>5.8521281813286619</v>
      </c>
      <c r="M808" s="2">
        <f t="shared" si="258"/>
        <v>5.4218520457276504</v>
      </c>
      <c r="N808" s="2">
        <f t="shared" si="258"/>
        <v>5.7830310880829003</v>
      </c>
      <c r="O808" s="2">
        <f t="shared" si="258"/>
        <v>3.8094856736074032</v>
      </c>
      <c r="P808" s="2">
        <f t="shared" si="258"/>
        <v>5.0853578463558753</v>
      </c>
      <c r="Q808" s="2">
        <f t="shared" si="258"/>
        <v>5.066824303485145</v>
      </c>
      <c r="R808" s="2">
        <f t="shared" si="258"/>
        <v>5.3680364430103449</v>
      </c>
      <c r="S808" s="2">
        <f t="shared" si="258"/>
        <v>5.3057105183081443</v>
      </c>
      <c r="T808" s="2">
        <f t="shared" si="258"/>
        <v>5.3501502123692113</v>
      </c>
      <c r="U808" s="2">
        <f t="shared" si="258"/>
        <v>5.2663040349968346</v>
      </c>
      <c r="V808" s="2">
        <f t="shared" si="258"/>
        <v>5.3914340881165526</v>
      </c>
      <c r="W808" s="2">
        <f t="shared" si="258"/>
        <v>5.81332990662212</v>
      </c>
      <c r="X808" s="2">
        <f t="shared" si="258"/>
        <v>4.1660085692682518</v>
      </c>
      <c r="Y808" s="2">
        <f t="shared" si="258"/>
        <v>5.0118408371196477</v>
      </c>
      <c r="Z808" s="2">
        <f t="shared" si="258"/>
        <v>5.8904239812408896</v>
      </c>
      <c r="AA808" s="2">
        <f t="shared" si="258"/>
        <v>5.181765807287916</v>
      </c>
      <c r="AB808" s="2">
        <f t="shared" si="258"/>
        <v>5.4165804757737295</v>
      </c>
      <c r="AC808" s="2">
        <f t="shared" si="258"/>
        <v>5.666904126764539</v>
      </c>
    </row>
    <row r="809" spans="1:29">
      <c r="A809" s="2" t="s">
        <v>112</v>
      </c>
      <c r="B809" s="2" t="s">
        <v>68</v>
      </c>
      <c r="C809" s="2" t="s">
        <v>31</v>
      </c>
      <c r="D809" s="2">
        <f t="shared" ref="D809:AC809" si="259">IFERROR(D499/D189,"")</f>
        <v>5.8576408888349958</v>
      </c>
      <c r="E809" s="2">
        <f t="shared" si="259"/>
        <v>5.9610182975338093</v>
      </c>
      <c r="F809" s="2">
        <f t="shared" si="259"/>
        <v>5.3541472506989747</v>
      </c>
      <c r="G809" s="2">
        <f t="shared" si="259"/>
        <v>5.7610722610722611</v>
      </c>
      <c r="H809" s="2">
        <f t="shared" si="259"/>
        <v>5.9757575757575747</v>
      </c>
      <c r="I809" s="2">
        <f t="shared" si="259"/>
        <v>6.2338262476894641</v>
      </c>
      <c r="J809" s="2">
        <f t="shared" si="259"/>
        <v>5.4304635761589406</v>
      </c>
      <c r="K809" s="2">
        <f t="shared" si="259"/>
        <v>6.1873614190687363</v>
      </c>
      <c r="L809" s="2">
        <f t="shared" si="259"/>
        <v>6.1228070175438605</v>
      </c>
      <c r="M809" s="2">
        <f t="shared" si="259"/>
        <v>5.8204873646209379</v>
      </c>
      <c r="N809" s="2">
        <f t="shared" si="259"/>
        <v>6.1633518960487939</v>
      </c>
      <c r="O809" s="2">
        <f t="shared" si="259"/>
        <v>4.1896692527562278</v>
      </c>
      <c r="P809" s="2">
        <f t="shared" si="259"/>
        <v>5.5442868312297549</v>
      </c>
      <c r="Q809" s="2">
        <f t="shared" si="259"/>
        <v>5.2756936736958941</v>
      </c>
      <c r="R809" s="2">
        <f t="shared" si="259"/>
        <v>5.5013550135501363</v>
      </c>
      <c r="S809" s="2">
        <f t="shared" si="259"/>
        <v>5.6330863651443099</v>
      </c>
      <c r="T809" s="2">
        <f t="shared" si="259"/>
        <v>5.7895055744062036</v>
      </c>
      <c r="U809" s="2">
        <f t="shared" si="259"/>
        <v>5.5418164616840118</v>
      </c>
      <c r="V809" s="2">
        <f t="shared" si="259"/>
        <v>5.981908404838209</v>
      </c>
      <c r="W809" s="2">
        <f t="shared" si="259"/>
        <v>6.4805222152031998</v>
      </c>
      <c r="X809" s="2">
        <f t="shared" si="259"/>
        <v>4.9061261465292718</v>
      </c>
      <c r="Y809" s="2">
        <f t="shared" si="259"/>
        <v>5.7405448294102088</v>
      </c>
      <c r="Z809" s="2">
        <f t="shared" si="259"/>
        <v>6.5994479495268132</v>
      </c>
      <c r="AA809" s="2">
        <f t="shared" si="259"/>
        <v>5.7697606641349468</v>
      </c>
      <c r="AB809" s="2">
        <f t="shared" si="259"/>
        <v>6.0827439201627751</v>
      </c>
      <c r="AC809" s="2">
        <f t="shared" si="259"/>
        <v>6.1983981967706452</v>
      </c>
    </row>
    <row r="810" spans="1:29">
      <c r="A810" s="2" t="s">
        <v>112</v>
      </c>
      <c r="B810" s="2" t="s">
        <v>68</v>
      </c>
      <c r="C810" s="2" t="s">
        <v>123</v>
      </c>
      <c r="D810" s="2">
        <f t="shared" ref="D810:AC810" si="260">IFERROR(D500/D190,"")</f>
        <v>2.3553927181131233</v>
      </c>
      <c r="E810" s="2">
        <f t="shared" si="260"/>
        <v>1.459627329192547</v>
      </c>
      <c r="F810" s="2">
        <f t="shared" si="260"/>
        <v>1.3973509933774855</v>
      </c>
      <c r="G810" s="2">
        <f t="shared" si="260"/>
        <v>1.2330827067669159</v>
      </c>
      <c r="H810" s="2">
        <f t="shared" si="260"/>
        <v>1.1811594202898521</v>
      </c>
      <c r="I810" s="2">
        <f t="shared" si="260"/>
        <v>1.5555555555555518</v>
      </c>
      <c r="J810" s="2">
        <f t="shared" si="260"/>
        <v>1.7177419354838666</v>
      </c>
      <c r="K810" s="2">
        <f t="shared" si="260"/>
        <v>1.9178082191780792</v>
      </c>
      <c r="L810" s="2">
        <f t="shared" si="260"/>
        <v>1.5795668589164367</v>
      </c>
      <c r="M810" s="2">
        <f t="shared" si="260"/>
        <v>1.335932218403294</v>
      </c>
      <c r="N810" s="2">
        <f t="shared" si="260"/>
        <v>1.6419634263715035</v>
      </c>
      <c r="O810" s="2">
        <f t="shared" si="260"/>
        <v>1.2267683772538127</v>
      </c>
      <c r="P810" s="2">
        <f t="shared" si="260"/>
        <v>2.679742388758779</v>
      </c>
      <c r="Q810" s="2">
        <f t="shared" si="260"/>
        <v>2.4421199442119894</v>
      </c>
      <c r="R810" s="2">
        <f t="shared" si="260"/>
        <v>3.0540069686411129</v>
      </c>
      <c r="S810" s="2">
        <f t="shared" si="260"/>
        <v>1.677696078431377</v>
      </c>
      <c r="T810" s="2">
        <f t="shared" si="260"/>
        <v>2.7623126338329733</v>
      </c>
      <c r="U810" s="2">
        <f t="shared" si="260"/>
        <v>2.3886693017127825</v>
      </c>
      <c r="V810" s="2">
        <f t="shared" si="260"/>
        <v>2.0726321905868663</v>
      </c>
      <c r="W810" s="2">
        <f t="shared" si="260"/>
        <v>2.899770114942533</v>
      </c>
      <c r="X810" s="2">
        <f t="shared" si="260"/>
        <v>2.0384114583333344</v>
      </c>
      <c r="Y810" s="2">
        <f t="shared" si="260"/>
        <v>2.4150172792962641</v>
      </c>
      <c r="Z810" s="2">
        <f t="shared" si="260"/>
        <v>2.9893514036786062</v>
      </c>
      <c r="AA810" s="2">
        <f t="shared" si="260"/>
        <v>2.5840811548966052</v>
      </c>
      <c r="AB810" s="2">
        <f t="shared" si="260"/>
        <v>2.3580960854092532</v>
      </c>
      <c r="AC810" s="2">
        <f t="shared" si="260"/>
        <v>2.7616407703980044</v>
      </c>
    </row>
    <row r="811" spans="1:29">
      <c r="A811" s="2" t="s">
        <v>112</v>
      </c>
      <c r="B811" s="2" t="s">
        <v>68</v>
      </c>
      <c r="C811" s="2" t="s">
        <v>36</v>
      </c>
      <c r="D811" s="2" t="str">
        <f t="shared" ref="D811:AC811" si="261">IFERROR(D501/D191,"")</f>
        <v/>
      </c>
      <c r="E811" s="2" t="str">
        <f t="shared" si="261"/>
        <v/>
      </c>
      <c r="F811" s="2" t="str">
        <f t="shared" si="261"/>
        <v/>
      </c>
      <c r="G811" s="2" t="str">
        <f t="shared" si="261"/>
        <v/>
      </c>
      <c r="H811" s="2" t="str">
        <f t="shared" si="261"/>
        <v/>
      </c>
      <c r="I811" s="2" t="str">
        <f t="shared" si="261"/>
        <v/>
      </c>
      <c r="J811" s="2" t="str">
        <f t="shared" si="261"/>
        <v/>
      </c>
      <c r="K811" s="2" t="str">
        <f t="shared" si="261"/>
        <v/>
      </c>
      <c r="L811" s="2" t="str">
        <f t="shared" si="261"/>
        <v/>
      </c>
      <c r="M811" s="2" t="str">
        <f t="shared" si="261"/>
        <v/>
      </c>
      <c r="N811" s="2" t="str">
        <f t="shared" si="261"/>
        <v/>
      </c>
      <c r="O811" s="2" t="str">
        <f t="shared" si="261"/>
        <v/>
      </c>
      <c r="P811" s="2" t="str">
        <f t="shared" si="261"/>
        <v/>
      </c>
      <c r="Q811" s="2" t="str">
        <f t="shared" si="261"/>
        <v/>
      </c>
      <c r="R811" s="2" t="str">
        <f t="shared" si="261"/>
        <v/>
      </c>
      <c r="S811" s="2" t="str">
        <f t="shared" si="261"/>
        <v/>
      </c>
      <c r="T811" s="2" t="str">
        <f t="shared" si="261"/>
        <v/>
      </c>
      <c r="U811" s="2" t="str">
        <f t="shared" si="261"/>
        <v/>
      </c>
      <c r="V811" s="2" t="str">
        <f t="shared" si="261"/>
        <v/>
      </c>
      <c r="W811" s="2" t="str">
        <f t="shared" si="261"/>
        <v/>
      </c>
      <c r="X811" s="2" t="str">
        <f t="shared" si="261"/>
        <v/>
      </c>
      <c r="Y811" s="2" t="str">
        <f t="shared" si="261"/>
        <v/>
      </c>
      <c r="Z811" s="2" t="str">
        <f t="shared" si="261"/>
        <v/>
      </c>
      <c r="AA811" s="2" t="str">
        <f t="shared" si="261"/>
        <v/>
      </c>
      <c r="AB811" s="2" t="str">
        <f t="shared" si="261"/>
        <v/>
      </c>
      <c r="AC811" s="2" t="str">
        <f t="shared" si="261"/>
        <v/>
      </c>
    </row>
    <row r="812" spans="1:29">
      <c r="A812" s="2" t="s">
        <v>112</v>
      </c>
      <c r="B812" s="2" t="s">
        <v>68</v>
      </c>
      <c r="C812" s="2" t="s">
        <v>37</v>
      </c>
      <c r="D812" s="2">
        <f t="shared" ref="D812:AC812" si="262">IFERROR(D502/D192,"")</f>
        <v>2.4140672782874617</v>
      </c>
      <c r="E812" s="2">
        <f t="shared" si="262"/>
        <v>2</v>
      </c>
      <c r="F812" s="2">
        <f t="shared" si="262"/>
        <v>2</v>
      </c>
      <c r="G812" s="2">
        <f t="shared" si="262"/>
        <v>2</v>
      </c>
      <c r="H812" s="2">
        <f t="shared" si="262"/>
        <v>2</v>
      </c>
      <c r="I812" s="2">
        <f t="shared" si="262"/>
        <v>2</v>
      </c>
      <c r="J812" s="2">
        <f t="shared" si="262"/>
        <v>1.4</v>
      </c>
      <c r="K812" s="2">
        <f t="shared" si="262"/>
        <v>1.8571428571428574</v>
      </c>
      <c r="L812" s="2">
        <f t="shared" si="262"/>
        <v>0.66666666666666674</v>
      </c>
      <c r="M812" s="2">
        <f t="shared" si="262"/>
        <v>1.2666666666666666</v>
      </c>
      <c r="N812" s="2">
        <f t="shared" si="262"/>
        <v>2.0930232558139537</v>
      </c>
      <c r="O812" s="2">
        <f t="shared" si="262"/>
        <v>1.6857142857142857</v>
      </c>
      <c r="P812" s="2">
        <f t="shared" si="262"/>
        <v>2.1333333333333333</v>
      </c>
      <c r="Q812" s="2">
        <f t="shared" si="262"/>
        <v>2</v>
      </c>
      <c r="R812" s="2">
        <f t="shared" si="262"/>
        <v>2.2500000000000004</v>
      </c>
      <c r="S812" s="2">
        <f t="shared" si="262"/>
        <v>1.125</v>
      </c>
      <c r="T812" s="2">
        <f t="shared" si="262"/>
        <v>1.8888888888888888</v>
      </c>
      <c r="U812" s="2">
        <f t="shared" si="262"/>
        <v>2.5714285714285716</v>
      </c>
      <c r="V812" s="2">
        <f t="shared" si="262"/>
        <v>2.4322033898305082</v>
      </c>
      <c r="W812" s="2">
        <f t="shared" si="262"/>
        <v>1.954225352112676</v>
      </c>
      <c r="X812" s="2">
        <f t="shared" si="262"/>
        <v>2.0377358490566038</v>
      </c>
      <c r="Y812" s="2">
        <f t="shared" si="262"/>
        <v>2.6797235023041477</v>
      </c>
      <c r="Z812" s="2">
        <f t="shared" si="262"/>
        <v>2.7347242921013417</v>
      </c>
      <c r="AA812" s="2">
        <f t="shared" si="262"/>
        <v>2.4985337243401755</v>
      </c>
      <c r="AB812" s="2">
        <f t="shared" si="262"/>
        <v>2.3422619047619051</v>
      </c>
      <c r="AC812" s="2">
        <f t="shared" si="262"/>
        <v>2.6446711693807572</v>
      </c>
    </row>
    <row r="813" spans="1:29">
      <c r="A813" s="2" t="s">
        <v>112</v>
      </c>
      <c r="B813" s="2" t="s">
        <v>68</v>
      </c>
      <c r="C813" s="2" t="s">
        <v>38</v>
      </c>
      <c r="D813" s="2" t="str">
        <f t="shared" ref="D813:AC813" si="263">IFERROR(D503/D193,"")</f>
        <v/>
      </c>
      <c r="E813" s="2" t="str">
        <f t="shared" si="263"/>
        <v/>
      </c>
      <c r="F813" s="2" t="str">
        <f t="shared" si="263"/>
        <v/>
      </c>
      <c r="G813" s="2" t="str">
        <f t="shared" si="263"/>
        <v/>
      </c>
      <c r="H813" s="2" t="str">
        <f t="shared" si="263"/>
        <v/>
      </c>
      <c r="I813" s="2" t="str">
        <f t="shared" si="263"/>
        <v/>
      </c>
      <c r="J813" s="2" t="str">
        <f t="shared" si="263"/>
        <v/>
      </c>
      <c r="K813" s="2" t="str">
        <f t="shared" si="263"/>
        <v/>
      </c>
      <c r="L813" s="2" t="str">
        <f t="shared" si="263"/>
        <v/>
      </c>
      <c r="M813" s="2" t="str">
        <f t="shared" si="263"/>
        <v/>
      </c>
      <c r="N813" s="2" t="str">
        <f t="shared" si="263"/>
        <v/>
      </c>
      <c r="O813" s="2" t="str">
        <f t="shared" si="263"/>
        <v/>
      </c>
      <c r="P813" s="2" t="str">
        <f t="shared" si="263"/>
        <v/>
      </c>
      <c r="Q813" s="2" t="str">
        <f t="shared" si="263"/>
        <v/>
      </c>
      <c r="R813" s="2" t="str">
        <f t="shared" si="263"/>
        <v/>
      </c>
      <c r="S813" s="2" t="str">
        <f t="shared" si="263"/>
        <v/>
      </c>
      <c r="T813" s="2" t="str">
        <f t="shared" si="263"/>
        <v/>
      </c>
      <c r="U813" s="2" t="str">
        <f t="shared" si="263"/>
        <v/>
      </c>
      <c r="V813" s="2" t="str">
        <f t="shared" si="263"/>
        <v/>
      </c>
      <c r="W813" s="2" t="str">
        <f t="shared" si="263"/>
        <v/>
      </c>
      <c r="X813" s="2" t="str">
        <f t="shared" si="263"/>
        <v/>
      </c>
      <c r="Y813" s="2" t="str">
        <f t="shared" si="263"/>
        <v/>
      </c>
      <c r="Z813" s="2" t="str">
        <f t="shared" si="263"/>
        <v/>
      </c>
      <c r="AA813" s="2" t="str">
        <f t="shared" si="263"/>
        <v/>
      </c>
      <c r="AB813" s="2" t="str">
        <f t="shared" si="263"/>
        <v/>
      </c>
      <c r="AC813" s="2" t="str">
        <f t="shared" si="263"/>
        <v/>
      </c>
    </row>
    <row r="814" spans="1:29">
      <c r="A814" s="2" t="s">
        <v>112</v>
      </c>
      <c r="B814" s="2" t="s">
        <v>68</v>
      </c>
      <c r="C814" s="2" t="s">
        <v>39</v>
      </c>
      <c r="D814" s="2" t="str">
        <f t="shared" ref="D814:AC814" si="264">IFERROR(D504/D194,"")</f>
        <v/>
      </c>
      <c r="E814" s="2" t="str">
        <f t="shared" si="264"/>
        <v/>
      </c>
      <c r="F814" s="2" t="str">
        <f t="shared" si="264"/>
        <v/>
      </c>
      <c r="G814" s="2" t="str">
        <f t="shared" si="264"/>
        <v/>
      </c>
      <c r="H814" s="2" t="str">
        <f t="shared" si="264"/>
        <v/>
      </c>
      <c r="I814" s="2" t="str">
        <f t="shared" si="264"/>
        <v/>
      </c>
      <c r="J814" s="2" t="str">
        <f t="shared" si="264"/>
        <v/>
      </c>
      <c r="K814" s="2" t="str">
        <f t="shared" si="264"/>
        <v/>
      </c>
      <c r="L814" s="2" t="str">
        <f t="shared" si="264"/>
        <v/>
      </c>
      <c r="M814" s="2" t="str">
        <f t="shared" si="264"/>
        <v/>
      </c>
      <c r="N814" s="2" t="str">
        <f t="shared" si="264"/>
        <v/>
      </c>
      <c r="O814" s="2" t="str">
        <f t="shared" si="264"/>
        <v/>
      </c>
      <c r="P814" s="2" t="str">
        <f t="shared" si="264"/>
        <v/>
      </c>
      <c r="Q814" s="2" t="str">
        <f t="shared" si="264"/>
        <v/>
      </c>
      <c r="R814" s="2" t="str">
        <f t="shared" si="264"/>
        <v/>
      </c>
      <c r="S814" s="2" t="str">
        <f t="shared" si="264"/>
        <v/>
      </c>
      <c r="T814" s="2" t="str">
        <f t="shared" si="264"/>
        <v/>
      </c>
      <c r="U814" s="2" t="str">
        <f t="shared" si="264"/>
        <v/>
      </c>
      <c r="V814" s="2" t="str">
        <f t="shared" si="264"/>
        <v/>
      </c>
      <c r="W814" s="2" t="str">
        <f t="shared" si="264"/>
        <v/>
      </c>
      <c r="X814" s="2" t="str">
        <f t="shared" si="264"/>
        <v/>
      </c>
      <c r="Y814" s="2" t="str">
        <f t="shared" si="264"/>
        <v/>
      </c>
      <c r="Z814" s="2" t="str">
        <f t="shared" si="264"/>
        <v/>
      </c>
      <c r="AA814" s="2" t="str">
        <f t="shared" si="264"/>
        <v/>
      </c>
      <c r="AB814" s="2" t="str">
        <f t="shared" si="264"/>
        <v/>
      </c>
      <c r="AC814" s="2" t="str">
        <f t="shared" si="264"/>
        <v/>
      </c>
    </row>
    <row r="815" spans="1:29">
      <c r="A815" s="2" t="s">
        <v>112</v>
      </c>
      <c r="B815" s="2" t="s">
        <v>68</v>
      </c>
      <c r="C815" s="2" t="s">
        <v>40</v>
      </c>
      <c r="D815" s="2" t="str">
        <f t="shared" ref="D815:AC815" si="265">IFERROR(D505/D195,"")</f>
        <v/>
      </c>
      <c r="E815" s="2" t="str">
        <f t="shared" si="265"/>
        <v/>
      </c>
      <c r="F815" s="2" t="str">
        <f t="shared" si="265"/>
        <v/>
      </c>
      <c r="G815" s="2" t="str">
        <f t="shared" si="265"/>
        <v/>
      </c>
      <c r="H815" s="2" t="str">
        <f t="shared" si="265"/>
        <v/>
      </c>
      <c r="I815" s="2" t="str">
        <f t="shared" si="265"/>
        <v/>
      </c>
      <c r="J815" s="2" t="str">
        <f t="shared" si="265"/>
        <v/>
      </c>
      <c r="K815" s="2" t="str">
        <f t="shared" si="265"/>
        <v/>
      </c>
      <c r="L815" s="2" t="str">
        <f t="shared" si="265"/>
        <v/>
      </c>
      <c r="M815" s="2" t="str">
        <f t="shared" si="265"/>
        <v/>
      </c>
      <c r="N815" s="2" t="str">
        <f t="shared" si="265"/>
        <v/>
      </c>
      <c r="O815" s="2" t="str">
        <f t="shared" si="265"/>
        <v/>
      </c>
      <c r="P815" s="2" t="str">
        <f t="shared" si="265"/>
        <v/>
      </c>
      <c r="Q815" s="2" t="str">
        <f t="shared" si="265"/>
        <v/>
      </c>
      <c r="R815" s="2" t="str">
        <f t="shared" si="265"/>
        <v/>
      </c>
      <c r="S815" s="2" t="str">
        <f t="shared" si="265"/>
        <v/>
      </c>
      <c r="T815" s="2" t="str">
        <f t="shared" si="265"/>
        <v/>
      </c>
      <c r="U815" s="2" t="str">
        <f t="shared" si="265"/>
        <v/>
      </c>
      <c r="V815" s="2" t="str">
        <f t="shared" si="265"/>
        <v/>
      </c>
      <c r="W815" s="2" t="str">
        <f t="shared" si="265"/>
        <v/>
      </c>
      <c r="X815" s="2" t="str">
        <f t="shared" si="265"/>
        <v/>
      </c>
      <c r="Y815" s="2" t="str">
        <f t="shared" si="265"/>
        <v/>
      </c>
      <c r="Z815" s="2" t="str">
        <f t="shared" si="265"/>
        <v/>
      </c>
      <c r="AA815" s="2" t="str">
        <f t="shared" si="265"/>
        <v/>
      </c>
      <c r="AB815" s="2" t="str">
        <f t="shared" si="265"/>
        <v/>
      </c>
      <c r="AC815" s="2" t="str">
        <f t="shared" si="265"/>
        <v/>
      </c>
    </row>
    <row r="816" spans="1:29">
      <c r="A816" s="2" t="s">
        <v>112</v>
      </c>
      <c r="B816" s="2" t="s">
        <v>68</v>
      </c>
      <c r="C816" s="2" t="s">
        <v>41</v>
      </c>
      <c r="D816" s="2" t="str">
        <f t="shared" ref="D816:AC816" si="266">IFERROR(D506/D196,"")</f>
        <v/>
      </c>
      <c r="E816" s="2" t="str">
        <f t="shared" si="266"/>
        <v/>
      </c>
      <c r="F816" s="2" t="str">
        <f t="shared" si="266"/>
        <v/>
      </c>
      <c r="G816" s="2" t="str">
        <f t="shared" si="266"/>
        <v/>
      </c>
      <c r="H816" s="2" t="str">
        <f t="shared" si="266"/>
        <v/>
      </c>
      <c r="I816" s="2" t="str">
        <f t="shared" si="266"/>
        <v/>
      </c>
      <c r="J816" s="2" t="str">
        <f t="shared" si="266"/>
        <v/>
      </c>
      <c r="K816" s="2" t="str">
        <f t="shared" si="266"/>
        <v/>
      </c>
      <c r="L816" s="2" t="str">
        <f t="shared" si="266"/>
        <v/>
      </c>
      <c r="M816" s="2" t="str">
        <f t="shared" si="266"/>
        <v/>
      </c>
      <c r="N816" s="2" t="str">
        <f t="shared" si="266"/>
        <v/>
      </c>
      <c r="O816" s="2" t="str">
        <f t="shared" si="266"/>
        <v/>
      </c>
      <c r="P816" s="2" t="str">
        <f t="shared" si="266"/>
        <v/>
      </c>
      <c r="Q816" s="2" t="str">
        <f t="shared" si="266"/>
        <v/>
      </c>
      <c r="R816" s="2" t="str">
        <f t="shared" si="266"/>
        <v/>
      </c>
      <c r="S816" s="2" t="str">
        <f t="shared" si="266"/>
        <v/>
      </c>
      <c r="T816" s="2" t="str">
        <f t="shared" si="266"/>
        <v/>
      </c>
      <c r="U816" s="2" t="str">
        <f t="shared" si="266"/>
        <v/>
      </c>
      <c r="V816" s="2" t="str">
        <f t="shared" si="266"/>
        <v/>
      </c>
      <c r="W816" s="2" t="str">
        <f t="shared" si="266"/>
        <v/>
      </c>
      <c r="X816" s="2" t="str">
        <f t="shared" si="266"/>
        <v/>
      </c>
      <c r="Y816" s="2" t="str">
        <f t="shared" si="266"/>
        <v/>
      </c>
      <c r="Z816" s="2" t="str">
        <f t="shared" si="266"/>
        <v/>
      </c>
      <c r="AA816" s="2" t="str">
        <f t="shared" si="266"/>
        <v/>
      </c>
      <c r="AB816" s="2" t="str">
        <f t="shared" si="266"/>
        <v/>
      </c>
      <c r="AC816" s="2" t="str">
        <f t="shared" si="266"/>
        <v/>
      </c>
    </row>
    <row r="817" spans="1:29">
      <c r="A817" s="2" t="s">
        <v>112</v>
      </c>
      <c r="B817" s="2" t="s">
        <v>68</v>
      </c>
      <c r="C817" s="2" t="s">
        <v>42</v>
      </c>
      <c r="D817" s="2" t="str">
        <f t="shared" ref="D817:AC817" si="267">IFERROR(D507/D197,"")</f>
        <v/>
      </c>
      <c r="E817" s="2" t="str">
        <f t="shared" si="267"/>
        <v/>
      </c>
      <c r="F817" s="2" t="str">
        <f t="shared" si="267"/>
        <v/>
      </c>
      <c r="G817" s="2" t="str">
        <f t="shared" si="267"/>
        <v/>
      </c>
      <c r="H817" s="2" t="str">
        <f t="shared" si="267"/>
        <v/>
      </c>
      <c r="I817" s="2" t="str">
        <f t="shared" si="267"/>
        <v/>
      </c>
      <c r="J817" s="2" t="str">
        <f t="shared" si="267"/>
        <v/>
      </c>
      <c r="K817" s="2" t="str">
        <f t="shared" si="267"/>
        <v/>
      </c>
      <c r="L817" s="2" t="str">
        <f t="shared" si="267"/>
        <v/>
      </c>
      <c r="M817" s="2" t="str">
        <f t="shared" si="267"/>
        <v/>
      </c>
      <c r="N817" s="2" t="str">
        <f t="shared" si="267"/>
        <v/>
      </c>
      <c r="O817" s="2" t="str">
        <f t="shared" si="267"/>
        <v/>
      </c>
      <c r="P817" s="2" t="str">
        <f t="shared" si="267"/>
        <v/>
      </c>
      <c r="Q817" s="2" t="str">
        <f t="shared" si="267"/>
        <v/>
      </c>
      <c r="R817" s="2" t="str">
        <f t="shared" si="267"/>
        <v/>
      </c>
      <c r="S817" s="2" t="str">
        <f t="shared" si="267"/>
        <v/>
      </c>
      <c r="T817" s="2" t="str">
        <f t="shared" si="267"/>
        <v/>
      </c>
      <c r="U817" s="2" t="str">
        <f t="shared" si="267"/>
        <v/>
      </c>
      <c r="V817" s="2" t="str">
        <f t="shared" si="267"/>
        <v/>
      </c>
      <c r="W817" s="2" t="str">
        <f t="shared" si="267"/>
        <v/>
      </c>
      <c r="X817" s="2" t="str">
        <f t="shared" si="267"/>
        <v/>
      </c>
      <c r="Y817" s="2" t="str">
        <f t="shared" si="267"/>
        <v/>
      </c>
      <c r="Z817" s="2" t="str">
        <f t="shared" si="267"/>
        <v/>
      </c>
      <c r="AA817" s="2" t="str">
        <f t="shared" si="267"/>
        <v/>
      </c>
      <c r="AB817" s="2" t="str">
        <f t="shared" si="267"/>
        <v/>
      </c>
      <c r="AC817" s="2" t="str">
        <f t="shared" si="267"/>
        <v/>
      </c>
    </row>
    <row r="818" spans="1:29">
      <c r="A818" s="2" t="s">
        <v>112</v>
      </c>
      <c r="B818" s="2" t="s">
        <v>68</v>
      </c>
      <c r="C818" s="2" t="s">
        <v>43</v>
      </c>
      <c r="D818" s="2">
        <f t="shared" ref="D818:AC818" si="268">IFERROR(D508/D198,"")</f>
        <v>3.5132924335378326</v>
      </c>
      <c r="E818" s="2" t="str">
        <f t="shared" si="268"/>
        <v/>
      </c>
      <c r="F818" s="2" t="str">
        <f t="shared" si="268"/>
        <v/>
      </c>
      <c r="G818" s="2" t="str">
        <f t="shared" si="268"/>
        <v/>
      </c>
      <c r="H818" s="2" t="str">
        <f t="shared" si="268"/>
        <v/>
      </c>
      <c r="I818" s="2" t="str">
        <f t="shared" si="268"/>
        <v/>
      </c>
      <c r="J818" s="2" t="str">
        <f t="shared" si="268"/>
        <v/>
      </c>
      <c r="K818" s="2" t="str">
        <f t="shared" si="268"/>
        <v/>
      </c>
      <c r="L818" s="2">
        <f t="shared" si="268"/>
        <v>0.33333333333333337</v>
      </c>
      <c r="M818" s="2">
        <f t="shared" si="268"/>
        <v>0.54999999999999993</v>
      </c>
      <c r="N818" s="2">
        <f t="shared" si="268"/>
        <v>0.48484848484848486</v>
      </c>
      <c r="O818" s="2">
        <f t="shared" si="268"/>
        <v>2</v>
      </c>
      <c r="P818" s="2">
        <f t="shared" si="268"/>
        <v>1.3846153846153846</v>
      </c>
      <c r="Q818" s="2">
        <f t="shared" si="268"/>
        <v>0.70000000000000007</v>
      </c>
      <c r="R818" s="2">
        <f t="shared" si="268"/>
        <v>1.5384615384615385</v>
      </c>
      <c r="S818" s="2">
        <f t="shared" si="268"/>
        <v>1.5384615384615385</v>
      </c>
      <c r="T818" s="2">
        <f t="shared" si="268"/>
        <v>1.25</v>
      </c>
      <c r="U818" s="2">
        <f t="shared" si="268"/>
        <v>0.56666666666666676</v>
      </c>
      <c r="V818" s="2">
        <f t="shared" si="268"/>
        <v>3</v>
      </c>
      <c r="W818" s="2">
        <f t="shared" si="268"/>
        <v>3.8181818181818179</v>
      </c>
      <c r="X818" s="2">
        <f t="shared" si="268"/>
        <v>5.4285714285714279</v>
      </c>
      <c r="Y818" s="2">
        <f t="shared" si="268"/>
        <v>3.3</v>
      </c>
      <c r="Z818" s="2">
        <f t="shared" si="268"/>
        <v>3.3989071038251364</v>
      </c>
      <c r="AA818" s="2">
        <f t="shared" si="268"/>
        <v>3.5909090909090908</v>
      </c>
      <c r="AB818" s="2">
        <f t="shared" si="268"/>
        <v>3.5664335664335662</v>
      </c>
      <c r="AC818" s="2">
        <f t="shared" si="268"/>
        <v>4.6568330080251599</v>
      </c>
    </row>
    <row r="819" spans="1:29">
      <c r="A819" s="2" t="s">
        <v>112</v>
      </c>
      <c r="B819" s="2" t="s">
        <v>68</v>
      </c>
      <c r="C819" s="2" t="s">
        <v>44</v>
      </c>
      <c r="D819" s="2">
        <f t="shared" ref="D819:AC819" si="269">IFERROR(D509/D199,"")</f>
        <v>5.6980454726765046</v>
      </c>
      <c r="E819" s="2">
        <f t="shared" si="269"/>
        <v>4.5510204081632653</v>
      </c>
      <c r="F819" s="2">
        <f t="shared" si="269"/>
        <v>3.795121951219512</v>
      </c>
      <c r="G819" s="2">
        <f t="shared" si="269"/>
        <v>4.296875</v>
      </c>
      <c r="H819" s="2">
        <f t="shared" si="269"/>
        <v>4.7204301075268811</v>
      </c>
      <c r="I819" s="2">
        <f t="shared" si="269"/>
        <v>4.764705882352942</v>
      </c>
      <c r="J819" s="2">
        <f t="shared" si="269"/>
        <v>4.5396825396825404</v>
      </c>
      <c r="K819" s="2">
        <f t="shared" si="269"/>
        <v>5</v>
      </c>
      <c r="L819" s="2">
        <f t="shared" si="269"/>
        <v>4.7613636363636358</v>
      </c>
      <c r="M819" s="2">
        <f t="shared" si="269"/>
        <v>3.8941176470588239</v>
      </c>
      <c r="N819" s="2">
        <f t="shared" si="269"/>
        <v>3.7894736842105265</v>
      </c>
      <c r="O819" s="2">
        <f t="shared" si="269"/>
        <v>3.328125</v>
      </c>
      <c r="P819" s="2">
        <f t="shared" si="269"/>
        <v>3.416666666666667</v>
      </c>
      <c r="Q819" s="2">
        <f t="shared" si="269"/>
        <v>3.8285714285714287</v>
      </c>
      <c r="R819" s="2">
        <f t="shared" si="269"/>
        <v>3.7962962962962958</v>
      </c>
      <c r="S819" s="2">
        <f t="shared" si="269"/>
        <v>3.6901408450704225</v>
      </c>
      <c r="T819" s="2">
        <f t="shared" si="269"/>
        <v>3.2941176470588234</v>
      </c>
      <c r="U819" s="2">
        <f t="shared" si="269"/>
        <v>4.3066666666666666</v>
      </c>
      <c r="V819" s="2">
        <f t="shared" si="269"/>
        <v>5.1204481792717091</v>
      </c>
      <c r="W819" s="2">
        <f t="shared" si="269"/>
        <v>4.5566037735849054</v>
      </c>
      <c r="X819" s="2">
        <f t="shared" si="269"/>
        <v>3.5420439844760669</v>
      </c>
      <c r="Y819" s="2">
        <f t="shared" si="269"/>
        <v>5</v>
      </c>
      <c r="Z819" s="2">
        <f t="shared" si="269"/>
        <v>6.5377229080932784</v>
      </c>
      <c r="AA819" s="2">
        <f t="shared" si="269"/>
        <v>6.007159904534606</v>
      </c>
      <c r="AB819" s="2">
        <f t="shared" si="269"/>
        <v>5.9263392857142856</v>
      </c>
      <c r="AC819" s="2">
        <f t="shared" si="269"/>
        <v>6.1924333188006813</v>
      </c>
    </row>
    <row r="820" spans="1:29">
      <c r="A820" s="2" t="s">
        <v>112</v>
      </c>
      <c r="B820" s="2" t="s">
        <v>68</v>
      </c>
      <c r="C820" s="2" t="s">
        <v>10</v>
      </c>
      <c r="D820" s="2">
        <f t="shared" ref="D820:AC820" si="270">IFERROR(D510/D200,"")</f>
        <v>5.28170229717169</v>
      </c>
      <c r="E820" s="2">
        <f t="shared" si="270"/>
        <v>6.1233211233211229</v>
      </c>
      <c r="F820" s="2">
        <f t="shared" si="270"/>
        <v>5.4978902953586504</v>
      </c>
      <c r="G820" s="2">
        <f t="shared" si="270"/>
        <v>5.6</v>
      </c>
      <c r="H820" s="2">
        <f t="shared" si="270"/>
        <v>6.2685185185185182</v>
      </c>
      <c r="I820" s="2">
        <f t="shared" si="270"/>
        <v>6.671091445427729</v>
      </c>
      <c r="J820" s="2">
        <f t="shared" si="270"/>
        <v>5.5765624999999996</v>
      </c>
      <c r="K820" s="2">
        <f t="shared" si="270"/>
        <v>6.2030947775628622</v>
      </c>
      <c r="L820" s="2">
        <f t="shared" si="270"/>
        <v>6.224832214765101</v>
      </c>
      <c r="M820" s="2">
        <f t="shared" si="270"/>
        <v>5.8744460856720826</v>
      </c>
      <c r="N820" s="2">
        <f t="shared" si="270"/>
        <v>6.3741209563994374</v>
      </c>
      <c r="O820" s="2">
        <f t="shared" si="270"/>
        <v>3.7836065573770492</v>
      </c>
      <c r="P820" s="2">
        <f t="shared" si="270"/>
        <v>5.3458333333333341</v>
      </c>
      <c r="Q820" s="2">
        <f t="shared" si="270"/>
        <v>5.146484375</v>
      </c>
      <c r="R820" s="2">
        <f t="shared" si="270"/>
        <v>5.5144404332129966</v>
      </c>
      <c r="S820" s="2">
        <f t="shared" si="270"/>
        <v>5.8617886178861784</v>
      </c>
      <c r="T820" s="2">
        <f t="shared" si="270"/>
        <v>6.2324324324324323</v>
      </c>
      <c r="U820" s="2">
        <f t="shared" si="270"/>
        <v>5.3431034482758619</v>
      </c>
      <c r="V820" s="2">
        <f t="shared" si="270"/>
        <v>5.5112277019937048</v>
      </c>
      <c r="W820" s="2">
        <f t="shared" si="270"/>
        <v>6.4627071823204423</v>
      </c>
      <c r="X820" s="2">
        <f t="shared" si="270"/>
        <v>5.6747330960854097</v>
      </c>
      <c r="Y820" s="2">
        <f t="shared" si="270"/>
        <v>5.4349268292682931</v>
      </c>
      <c r="Z820" s="2">
        <f t="shared" si="270"/>
        <v>6.2826742893441327</v>
      </c>
      <c r="AA820" s="2">
        <f t="shared" si="270"/>
        <v>5.1731843575418992</v>
      </c>
      <c r="AB820" s="2">
        <f t="shared" si="270"/>
        <v>5.084300416028027</v>
      </c>
      <c r="AC820" s="2">
        <f t="shared" si="270"/>
        <v>5.68</v>
      </c>
    </row>
    <row r="821" spans="1:29">
      <c r="A821" s="2" t="s">
        <v>112</v>
      </c>
      <c r="B821" s="2" t="s">
        <v>68</v>
      </c>
      <c r="C821" s="2" t="s">
        <v>33</v>
      </c>
      <c r="D821" s="2">
        <f t="shared" ref="D821:AC821" si="271">IFERROR(D511/D201,"")</f>
        <v>4.666666666666667</v>
      </c>
      <c r="E821" s="2" t="str">
        <f t="shared" si="271"/>
        <v/>
      </c>
      <c r="F821" s="2" t="str">
        <f t="shared" si="271"/>
        <v/>
      </c>
      <c r="G821" s="2" t="str">
        <f t="shared" si="271"/>
        <v/>
      </c>
      <c r="H821" s="2" t="str">
        <f t="shared" si="271"/>
        <v/>
      </c>
      <c r="I821" s="2" t="str">
        <f t="shared" si="271"/>
        <v/>
      </c>
      <c r="J821" s="2" t="str">
        <f t="shared" si="271"/>
        <v/>
      </c>
      <c r="K821" s="2" t="str">
        <f t="shared" si="271"/>
        <v/>
      </c>
      <c r="L821" s="2" t="str">
        <f t="shared" si="271"/>
        <v/>
      </c>
      <c r="M821" s="2" t="str">
        <f t="shared" si="271"/>
        <v/>
      </c>
      <c r="N821" s="2" t="str">
        <f t="shared" si="271"/>
        <v/>
      </c>
      <c r="O821" s="2" t="str">
        <f t="shared" si="271"/>
        <v/>
      </c>
      <c r="P821" s="2" t="str">
        <f t="shared" si="271"/>
        <v/>
      </c>
      <c r="Q821" s="2" t="str">
        <f t="shared" si="271"/>
        <v/>
      </c>
      <c r="R821" s="2" t="str">
        <f t="shared" si="271"/>
        <v/>
      </c>
      <c r="S821" s="2" t="str">
        <f t="shared" si="271"/>
        <v/>
      </c>
      <c r="T821" s="2" t="str">
        <f t="shared" si="271"/>
        <v/>
      </c>
      <c r="U821" s="2" t="str">
        <f t="shared" si="271"/>
        <v/>
      </c>
      <c r="V821" s="2" t="str">
        <f t="shared" si="271"/>
        <v/>
      </c>
      <c r="W821" s="2" t="str">
        <f t="shared" si="271"/>
        <v/>
      </c>
      <c r="X821" s="2" t="str">
        <f t="shared" si="271"/>
        <v/>
      </c>
      <c r="Y821" s="2" t="str">
        <f t="shared" si="271"/>
        <v/>
      </c>
      <c r="Z821" s="2" t="str">
        <f t="shared" si="271"/>
        <v/>
      </c>
      <c r="AA821" s="2">
        <f t="shared" si="271"/>
        <v>4.666666666666667</v>
      </c>
      <c r="AB821" s="2">
        <f t="shared" si="271"/>
        <v>4</v>
      </c>
      <c r="AC821" s="2">
        <f t="shared" si="271"/>
        <v>4.3333333333333339</v>
      </c>
    </row>
    <row r="822" spans="1:29">
      <c r="A822" s="2" t="s">
        <v>112</v>
      </c>
      <c r="B822" s="2" t="s">
        <v>68</v>
      </c>
      <c r="C822" s="2" t="s">
        <v>45</v>
      </c>
      <c r="D822" s="2">
        <f t="shared" ref="D822:AC822" si="272">IFERROR(D512/D202,"")</f>
        <v>6.6248749106504663</v>
      </c>
      <c r="E822" s="2">
        <f t="shared" si="272"/>
        <v>5.7969151670951158</v>
      </c>
      <c r="F822" s="2">
        <f t="shared" si="272"/>
        <v>5.9923857868020303</v>
      </c>
      <c r="G822" s="2">
        <f t="shared" si="272"/>
        <v>6.2441860465116283</v>
      </c>
      <c r="H822" s="2">
        <f t="shared" si="272"/>
        <v>5.859943977591036</v>
      </c>
      <c r="I822" s="2">
        <f t="shared" si="272"/>
        <v>5.7483443708609272</v>
      </c>
      <c r="J822" s="2">
        <f t="shared" si="272"/>
        <v>5.4948453608247423</v>
      </c>
      <c r="K822" s="2">
        <f t="shared" si="272"/>
        <v>6.4253968253968257</v>
      </c>
      <c r="L822" s="2">
        <f t="shared" si="272"/>
        <v>6.3480825958702063</v>
      </c>
      <c r="M822" s="2">
        <f t="shared" si="272"/>
        <v>6.2209302325581399</v>
      </c>
      <c r="N822" s="2">
        <f t="shared" si="272"/>
        <v>6.3079178885630496</v>
      </c>
      <c r="O822" s="2">
        <f t="shared" si="272"/>
        <v>5.1868852459016388</v>
      </c>
      <c r="P822" s="2">
        <f t="shared" si="272"/>
        <v>6.2865497076023384</v>
      </c>
      <c r="Q822" s="2">
        <f t="shared" si="272"/>
        <v>5.8512658227848098</v>
      </c>
      <c r="R822" s="2">
        <f t="shared" si="272"/>
        <v>5.7338501291989665</v>
      </c>
      <c r="S822" s="2">
        <f t="shared" si="272"/>
        <v>5.723529411764706</v>
      </c>
      <c r="T822" s="2">
        <f t="shared" si="272"/>
        <v>5.818652849740932</v>
      </c>
      <c r="U822" s="2">
        <f t="shared" si="272"/>
        <v>6.1002506265664165</v>
      </c>
      <c r="V822" s="2">
        <f t="shared" si="272"/>
        <v>6.6643751534495461</v>
      </c>
      <c r="W822" s="2">
        <f t="shared" si="272"/>
        <v>6.8971962616822431</v>
      </c>
      <c r="X822" s="2">
        <f t="shared" si="272"/>
        <v>4.2536388140161723</v>
      </c>
      <c r="Y822" s="2">
        <f t="shared" si="272"/>
        <v>6.2056001566477388</v>
      </c>
      <c r="Z822" s="2">
        <f t="shared" si="272"/>
        <v>7.1042188403005202</v>
      </c>
      <c r="AA822" s="2">
        <f t="shared" si="272"/>
        <v>6.4849019175666749</v>
      </c>
      <c r="AB822" s="2">
        <f t="shared" si="272"/>
        <v>7.2636907501150487</v>
      </c>
      <c r="AC822" s="2">
        <f t="shared" si="272"/>
        <v>6.8248404816257562</v>
      </c>
    </row>
    <row r="823" spans="1:29">
      <c r="A823" s="2" t="s">
        <v>112</v>
      </c>
      <c r="B823" s="2" t="s">
        <v>68</v>
      </c>
      <c r="C823" s="2" t="s">
        <v>46</v>
      </c>
      <c r="D823" s="2" t="str">
        <f t="shared" ref="D823:AC823" si="273">IFERROR(D513/D203,"")</f>
        <v/>
      </c>
      <c r="E823" s="2" t="str">
        <f t="shared" si="273"/>
        <v/>
      </c>
      <c r="F823" s="2" t="str">
        <f t="shared" si="273"/>
        <v/>
      </c>
      <c r="G823" s="2" t="str">
        <f t="shared" si="273"/>
        <v/>
      </c>
      <c r="H823" s="2" t="str">
        <f t="shared" si="273"/>
        <v/>
      </c>
      <c r="I823" s="2" t="str">
        <f t="shared" si="273"/>
        <v/>
      </c>
      <c r="J823" s="2" t="str">
        <f t="shared" si="273"/>
        <v/>
      </c>
      <c r="K823" s="2" t="str">
        <f t="shared" si="273"/>
        <v/>
      </c>
      <c r="L823" s="2" t="str">
        <f t="shared" si="273"/>
        <v/>
      </c>
      <c r="M823" s="2" t="str">
        <f t="shared" si="273"/>
        <v/>
      </c>
      <c r="N823" s="2" t="str">
        <f t="shared" si="273"/>
        <v/>
      </c>
      <c r="O823" s="2" t="str">
        <f t="shared" si="273"/>
        <v/>
      </c>
      <c r="P823" s="2" t="str">
        <f t="shared" si="273"/>
        <v/>
      </c>
      <c r="Q823" s="2" t="str">
        <f t="shared" si="273"/>
        <v/>
      </c>
      <c r="R823" s="2" t="str">
        <f t="shared" si="273"/>
        <v/>
      </c>
      <c r="S823" s="2" t="str">
        <f t="shared" si="273"/>
        <v/>
      </c>
      <c r="T823" s="2" t="str">
        <f t="shared" si="273"/>
        <v/>
      </c>
      <c r="U823" s="2" t="str">
        <f t="shared" si="273"/>
        <v/>
      </c>
      <c r="V823" s="2" t="str">
        <f t="shared" si="273"/>
        <v/>
      </c>
      <c r="W823" s="2" t="str">
        <f t="shared" si="273"/>
        <v/>
      </c>
      <c r="X823" s="2" t="str">
        <f t="shared" si="273"/>
        <v/>
      </c>
      <c r="Y823" s="2" t="str">
        <f t="shared" si="273"/>
        <v/>
      </c>
      <c r="Z823" s="2" t="str">
        <f t="shared" si="273"/>
        <v/>
      </c>
      <c r="AA823" s="2" t="str">
        <f t="shared" si="273"/>
        <v/>
      </c>
      <c r="AB823" s="2" t="str">
        <f t="shared" si="273"/>
        <v/>
      </c>
      <c r="AC823" s="2" t="str">
        <f t="shared" si="273"/>
        <v/>
      </c>
    </row>
    <row r="824" spans="1:29">
      <c r="A824" s="2" t="s">
        <v>112</v>
      </c>
      <c r="B824" s="2" t="s">
        <v>68</v>
      </c>
      <c r="C824" s="2" t="s">
        <v>47</v>
      </c>
      <c r="D824" s="2" t="str">
        <f t="shared" ref="D824:AC824" si="274">IFERROR(D514/D204,"")</f>
        <v/>
      </c>
      <c r="E824" s="2" t="str">
        <f t="shared" si="274"/>
        <v/>
      </c>
      <c r="F824" s="2" t="str">
        <f t="shared" si="274"/>
        <v/>
      </c>
      <c r="G824" s="2" t="str">
        <f t="shared" si="274"/>
        <v/>
      </c>
      <c r="H824" s="2" t="str">
        <f t="shared" si="274"/>
        <v/>
      </c>
      <c r="I824" s="2" t="str">
        <f t="shared" si="274"/>
        <v/>
      </c>
      <c r="J824" s="2" t="str">
        <f t="shared" si="274"/>
        <v/>
      </c>
      <c r="K824" s="2" t="str">
        <f t="shared" si="274"/>
        <v/>
      </c>
      <c r="L824" s="2" t="str">
        <f t="shared" si="274"/>
        <v/>
      </c>
      <c r="M824" s="2" t="str">
        <f t="shared" si="274"/>
        <v/>
      </c>
      <c r="N824" s="2" t="str">
        <f t="shared" si="274"/>
        <v/>
      </c>
      <c r="O824" s="2" t="str">
        <f t="shared" si="274"/>
        <v/>
      </c>
      <c r="P824" s="2" t="str">
        <f t="shared" si="274"/>
        <v/>
      </c>
      <c r="Q824" s="2" t="str">
        <f t="shared" si="274"/>
        <v/>
      </c>
      <c r="R824" s="2" t="str">
        <f t="shared" si="274"/>
        <v/>
      </c>
      <c r="S824" s="2" t="str">
        <f t="shared" si="274"/>
        <v/>
      </c>
      <c r="T824" s="2" t="str">
        <f t="shared" si="274"/>
        <v/>
      </c>
      <c r="U824" s="2" t="str">
        <f t="shared" si="274"/>
        <v/>
      </c>
      <c r="V824" s="2" t="str">
        <f t="shared" si="274"/>
        <v/>
      </c>
      <c r="W824" s="2" t="str">
        <f t="shared" si="274"/>
        <v/>
      </c>
      <c r="X824" s="2" t="str">
        <f t="shared" si="274"/>
        <v/>
      </c>
      <c r="Y824" s="2" t="str">
        <f t="shared" si="274"/>
        <v/>
      </c>
      <c r="Z824" s="2" t="str">
        <f t="shared" si="274"/>
        <v/>
      </c>
      <c r="AA824" s="2" t="str">
        <f t="shared" si="274"/>
        <v/>
      </c>
      <c r="AB824" s="2" t="str">
        <f t="shared" si="274"/>
        <v/>
      </c>
      <c r="AC824" s="2" t="str">
        <f t="shared" si="274"/>
        <v/>
      </c>
    </row>
    <row r="825" spans="1:29">
      <c r="A825" s="2" t="s">
        <v>112</v>
      </c>
      <c r="B825" s="2" t="s">
        <v>68</v>
      </c>
      <c r="C825" s="2" t="s">
        <v>48</v>
      </c>
      <c r="D825" s="2" t="str">
        <f t="shared" ref="D825:AC825" si="275">IFERROR(D515/D205,"")</f>
        <v/>
      </c>
      <c r="E825" s="2" t="str">
        <f t="shared" si="275"/>
        <v/>
      </c>
      <c r="F825" s="2" t="str">
        <f t="shared" si="275"/>
        <v/>
      </c>
      <c r="G825" s="2" t="str">
        <f t="shared" si="275"/>
        <v/>
      </c>
      <c r="H825" s="2" t="str">
        <f t="shared" si="275"/>
        <v/>
      </c>
      <c r="I825" s="2" t="str">
        <f t="shared" si="275"/>
        <v/>
      </c>
      <c r="J825" s="2" t="str">
        <f t="shared" si="275"/>
        <v/>
      </c>
      <c r="K825" s="2" t="str">
        <f t="shared" si="275"/>
        <v/>
      </c>
      <c r="L825" s="2" t="str">
        <f t="shared" si="275"/>
        <v/>
      </c>
      <c r="M825" s="2" t="str">
        <f t="shared" si="275"/>
        <v/>
      </c>
      <c r="N825" s="2" t="str">
        <f t="shared" si="275"/>
        <v/>
      </c>
      <c r="O825" s="2" t="str">
        <f t="shared" si="275"/>
        <v/>
      </c>
      <c r="P825" s="2" t="str">
        <f t="shared" si="275"/>
        <v/>
      </c>
      <c r="Q825" s="2" t="str">
        <f t="shared" si="275"/>
        <v/>
      </c>
      <c r="R825" s="2" t="str">
        <f t="shared" si="275"/>
        <v/>
      </c>
      <c r="S825" s="2" t="str">
        <f t="shared" si="275"/>
        <v/>
      </c>
      <c r="T825" s="2" t="str">
        <f t="shared" si="275"/>
        <v/>
      </c>
      <c r="U825" s="2" t="str">
        <f t="shared" si="275"/>
        <v/>
      </c>
      <c r="V825" s="2" t="str">
        <f t="shared" si="275"/>
        <v/>
      </c>
      <c r="W825" s="2" t="str">
        <f t="shared" si="275"/>
        <v/>
      </c>
      <c r="X825" s="2" t="str">
        <f t="shared" si="275"/>
        <v/>
      </c>
      <c r="Y825" s="2" t="str">
        <f t="shared" si="275"/>
        <v/>
      </c>
      <c r="Z825" s="2" t="str">
        <f t="shared" si="275"/>
        <v/>
      </c>
      <c r="AA825" s="2" t="str">
        <f t="shared" si="275"/>
        <v/>
      </c>
      <c r="AB825" s="2" t="str">
        <f t="shared" si="275"/>
        <v/>
      </c>
      <c r="AC825" s="2" t="str">
        <f t="shared" si="275"/>
        <v/>
      </c>
    </row>
    <row r="826" spans="1:29">
      <c r="A826" s="2" t="s">
        <v>112</v>
      </c>
      <c r="B826" s="2" t="s">
        <v>68</v>
      </c>
      <c r="C826" s="2" t="s">
        <v>49</v>
      </c>
      <c r="D826" s="2" t="str">
        <f t="shared" ref="D826:AC826" si="276">IFERROR(D516/D206,"")</f>
        <v/>
      </c>
      <c r="E826" s="2" t="str">
        <f t="shared" si="276"/>
        <v/>
      </c>
      <c r="F826" s="2" t="str">
        <f t="shared" si="276"/>
        <v/>
      </c>
      <c r="G826" s="2" t="str">
        <f t="shared" si="276"/>
        <v/>
      </c>
      <c r="H826" s="2" t="str">
        <f t="shared" si="276"/>
        <v/>
      </c>
      <c r="I826" s="2" t="str">
        <f t="shared" si="276"/>
        <v/>
      </c>
      <c r="J826" s="2" t="str">
        <f t="shared" si="276"/>
        <v/>
      </c>
      <c r="K826" s="2" t="str">
        <f t="shared" si="276"/>
        <v/>
      </c>
      <c r="L826" s="2" t="str">
        <f t="shared" si="276"/>
        <v/>
      </c>
      <c r="M826" s="2" t="str">
        <f t="shared" si="276"/>
        <v/>
      </c>
      <c r="N826" s="2" t="str">
        <f t="shared" si="276"/>
        <v/>
      </c>
      <c r="O826" s="2" t="str">
        <f t="shared" si="276"/>
        <v/>
      </c>
      <c r="P826" s="2" t="str">
        <f t="shared" si="276"/>
        <v/>
      </c>
      <c r="Q826" s="2" t="str">
        <f t="shared" si="276"/>
        <v/>
      </c>
      <c r="R826" s="2" t="str">
        <f t="shared" si="276"/>
        <v/>
      </c>
      <c r="S826" s="2" t="str">
        <f t="shared" si="276"/>
        <v/>
      </c>
      <c r="T826" s="2" t="str">
        <f t="shared" si="276"/>
        <v/>
      </c>
      <c r="U826" s="2" t="str">
        <f t="shared" si="276"/>
        <v/>
      </c>
      <c r="V826" s="2" t="str">
        <f t="shared" si="276"/>
        <v/>
      </c>
      <c r="W826" s="2" t="str">
        <f t="shared" si="276"/>
        <v/>
      </c>
      <c r="X826" s="2" t="str">
        <f t="shared" si="276"/>
        <v/>
      </c>
      <c r="Y826" s="2" t="str">
        <f t="shared" si="276"/>
        <v/>
      </c>
      <c r="Z826" s="2" t="str">
        <f t="shared" si="276"/>
        <v/>
      </c>
      <c r="AA826" s="2" t="str">
        <f t="shared" si="276"/>
        <v/>
      </c>
      <c r="AB826" s="2" t="str">
        <f t="shared" si="276"/>
        <v/>
      </c>
      <c r="AC826" s="2" t="str">
        <f t="shared" si="276"/>
        <v/>
      </c>
    </row>
    <row r="827" spans="1:29">
      <c r="A827" s="2" t="s">
        <v>112</v>
      </c>
      <c r="B827" s="2" t="s">
        <v>68</v>
      </c>
      <c r="C827" s="2" t="s">
        <v>50</v>
      </c>
      <c r="D827" s="2">
        <f t="shared" ref="D827:AC827" si="277">IFERROR(D517/D207,"")</f>
        <v>3.0149253731343282</v>
      </c>
      <c r="E827" s="2">
        <f t="shared" si="277"/>
        <v>1.7</v>
      </c>
      <c r="F827" s="2">
        <f t="shared" si="277"/>
        <v>1.8571428571428572</v>
      </c>
      <c r="G827" s="2">
        <f t="shared" si="277"/>
        <v>1.5714285714285714</v>
      </c>
      <c r="H827" s="2">
        <f t="shared" si="277"/>
        <v>1.8333333333333333</v>
      </c>
      <c r="I827" s="2">
        <f t="shared" si="277"/>
        <v>2.2000000000000002</v>
      </c>
      <c r="J827" s="2">
        <f t="shared" si="277"/>
        <v>2.0444444444444443</v>
      </c>
      <c r="K827" s="2">
        <f t="shared" si="277"/>
        <v>2.0612244897959182</v>
      </c>
      <c r="L827" s="2">
        <f t="shared" si="277"/>
        <v>1.9969487102278429</v>
      </c>
      <c r="M827" s="2">
        <f t="shared" si="277"/>
        <v>2.2538090936464923</v>
      </c>
      <c r="N827" s="2">
        <f t="shared" si="277"/>
        <v>1.6666666666666667</v>
      </c>
      <c r="O827" s="2">
        <f t="shared" si="277"/>
        <v>1.7</v>
      </c>
      <c r="P827" s="2">
        <f t="shared" si="277"/>
        <v>2.0370370370370368</v>
      </c>
      <c r="Q827" s="2">
        <f t="shared" si="277"/>
        <v>3.0243902439024395</v>
      </c>
      <c r="R827" s="2">
        <f t="shared" si="277"/>
        <v>3.5526315789473686</v>
      </c>
      <c r="S827" s="2">
        <f t="shared" si="277"/>
        <v>2.1276595744680851</v>
      </c>
      <c r="T827" s="2">
        <f t="shared" si="277"/>
        <v>3.4871794871794872</v>
      </c>
      <c r="U827" s="2">
        <f t="shared" si="277"/>
        <v>2.7142857142857144</v>
      </c>
      <c r="V827" s="2">
        <f t="shared" si="277"/>
        <v>2.4841772151898733</v>
      </c>
      <c r="W827" s="2">
        <f t="shared" si="277"/>
        <v>3.1181988742964353</v>
      </c>
      <c r="X827" s="2">
        <f t="shared" si="277"/>
        <v>2.8081264108352144</v>
      </c>
      <c r="Y827" s="2">
        <f t="shared" si="277"/>
        <v>2.7110694183864914</v>
      </c>
      <c r="Z827" s="2">
        <f t="shared" si="277"/>
        <v>4.2510917030567681</v>
      </c>
      <c r="AA827" s="2">
        <f t="shared" si="277"/>
        <v>3.390829694323144</v>
      </c>
      <c r="AB827" s="2">
        <f t="shared" si="277"/>
        <v>1.8798370672097759</v>
      </c>
      <c r="AC827" s="2">
        <f t="shared" si="277"/>
        <v>2.9136545151659803</v>
      </c>
    </row>
    <row r="828" spans="1:29">
      <c r="A828" s="2" t="s">
        <v>112</v>
      </c>
      <c r="B828" s="2" t="s">
        <v>68</v>
      </c>
      <c r="C828" s="2" t="s">
        <v>51</v>
      </c>
      <c r="D828" s="2" t="str">
        <f t="shared" ref="D828:AC828" si="278">IFERROR(D518/D208,"")</f>
        <v/>
      </c>
      <c r="E828" s="2" t="str">
        <f t="shared" si="278"/>
        <v/>
      </c>
      <c r="F828" s="2" t="str">
        <f t="shared" si="278"/>
        <v/>
      </c>
      <c r="G828" s="2" t="str">
        <f t="shared" si="278"/>
        <v/>
      </c>
      <c r="H828" s="2" t="str">
        <f t="shared" si="278"/>
        <v/>
      </c>
      <c r="I828" s="2" t="str">
        <f t="shared" si="278"/>
        <v/>
      </c>
      <c r="J828" s="2" t="str">
        <f t="shared" si="278"/>
        <v/>
      </c>
      <c r="K828" s="2" t="str">
        <f t="shared" si="278"/>
        <v/>
      </c>
      <c r="L828" s="2" t="str">
        <f t="shared" si="278"/>
        <v/>
      </c>
      <c r="M828" s="2" t="str">
        <f t="shared" si="278"/>
        <v/>
      </c>
      <c r="N828" s="2" t="str">
        <f t="shared" si="278"/>
        <v/>
      </c>
      <c r="O828" s="2" t="str">
        <f t="shared" si="278"/>
        <v/>
      </c>
      <c r="P828" s="2" t="str">
        <f t="shared" si="278"/>
        <v/>
      </c>
      <c r="Q828" s="2" t="str">
        <f t="shared" si="278"/>
        <v/>
      </c>
      <c r="R828" s="2" t="str">
        <f t="shared" si="278"/>
        <v/>
      </c>
      <c r="S828" s="2" t="str">
        <f t="shared" si="278"/>
        <v/>
      </c>
      <c r="T828" s="2" t="str">
        <f t="shared" si="278"/>
        <v/>
      </c>
      <c r="U828" s="2" t="str">
        <f t="shared" si="278"/>
        <v/>
      </c>
      <c r="V828" s="2" t="str">
        <f t="shared" si="278"/>
        <v/>
      </c>
      <c r="W828" s="2" t="str">
        <f t="shared" si="278"/>
        <v/>
      </c>
      <c r="X828" s="2" t="str">
        <f t="shared" si="278"/>
        <v/>
      </c>
      <c r="Y828" s="2" t="str">
        <f t="shared" si="278"/>
        <v/>
      </c>
      <c r="Z828" s="2" t="str">
        <f t="shared" si="278"/>
        <v/>
      </c>
      <c r="AA828" s="2" t="str">
        <f t="shared" si="278"/>
        <v/>
      </c>
      <c r="AB828" s="2" t="str">
        <f t="shared" si="278"/>
        <v/>
      </c>
      <c r="AC828" s="2" t="str">
        <f t="shared" si="278"/>
        <v/>
      </c>
    </row>
    <row r="829" spans="1:29">
      <c r="A829" s="2" t="s">
        <v>112</v>
      </c>
      <c r="B829" s="2" t="s">
        <v>68</v>
      </c>
      <c r="C829" s="2" t="s">
        <v>52</v>
      </c>
      <c r="D829" s="2" t="str">
        <f t="shared" ref="D829:AC829" si="279">IFERROR(D519/D209,"")</f>
        <v/>
      </c>
      <c r="E829" s="2" t="str">
        <f t="shared" si="279"/>
        <v/>
      </c>
      <c r="F829" s="2" t="str">
        <f t="shared" si="279"/>
        <v/>
      </c>
      <c r="G829" s="2" t="str">
        <f t="shared" si="279"/>
        <v/>
      </c>
      <c r="H829" s="2" t="str">
        <f t="shared" si="279"/>
        <v/>
      </c>
      <c r="I829" s="2" t="str">
        <f t="shared" si="279"/>
        <v/>
      </c>
      <c r="J829" s="2" t="str">
        <f t="shared" si="279"/>
        <v/>
      </c>
      <c r="K829" s="2" t="str">
        <f t="shared" si="279"/>
        <v/>
      </c>
      <c r="L829" s="2" t="str">
        <f t="shared" si="279"/>
        <v/>
      </c>
      <c r="M829" s="2" t="str">
        <f t="shared" si="279"/>
        <v/>
      </c>
      <c r="N829" s="2" t="str">
        <f t="shared" si="279"/>
        <v/>
      </c>
      <c r="O829" s="2" t="str">
        <f t="shared" si="279"/>
        <v/>
      </c>
      <c r="P829" s="2" t="str">
        <f t="shared" si="279"/>
        <v/>
      </c>
      <c r="Q829" s="2">
        <f t="shared" si="279"/>
        <v>0</v>
      </c>
      <c r="R829" s="2" t="str">
        <f t="shared" si="279"/>
        <v/>
      </c>
      <c r="S829" s="2" t="str">
        <f t="shared" si="279"/>
        <v/>
      </c>
      <c r="T829" s="2" t="str">
        <f t="shared" si="279"/>
        <v/>
      </c>
      <c r="U829" s="2" t="str">
        <f t="shared" si="279"/>
        <v/>
      </c>
      <c r="V829" s="2" t="str">
        <f t="shared" si="279"/>
        <v/>
      </c>
      <c r="W829" s="2" t="str">
        <f t="shared" si="279"/>
        <v/>
      </c>
      <c r="X829" s="2" t="str">
        <f t="shared" si="279"/>
        <v/>
      </c>
      <c r="Y829" s="2" t="str">
        <f t="shared" si="279"/>
        <v/>
      </c>
      <c r="Z829" s="2" t="str">
        <f t="shared" si="279"/>
        <v/>
      </c>
      <c r="AA829" s="2" t="str">
        <f t="shared" si="279"/>
        <v/>
      </c>
      <c r="AB829" s="2" t="str">
        <f t="shared" si="279"/>
        <v/>
      </c>
      <c r="AC829" s="2" t="str">
        <f t="shared" si="279"/>
        <v/>
      </c>
    </row>
    <row r="830" spans="1:29">
      <c r="A830" s="2" t="s">
        <v>112</v>
      </c>
      <c r="B830" s="2" t="s">
        <v>68</v>
      </c>
      <c r="C830" s="2" t="s">
        <v>53</v>
      </c>
      <c r="D830" s="2">
        <f t="shared" ref="D830:AC830" si="280">IFERROR(D520/D210,"")</f>
        <v>6.4757142857142851</v>
      </c>
      <c r="E830" s="2" t="str">
        <f t="shared" si="280"/>
        <v/>
      </c>
      <c r="F830" s="2" t="str">
        <f t="shared" si="280"/>
        <v/>
      </c>
      <c r="G830" s="2" t="str">
        <f t="shared" si="280"/>
        <v/>
      </c>
      <c r="H830" s="2" t="str">
        <f t="shared" si="280"/>
        <v/>
      </c>
      <c r="I830" s="2" t="str">
        <f t="shared" si="280"/>
        <v/>
      </c>
      <c r="J830" s="2" t="str">
        <f t="shared" si="280"/>
        <v/>
      </c>
      <c r="K830" s="2" t="str">
        <f t="shared" si="280"/>
        <v/>
      </c>
      <c r="L830" s="2" t="str">
        <f t="shared" si="280"/>
        <v/>
      </c>
      <c r="M830" s="2" t="str">
        <f t="shared" si="280"/>
        <v/>
      </c>
      <c r="N830" s="2" t="str">
        <f t="shared" si="280"/>
        <v/>
      </c>
      <c r="O830" s="2" t="str">
        <f t="shared" si="280"/>
        <v/>
      </c>
      <c r="P830" s="2" t="str">
        <f t="shared" si="280"/>
        <v/>
      </c>
      <c r="Q830" s="2" t="str">
        <f t="shared" si="280"/>
        <v/>
      </c>
      <c r="R830" s="2" t="str">
        <f t="shared" si="280"/>
        <v/>
      </c>
      <c r="S830" s="2" t="str">
        <f t="shared" si="280"/>
        <v/>
      </c>
      <c r="T830" s="2" t="str">
        <f t="shared" si="280"/>
        <v/>
      </c>
      <c r="U830" s="2" t="str">
        <f t="shared" si="280"/>
        <v/>
      </c>
      <c r="V830" s="2">
        <f t="shared" si="280"/>
        <v>6.752136752136753</v>
      </c>
      <c r="W830" s="2">
        <f t="shared" si="280"/>
        <v>6.7387387387387383</v>
      </c>
      <c r="X830" s="2">
        <f t="shared" si="280"/>
        <v>6.8235294117647056</v>
      </c>
      <c r="Y830" s="2">
        <f t="shared" si="280"/>
        <v>5.2474226804123711</v>
      </c>
      <c r="Z830" s="2">
        <f t="shared" si="280"/>
        <v>6.6178571428571438</v>
      </c>
      <c r="AA830" s="2">
        <f t="shared" si="280"/>
        <v>7.0821917808219181</v>
      </c>
      <c r="AB830" s="2">
        <f t="shared" si="280"/>
        <v>7.3539823008849572</v>
      </c>
      <c r="AC830" s="2">
        <f t="shared" si="280"/>
        <v>6.8411927784812558</v>
      </c>
    </row>
    <row r="831" spans="1:29">
      <c r="A831" s="2" t="s">
        <v>112</v>
      </c>
      <c r="B831" s="2" t="s">
        <v>68</v>
      </c>
      <c r="C831" s="2" t="s">
        <v>54</v>
      </c>
      <c r="D831" s="2" t="str">
        <f t="shared" ref="D831:AC831" si="281">IFERROR(D521/D211,"")</f>
        <v/>
      </c>
      <c r="E831" s="2" t="str">
        <f t="shared" si="281"/>
        <v/>
      </c>
      <c r="F831" s="2" t="str">
        <f t="shared" si="281"/>
        <v/>
      </c>
      <c r="G831" s="2" t="str">
        <f t="shared" si="281"/>
        <v/>
      </c>
      <c r="H831" s="2" t="str">
        <f t="shared" si="281"/>
        <v/>
      </c>
      <c r="I831" s="2" t="str">
        <f t="shared" si="281"/>
        <v/>
      </c>
      <c r="J831" s="2" t="str">
        <f t="shared" si="281"/>
        <v/>
      </c>
      <c r="K831" s="2" t="str">
        <f t="shared" si="281"/>
        <v/>
      </c>
      <c r="L831" s="2" t="str">
        <f t="shared" si="281"/>
        <v/>
      </c>
      <c r="M831" s="2" t="str">
        <f t="shared" si="281"/>
        <v/>
      </c>
      <c r="N831" s="2" t="str">
        <f t="shared" si="281"/>
        <v/>
      </c>
      <c r="O831" s="2" t="str">
        <f t="shared" si="281"/>
        <v/>
      </c>
      <c r="P831" s="2" t="str">
        <f t="shared" si="281"/>
        <v/>
      </c>
      <c r="Q831" s="2" t="str">
        <f t="shared" si="281"/>
        <v/>
      </c>
      <c r="R831" s="2" t="str">
        <f t="shared" si="281"/>
        <v/>
      </c>
      <c r="S831" s="2" t="str">
        <f t="shared" si="281"/>
        <v/>
      </c>
      <c r="T831" s="2" t="str">
        <f t="shared" si="281"/>
        <v/>
      </c>
      <c r="U831" s="2" t="str">
        <f t="shared" si="281"/>
        <v/>
      </c>
      <c r="V831" s="2" t="str">
        <f t="shared" si="281"/>
        <v/>
      </c>
      <c r="W831" s="2" t="str">
        <f t="shared" si="281"/>
        <v/>
      </c>
      <c r="X831" s="2" t="str">
        <f t="shared" si="281"/>
        <v/>
      </c>
      <c r="Y831" s="2" t="str">
        <f t="shared" si="281"/>
        <v/>
      </c>
      <c r="Z831" s="2" t="str">
        <f t="shared" si="281"/>
        <v/>
      </c>
      <c r="AA831" s="2" t="str">
        <f t="shared" si="281"/>
        <v/>
      </c>
      <c r="AB831" s="2" t="str">
        <f t="shared" si="281"/>
        <v/>
      </c>
      <c r="AC831" s="2" t="str">
        <f t="shared" si="281"/>
        <v/>
      </c>
    </row>
    <row r="832" spans="1:29">
      <c r="A832" s="2" t="s">
        <v>112</v>
      </c>
      <c r="B832" s="2" t="s">
        <v>68</v>
      </c>
      <c r="C832" s="2" t="s">
        <v>22</v>
      </c>
      <c r="D832" s="2" t="str">
        <f t="shared" ref="D832:AC832" si="282">IFERROR(D522/D212,"")</f>
        <v/>
      </c>
      <c r="E832" s="2" t="str">
        <f t="shared" si="282"/>
        <v/>
      </c>
      <c r="F832" s="2" t="str">
        <f t="shared" si="282"/>
        <v/>
      </c>
      <c r="G832" s="2" t="str">
        <f t="shared" si="282"/>
        <v/>
      </c>
      <c r="H832" s="2" t="str">
        <f t="shared" si="282"/>
        <v/>
      </c>
      <c r="I832" s="2" t="str">
        <f t="shared" si="282"/>
        <v/>
      </c>
      <c r="J832" s="2" t="str">
        <f t="shared" si="282"/>
        <v/>
      </c>
      <c r="K832" s="2" t="str">
        <f t="shared" si="282"/>
        <v/>
      </c>
      <c r="L832" s="2" t="str">
        <f t="shared" si="282"/>
        <v/>
      </c>
      <c r="M832" s="2" t="str">
        <f t="shared" si="282"/>
        <v/>
      </c>
      <c r="N832" s="2" t="str">
        <f t="shared" si="282"/>
        <v/>
      </c>
      <c r="O832" s="2" t="str">
        <f t="shared" si="282"/>
        <v/>
      </c>
      <c r="P832" s="2" t="str">
        <f t="shared" si="282"/>
        <v/>
      </c>
      <c r="Q832" s="2" t="str">
        <f t="shared" si="282"/>
        <v/>
      </c>
      <c r="R832" s="2" t="str">
        <f t="shared" si="282"/>
        <v/>
      </c>
      <c r="S832" s="2" t="str">
        <f t="shared" si="282"/>
        <v/>
      </c>
      <c r="T832" s="2" t="str">
        <f t="shared" si="282"/>
        <v/>
      </c>
      <c r="U832" s="2" t="str">
        <f t="shared" si="282"/>
        <v/>
      </c>
      <c r="V832" s="2" t="str">
        <f t="shared" si="282"/>
        <v/>
      </c>
      <c r="W832" s="2" t="str">
        <f t="shared" si="282"/>
        <v/>
      </c>
      <c r="X832" s="2" t="str">
        <f t="shared" si="282"/>
        <v/>
      </c>
      <c r="Y832" s="2" t="str">
        <f t="shared" si="282"/>
        <v/>
      </c>
      <c r="Z832" s="2" t="str">
        <f t="shared" si="282"/>
        <v/>
      </c>
      <c r="AA832" s="2" t="str">
        <f t="shared" si="282"/>
        <v/>
      </c>
      <c r="AB832" s="2" t="str">
        <f t="shared" si="282"/>
        <v/>
      </c>
      <c r="AC832" s="2" t="str">
        <f t="shared" si="282"/>
        <v/>
      </c>
    </row>
    <row r="833" spans="1:29">
      <c r="A833" s="2" t="s">
        <v>112</v>
      </c>
      <c r="B833" s="2" t="s">
        <v>68</v>
      </c>
      <c r="C833" s="2" t="s">
        <v>55</v>
      </c>
      <c r="D833" s="2">
        <f t="shared" ref="D833:AC833" si="283">IFERROR(D523/D213,"")</f>
        <v>2.2747945729027328</v>
      </c>
      <c r="E833" s="2">
        <f t="shared" si="283"/>
        <v>0.98214285714285721</v>
      </c>
      <c r="F833" s="2">
        <f t="shared" si="283"/>
        <v>0.93421052631578949</v>
      </c>
      <c r="G833" s="2">
        <f t="shared" si="283"/>
        <v>0.75862068965517249</v>
      </c>
      <c r="H833" s="2">
        <f t="shared" si="283"/>
        <v>0.58904109589041098</v>
      </c>
      <c r="I833" s="2">
        <f t="shared" si="283"/>
        <v>0.90566037735849059</v>
      </c>
      <c r="J833" s="2">
        <f t="shared" si="283"/>
        <v>1.5405405405405406</v>
      </c>
      <c r="K833" s="2">
        <f t="shared" si="283"/>
        <v>1.5294117647058825</v>
      </c>
      <c r="L833" s="2">
        <f t="shared" si="283"/>
        <v>0.92499999999999993</v>
      </c>
      <c r="M833" s="2">
        <f t="shared" si="283"/>
        <v>0.89855072463768115</v>
      </c>
      <c r="N833" s="2">
        <f t="shared" si="283"/>
        <v>0.91756272401433692</v>
      </c>
      <c r="O833" s="2">
        <f t="shared" si="283"/>
        <v>0.72109826589595383</v>
      </c>
      <c r="P833" s="2">
        <f t="shared" si="283"/>
        <v>3.2684331797235027</v>
      </c>
      <c r="Q833" s="2">
        <f t="shared" si="283"/>
        <v>1.2993197278911564</v>
      </c>
      <c r="R833" s="2">
        <f t="shared" si="283"/>
        <v>1.7972972972972974</v>
      </c>
      <c r="S833" s="2">
        <f t="shared" si="283"/>
        <v>1.1226415094339621</v>
      </c>
      <c r="T833" s="2">
        <f t="shared" si="283"/>
        <v>2.6092384519350809</v>
      </c>
      <c r="U833" s="2">
        <f t="shared" si="283"/>
        <v>2.3594771241830066</v>
      </c>
      <c r="V833" s="2">
        <f t="shared" si="283"/>
        <v>1.8171206225680934</v>
      </c>
      <c r="W833" s="2">
        <f t="shared" si="283"/>
        <v>3.0351681957186547</v>
      </c>
      <c r="X833" s="2">
        <f t="shared" si="283"/>
        <v>1.8749374687343672</v>
      </c>
      <c r="Y833" s="2">
        <f t="shared" si="283"/>
        <v>2.2994923857868019</v>
      </c>
      <c r="Z833" s="2">
        <f t="shared" si="283"/>
        <v>2.7342175066312997</v>
      </c>
      <c r="AA833" s="2">
        <f t="shared" si="283"/>
        <v>2.352112676056338</v>
      </c>
      <c r="AB833" s="2">
        <f t="shared" si="283"/>
        <v>2.3386850152905199</v>
      </c>
      <c r="AC833" s="2">
        <f t="shared" si="283"/>
        <v>2.7258033960363552</v>
      </c>
    </row>
    <row r="834" spans="1:29">
      <c r="A834" s="2" t="s">
        <v>112</v>
      </c>
      <c r="B834" s="2" t="s">
        <v>68</v>
      </c>
      <c r="C834" s="2" t="s">
        <v>56</v>
      </c>
      <c r="D834" s="2">
        <f t="shared" ref="D834:AC834" si="284">IFERROR(D524/D214,"")</f>
        <v>6.3333333333333339</v>
      </c>
      <c r="E834" s="2" t="str">
        <f t="shared" si="284"/>
        <v/>
      </c>
      <c r="F834" s="2" t="str">
        <f t="shared" si="284"/>
        <v/>
      </c>
      <c r="G834" s="2" t="str">
        <f t="shared" si="284"/>
        <v/>
      </c>
      <c r="H834" s="2" t="str">
        <f t="shared" si="284"/>
        <v/>
      </c>
      <c r="I834" s="2" t="str">
        <f t="shared" si="284"/>
        <v/>
      </c>
      <c r="J834" s="2" t="str">
        <f t="shared" si="284"/>
        <v/>
      </c>
      <c r="K834" s="2" t="str">
        <f t="shared" si="284"/>
        <v/>
      </c>
      <c r="L834" s="2" t="str">
        <f t="shared" si="284"/>
        <v/>
      </c>
      <c r="M834" s="2" t="str">
        <f t="shared" si="284"/>
        <v/>
      </c>
      <c r="N834" s="2" t="str">
        <f t="shared" si="284"/>
        <v/>
      </c>
      <c r="O834" s="2" t="str">
        <f t="shared" si="284"/>
        <v/>
      </c>
      <c r="P834" s="2" t="str">
        <f t="shared" si="284"/>
        <v/>
      </c>
      <c r="Q834" s="2" t="str">
        <f t="shared" si="284"/>
        <v/>
      </c>
      <c r="R834" s="2" t="str">
        <f t="shared" si="284"/>
        <v/>
      </c>
      <c r="S834" s="2">
        <f t="shared" si="284"/>
        <v>0</v>
      </c>
      <c r="T834" s="2" t="str">
        <f t="shared" si="284"/>
        <v/>
      </c>
      <c r="U834" s="2" t="str">
        <f t="shared" si="284"/>
        <v/>
      </c>
      <c r="V834" s="2" t="str">
        <f t="shared" si="284"/>
        <v/>
      </c>
      <c r="W834" s="2" t="str">
        <f t="shared" si="284"/>
        <v/>
      </c>
      <c r="X834" s="2" t="str">
        <f t="shared" si="284"/>
        <v/>
      </c>
      <c r="Y834" s="2" t="str">
        <f t="shared" si="284"/>
        <v/>
      </c>
      <c r="Z834" s="2" t="str">
        <f t="shared" si="284"/>
        <v/>
      </c>
      <c r="AA834" s="2">
        <f t="shared" si="284"/>
        <v>6.333333333333333</v>
      </c>
      <c r="AB834" s="2">
        <f t="shared" si="284"/>
        <v>14.272727272727273</v>
      </c>
      <c r="AC834" s="2">
        <f t="shared" si="284"/>
        <v>10.303030303030303</v>
      </c>
    </row>
    <row r="835" spans="1:29">
      <c r="A835" s="2" t="s">
        <v>112</v>
      </c>
      <c r="B835" s="2" t="s">
        <v>68</v>
      </c>
      <c r="C835" s="2" t="s">
        <v>57</v>
      </c>
      <c r="D835" s="2">
        <f t="shared" ref="D835:AC835" si="285">IFERROR(D525/D215,"")</f>
        <v>2.6229508196721318</v>
      </c>
      <c r="E835" s="2" t="str">
        <f t="shared" si="285"/>
        <v/>
      </c>
      <c r="F835" s="2" t="str">
        <f t="shared" si="285"/>
        <v/>
      </c>
      <c r="G835" s="2" t="str">
        <f t="shared" si="285"/>
        <v/>
      </c>
      <c r="H835" s="2" t="str">
        <f t="shared" si="285"/>
        <v/>
      </c>
      <c r="I835" s="2" t="str">
        <f t="shared" si="285"/>
        <v/>
      </c>
      <c r="J835" s="2" t="str">
        <f t="shared" si="285"/>
        <v/>
      </c>
      <c r="K835" s="2" t="str">
        <f t="shared" si="285"/>
        <v/>
      </c>
      <c r="L835" s="2">
        <f t="shared" si="285"/>
        <v>0</v>
      </c>
      <c r="M835" s="2">
        <f t="shared" si="285"/>
        <v>2</v>
      </c>
      <c r="N835" s="2" t="str">
        <f t="shared" si="285"/>
        <v/>
      </c>
      <c r="O835" s="2" t="str">
        <f t="shared" si="285"/>
        <v/>
      </c>
      <c r="P835" s="2" t="str">
        <f t="shared" si="285"/>
        <v/>
      </c>
      <c r="Q835" s="2" t="str">
        <f t="shared" si="285"/>
        <v/>
      </c>
      <c r="R835" s="2" t="str">
        <f t="shared" si="285"/>
        <v/>
      </c>
      <c r="S835" s="2">
        <f t="shared" si="285"/>
        <v>1.7499999999999998</v>
      </c>
      <c r="T835" s="2">
        <f t="shared" si="285"/>
        <v>2.666666666666667</v>
      </c>
      <c r="U835" s="2">
        <f t="shared" si="285"/>
        <v>0.66666666666666663</v>
      </c>
      <c r="V835" s="2">
        <f t="shared" si="285"/>
        <v>2.3043478260869565</v>
      </c>
      <c r="W835" s="2">
        <f t="shared" si="285"/>
        <v>2.4</v>
      </c>
      <c r="X835" s="2">
        <f t="shared" si="285"/>
        <v>1.9</v>
      </c>
      <c r="Y835" s="2">
        <f t="shared" si="285"/>
        <v>1.9591836734693877</v>
      </c>
      <c r="Z835" s="2">
        <f t="shared" si="285"/>
        <v>3.8588235294117648</v>
      </c>
      <c r="AA835" s="2">
        <f t="shared" si="285"/>
        <v>1.967741935483871</v>
      </c>
      <c r="AB835" s="2">
        <f t="shared" si="285"/>
        <v>3.6597938144329896</v>
      </c>
      <c r="AC835" s="2">
        <f t="shared" si="285"/>
        <v>2.5289064744620822</v>
      </c>
    </row>
    <row r="836" spans="1:29">
      <c r="A836" s="2" t="s">
        <v>112</v>
      </c>
      <c r="B836" s="2" t="s">
        <v>68</v>
      </c>
      <c r="C836" s="2" t="s">
        <v>58</v>
      </c>
      <c r="D836" s="2" t="str">
        <f t="shared" ref="D836:AC836" si="286">IFERROR(D526/D216,"")</f>
        <v/>
      </c>
      <c r="E836" s="2" t="str">
        <f t="shared" si="286"/>
        <v/>
      </c>
      <c r="F836" s="2" t="str">
        <f t="shared" si="286"/>
        <v/>
      </c>
      <c r="G836" s="2" t="str">
        <f t="shared" si="286"/>
        <v/>
      </c>
      <c r="H836" s="2" t="str">
        <f t="shared" si="286"/>
        <v/>
      </c>
      <c r="I836" s="2" t="str">
        <f t="shared" si="286"/>
        <v/>
      </c>
      <c r="J836" s="2" t="str">
        <f t="shared" si="286"/>
        <v/>
      </c>
      <c r="K836" s="2" t="str">
        <f t="shared" si="286"/>
        <v/>
      </c>
      <c r="L836" s="2" t="str">
        <f t="shared" si="286"/>
        <v/>
      </c>
      <c r="M836" s="2" t="str">
        <f t="shared" si="286"/>
        <v/>
      </c>
      <c r="N836" s="2" t="str">
        <f t="shared" si="286"/>
        <v/>
      </c>
      <c r="O836" s="2" t="str">
        <f t="shared" si="286"/>
        <v/>
      </c>
      <c r="P836" s="2" t="str">
        <f t="shared" si="286"/>
        <v/>
      </c>
      <c r="Q836" s="2" t="str">
        <f t="shared" si="286"/>
        <v/>
      </c>
      <c r="R836" s="2" t="str">
        <f t="shared" si="286"/>
        <v/>
      </c>
      <c r="S836" s="2" t="str">
        <f t="shared" si="286"/>
        <v/>
      </c>
      <c r="T836" s="2" t="str">
        <f t="shared" si="286"/>
        <v/>
      </c>
      <c r="U836" s="2" t="str">
        <f t="shared" si="286"/>
        <v/>
      </c>
      <c r="V836" s="2" t="str">
        <f t="shared" si="286"/>
        <v/>
      </c>
      <c r="W836" s="2" t="str">
        <f t="shared" si="286"/>
        <v/>
      </c>
      <c r="X836" s="2" t="str">
        <f t="shared" si="286"/>
        <v/>
      </c>
      <c r="Y836" s="2" t="str">
        <f t="shared" si="286"/>
        <v/>
      </c>
      <c r="Z836" s="2" t="str">
        <f t="shared" si="286"/>
        <v/>
      </c>
      <c r="AA836" s="2" t="str">
        <f t="shared" si="286"/>
        <v/>
      </c>
      <c r="AB836" s="2" t="str">
        <f t="shared" si="286"/>
        <v/>
      </c>
      <c r="AC836" s="2" t="str">
        <f t="shared" si="286"/>
        <v/>
      </c>
    </row>
    <row r="837" spans="1:29">
      <c r="A837" s="2" t="s">
        <v>112</v>
      </c>
      <c r="B837" s="2" t="s">
        <v>68</v>
      </c>
      <c r="C837" s="2" t="s">
        <v>59</v>
      </c>
      <c r="D837" s="2" t="str">
        <f t="shared" ref="D837:AC837" si="287">IFERROR(D527/D217,"")</f>
        <v/>
      </c>
      <c r="E837" s="2" t="str">
        <f t="shared" si="287"/>
        <v/>
      </c>
      <c r="F837" s="2" t="str">
        <f t="shared" si="287"/>
        <v/>
      </c>
      <c r="G837" s="2" t="str">
        <f t="shared" si="287"/>
        <v/>
      </c>
      <c r="H837" s="2" t="str">
        <f t="shared" si="287"/>
        <v/>
      </c>
      <c r="I837" s="2" t="str">
        <f t="shared" si="287"/>
        <v/>
      </c>
      <c r="J837" s="2" t="str">
        <f t="shared" si="287"/>
        <v/>
      </c>
      <c r="K837" s="2" t="str">
        <f t="shared" si="287"/>
        <v/>
      </c>
      <c r="L837" s="2" t="str">
        <f t="shared" si="287"/>
        <v/>
      </c>
      <c r="M837" s="2" t="str">
        <f t="shared" si="287"/>
        <v/>
      </c>
      <c r="N837" s="2" t="str">
        <f t="shared" si="287"/>
        <v/>
      </c>
      <c r="O837" s="2" t="str">
        <f t="shared" si="287"/>
        <v/>
      </c>
      <c r="P837" s="2" t="str">
        <f t="shared" si="287"/>
        <v/>
      </c>
      <c r="Q837" s="2" t="str">
        <f t="shared" si="287"/>
        <v/>
      </c>
      <c r="R837" s="2" t="str">
        <f t="shared" si="287"/>
        <v/>
      </c>
      <c r="S837" s="2" t="str">
        <f t="shared" si="287"/>
        <v/>
      </c>
      <c r="T837" s="2" t="str">
        <f t="shared" si="287"/>
        <v/>
      </c>
      <c r="U837" s="2" t="str">
        <f t="shared" si="287"/>
        <v/>
      </c>
      <c r="V837" s="2" t="str">
        <f t="shared" si="287"/>
        <v/>
      </c>
      <c r="W837" s="2" t="str">
        <f t="shared" si="287"/>
        <v/>
      </c>
      <c r="X837" s="2" t="str">
        <f t="shared" si="287"/>
        <v/>
      </c>
      <c r="Y837" s="2" t="str">
        <f t="shared" si="287"/>
        <v/>
      </c>
      <c r="Z837" s="2" t="str">
        <f t="shared" si="287"/>
        <v/>
      </c>
      <c r="AA837" s="2" t="str">
        <f t="shared" si="287"/>
        <v/>
      </c>
      <c r="AB837" s="2" t="str">
        <f t="shared" si="287"/>
        <v/>
      </c>
      <c r="AC837" s="2" t="str">
        <f t="shared" si="287"/>
        <v/>
      </c>
    </row>
    <row r="838" spans="1:29">
      <c r="A838" s="2" t="s">
        <v>112</v>
      </c>
      <c r="B838" s="2" t="s">
        <v>68</v>
      </c>
      <c r="C838" s="2" t="s">
        <v>60</v>
      </c>
      <c r="D838" s="2" t="str">
        <f t="shared" ref="D838:AC838" si="288">IFERROR(D528/D218,"")</f>
        <v/>
      </c>
      <c r="E838" s="2" t="str">
        <f t="shared" si="288"/>
        <v/>
      </c>
      <c r="F838" s="2" t="str">
        <f t="shared" si="288"/>
        <v/>
      </c>
      <c r="G838" s="2" t="str">
        <f t="shared" si="288"/>
        <v/>
      </c>
      <c r="H838" s="2" t="str">
        <f t="shared" si="288"/>
        <v/>
      </c>
      <c r="I838" s="2" t="str">
        <f t="shared" si="288"/>
        <v/>
      </c>
      <c r="J838" s="2" t="str">
        <f t="shared" si="288"/>
        <v/>
      </c>
      <c r="K838" s="2" t="str">
        <f t="shared" si="288"/>
        <v/>
      </c>
      <c r="L838" s="2" t="str">
        <f t="shared" si="288"/>
        <v/>
      </c>
      <c r="M838" s="2" t="str">
        <f t="shared" si="288"/>
        <v/>
      </c>
      <c r="N838" s="2" t="str">
        <f t="shared" si="288"/>
        <v/>
      </c>
      <c r="O838" s="2" t="str">
        <f t="shared" si="288"/>
        <v/>
      </c>
      <c r="P838" s="2" t="str">
        <f t="shared" si="288"/>
        <v/>
      </c>
      <c r="Q838" s="2" t="str">
        <f t="shared" si="288"/>
        <v/>
      </c>
      <c r="R838" s="2" t="str">
        <f t="shared" si="288"/>
        <v/>
      </c>
      <c r="S838" s="2" t="str">
        <f t="shared" si="288"/>
        <v/>
      </c>
      <c r="T838" s="2" t="str">
        <f t="shared" si="288"/>
        <v/>
      </c>
      <c r="U838" s="2" t="str">
        <f t="shared" si="288"/>
        <v/>
      </c>
      <c r="V838" s="2" t="str">
        <f t="shared" si="288"/>
        <v/>
      </c>
      <c r="W838" s="2" t="str">
        <f t="shared" si="288"/>
        <v/>
      </c>
      <c r="X838" s="2" t="str">
        <f t="shared" si="288"/>
        <v/>
      </c>
      <c r="Y838" s="2" t="str">
        <f t="shared" si="288"/>
        <v/>
      </c>
      <c r="Z838" s="2" t="str">
        <f t="shared" si="288"/>
        <v/>
      </c>
      <c r="AA838" s="2" t="str">
        <f t="shared" si="288"/>
        <v/>
      </c>
      <c r="AB838" s="2" t="str">
        <f t="shared" si="288"/>
        <v/>
      </c>
      <c r="AC838" s="2" t="str">
        <f t="shared" si="288"/>
        <v/>
      </c>
    </row>
    <row r="839" spans="1:29">
      <c r="A839" s="2" t="s">
        <v>112</v>
      </c>
      <c r="B839" s="2" t="s">
        <v>69</v>
      </c>
      <c r="C839" s="2" t="s">
        <v>35</v>
      </c>
      <c r="D839" s="2">
        <f t="shared" ref="D839:AC839" si="289">IFERROR(D529/D219,"")</f>
        <v>4.1772405133498678</v>
      </c>
      <c r="E839" s="2">
        <f t="shared" si="289"/>
        <v>3.4717262298406664</v>
      </c>
      <c r="F839" s="2">
        <f t="shared" si="289"/>
        <v>3.4569117258110098</v>
      </c>
      <c r="G839" s="2">
        <f t="shared" si="289"/>
        <v>3.8388529005022196</v>
      </c>
      <c r="H839" s="2">
        <f t="shared" si="289"/>
        <v>3.9570900123304553</v>
      </c>
      <c r="I839" s="2">
        <f t="shared" si="289"/>
        <v>4.0670966215016859</v>
      </c>
      <c r="J839" s="2">
        <f t="shared" si="289"/>
        <v>4.3014277555682474</v>
      </c>
      <c r="K839" s="2">
        <f t="shared" si="289"/>
        <v>4.1570228091236503</v>
      </c>
      <c r="L839" s="2">
        <f t="shared" si="289"/>
        <v>3.9996443638905985</v>
      </c>
      <c r="M839" s="2">
        <f t="shared" si="289"/>
        <v>4.25319368595743</v>
      </c>
      <c r="N839" s="2">
        <f t="shared" si="289"/>
        <v>4.0860339010104676</v>
      </c>
      <c r="O839" s="2">
        <f t="shared" si="289"/>
        <v>3.5262300918769642</v>
      </c>
      <c r="P839" s="2">
        <f t="shared" si="289"/>
        <v>4.5109355009262604</v>
      </c>
      <c r="Q839" s="2">
        <f t="shared" si="289"/>
        <v>4.0289315051619417</v>
      </c>
      <c r="R839" s="2">
        <f t="shared" si="289"/>
        <v>3.6101898985596881</v>
      </c>
      <c r="S839" s="2">
        <f t="shared" si="289"/>
        <v>3.8196741437759409</v>
      </c>
      <c r="T839" s="2">
        <f t="shared" si="289"/>
        <v>4.1225459080420297</v>
      </c>
      <c r="U839" s="2">
        <f t="shared" si="289"/>
        <v>4.1842168186212856</v>
      </c>
      <c r="V839" s="2">
        <f t="shared" si="289"/>
        <v>3.9370391627155463</v>
      </c>
      <c r="W839" s="2">
        <f t="shared" si="289"/>
        <v>3.8758906458373024</v>
      </c>
      <c r="X839" s="2">
        <f t="shared" si="289"/>
        <v>4.0539257145567236</v>
      </c>
      <c r="Y839" s="2">
        <f t="shared" si="289"/>
        <v>4.2040808903760825</v>
      </c>
      <c r="Z839" s="2">
        <f t="shared" si="289"/>
        <v>4.4773027942142578</v>
      </c>
      <c r="AA839" s="2">
        <f t="shared" si="289"/>
        <v>4.099003631649615</v>
      </c>
      <c r="AB839" s="2">
        <f t="shared" si="289"/>
        <v>4.0035774054325062</v>
      </c>
      <c r="AC839" s="2">
        <f t="shared" si="289"/>
        <v>4.1866682437959932</v>
      </c>
    </row>
    <row r="840" spans="1:29">
      <c r="A840" s="2" t="s">
        <v>112</v>
      </c>
      <c r="B840" s="2" t="s">
        <v>69</v>
      </c>
      <c r="C840" s="2" t="s">
        <v>31</v>
      </c>
      <c r="D840" s="2">
        <f t="shared" ref="D840:AC840" si="290">IFERROR(D530/D220,"")</f>
        <v>4.9337758779268128</v>
      </c>
      <c r="E840" s="2">
        <f t="shared" si="290"/>
        <v>4.4185672235986697</v>
      </c>
      <c r="F840" s="2">
        <f t="shared" si="290"/>
        <v>4.528590116892433</v>
      </c>
      <c r="G840" s="2">
        <f t="shared" si="290"/>
        <v>4.7369002525252535</v>
      </c>
      <c r="H840" s="2">
        <f t="shared" si="290"/>
        <v>5.1598289456100499</v>
      </c>
      <c r="I840" s="2">
        <f t="shared" si="290"/>
        <v>5.126122972815307</v>
      </c>
      <c r="J840" s="2">
        <f t="shared" si="290"/>
        <v>5.3964923964923974</v>
      </c>
      <c r="K840" s="2">
        <f t="shared" si="290"/>
        <v>5.301030421982337</v>
      </c>
      <c r="L840" s="2">
        <f t="shared" si="290"/>
        <v>5.1592147178151544</v>
      </c>
      <c r="M840" s="2">
        <f t="shared" si="290"/>
        <v>5.4768444619498737</v>
      </c>
      <c r="N840" s="2">
        <f t="shared" si="290"/>
        <v>5.2622229271580947</v>
      </c>
      <c r="O840" s="2">
        <f t="shared" si="290"/>
        <v>4.5881353704284162</v>
      </c>
      <c r="P840" s="2">
        <f t="shared" si="290"/>
        <v>5.80333829758428</v>
      </c>
      <c r="Q840" s="2">
        <f t="shared" si="290"/>
        <v>5.1888860690301417</v>
      </c>
      <c r="R840" s="2">
        <f t="shared" si="290"/>
        <v>5.0646378938190466</v>
      </c>
      <c r="S840" s="2">
        <f t="shared" si="290"/>
        <v>4.8203135929748289</v>
      </c>
      <c r="T840" s="2">
        <f t="shared" si="290"/>
        <v>5.3605808917197457</v>
      </c>
      <c r="U840" s="2">
        <f t="shared" si="290"/>
        <v>5.4760503338971604</v>
      </c>
      <c r="V840" s="2">
        <f t="shared" si="290"/>
        <v>4.9401859812095514</v>
      </c>
      <c r="W840" s="2">
        <f t="shared" si="290"/>
        <v>4.732662148892107</v>
      </c>
      <c r="X840" s="2">
        <f t="shared" si="290"/>
        <v>4.8334987657304653</v>
      </c>
      <c r="Y840" s="2">
        <f t="shared" si="290"/>
        <v>5.0716207842790126</v>
      </c>
      <c r="Z840" s="2">
        <f t="shared" si="290"/>
        <v>5.2346847653827595</v>
      </c>
      <c r="AA840" s="2">
        <f t="shared" si="290"/>
        <v>4.9154730953099817</v>
      </c>
      <c r="AB840" s="2">
        <f t="shared" si="290"/>
        <v>4.5921243029575791</v>
      </c>
      <c r="AC840" s="2">
        <f t="shared" si="290"/>
        <v>4.8534734665231394</v>
      </c>
    </row>
    <row r="841" spans="1:29">
      <c r="A841" s="2" t="s">
        <v>112</v>
      </c>
      <c r="B841" s="2" t="s">
        <v>69</v>
      </c>
      <c r="C841" s="2" t="s">
        <v>123</v>
      </c>
      <c r="D841" s="2">
        <f t="shared" ref="D841:AC841" si="291">IFERROR(D531/D221,"")</f>
        <v>3.7310176599206049</v>
      </c>
      <c r="E841" s="2">
        <f t="shared" si="291"/>
        <v>2.7961653521892869</v>
      </c>
      <c r="F841" s="2">
        <f t="shared" si="291"/>
        <v>2.6410293479832272</v>
      </c>
      <c r="G841" s="2">
        <f t="shared" si="291"/>
        <v>3.0702417938673494</v>
      </c>
      <c r="H841" s="2">
        <f t="shared" si="291"/>
        <v>2.9269772233031919</v>
      </c>
      <c r="I841" s="2">
        <f t="shared" si="291"/>
        <v>2.9774309723889556</v>
      </c>
      <c r="J841" s="2">
        <f t="shared" si="291"/>
        <v>3.1409245971062236</v>
      </c>
      <c r="K841" s="2">
        <f t="shared" si="291"/>
        <v>3.0608838740009405</v>
      </c>
      <c r="L841" s="2">
        <f t="shared" si="291"/>
        <v>2.7539079807903795</v>
      </c>
      <c r="M841" s="2">
        <f t="shared" si="291"/>
        <v>3.1877696153637896</v>
      </c>
      <c r="N841" s="2">
        <f t="shared" si="291"/>
        <v>3.1342740027113094</v>
      </c>
      <c r="O841" s="2">
        <f t="shared" si="291"/>
        <v>2.7270354389729778</v>
      </c>
      <c r="P841" s="2">
        <f t="shared" si="291"/>
        <v>3.5852110968725133</v>
      </c>
      <c r="Q841" s="2">
        <f t="shared" si="291"/>
        <v>3.2736465443821592</v>
      </c>
      <c r="R841" s="2">
        <f t="shared" si="291"/>
        <v>2.6991061437629909</v>
      </c>
      <c r="S841" s="2">
        <f t="shared" si="291"/>
        <v>3.2370081651324423</v>
      </c>
      <c r="T841" s="2">
        <f t="shared" si="291"/>
        <v>3.406652012752442</v>
      </c>
      <c r="U841" s="2">
        <f t="shared" si="291"/>
        <v>3.4749967793189351</v>
      </c>
      <c r="V841" s="2">
        <f t="shared" si="291"/>
        <v>3.3218291834255336</v>
      </c>
      <c r="W841" s="2">
        <f t="shared" si="291"/>
        <v>3.3237404211858621</v>
      </c>
      <c r="X841" s="2">
        <f t="shared" si="291"/>
        <v>3.3954551419447978</v>
      </c>
      <c r="Y841" s="2">
        <f t="shared" si="291"/>
        <v>3.5989936407976786</v>
      </c>
      <c r="Z841" s="2">
        <f t="shared" si="291"/>
        <v>3.9519554482418444</v>
      </c>
      <c r="AA841" s="2">
        <f t="shared" si="291"/>
        <v>3.6055589018105803</v>
      </c>
      <c r="AB841" s="2">
        <f t="shared" si="291"/>
        <v>3.6367720648886421</v>
      </c>
      <c r="AC841" s="2">
        <f t="shared" si="291"/>
        <v>3.738541975828467</v>
      </c>
    </row>
    <row r="842" spans="1:29">
      <c r="A842" s="2" t="s">
        <v>112</v>
      </c>
      <c r="B842" s="2" t="s">
        <v>69</v>
      </c>
      <c r="C842" s="2" t="s">
        <v>36</v>
      </c>
      <c r="D842" s="2">
        <f t="shared" ref="D842:AC842" si="292">IFERROR(D532/D222,"")</f>
        <v>6.8926553672316384</v>
      </c>
      <c r="E842" s="2">
        <f t="shared" si="292"/>
        <v>5.795454545454545</v>
      </c>
      <c r="F842" s="2">
        <f t="shared" si="292"/>
        <v>5.6853932584269664</v>
      </c>
      <c r="G842" s="2">
        <f t="shared" si="292"/>
        <v>5.8936170212765955</v>
      </c>
      <c r="H842" s="2">
        <f t="shared" si="292"/>
        <v>7.1555555555555559</v>
      </c>
      <c r="I842" s="2">
        <f t="shared" si="292"/>
        <v>6.4186046511627914</v>
      </c>
      <c r="J842" s="2">
        <f t="shared" si="292"/>
        <v>6.0520833333333339</v>
      </c>
      <c r="K842" s="2">
        <f t="shared" si="292"/>
        <v>6.5918367346938762</v>
      </c>
      <c r="L842" s="2">
        <f t="shared" si="292"/>
        <v>6.4883720930232558</v>
      </c>
      <c r="M842" s="2">
        <f t="shared" si="292"/>
        <v>5.8571428571428568</v>
      </c>
      <c r="N842" s="2">
        <f t="shared" si="292"/>
        <v>6.6315789473684212</v>
      </c>
      <c r="O842" s="2">
        <f t="shared" si="292"/>
        <v>6.4109589041095889</v>
      </c>
      <c r="P842" s="2">
        <f t="shared" si="292"/>
        <v>6.9876543209876552</v>
      </c>
      <c r="Q842" s="2">
        <f t="shared" si="292"/>
        <v>6.5066666666666659</v>
      </c>
      <c r="R842" s="2">
        <f t="shared" si="292"/>
        <v>6.4027777777777777</v>
      </c>
      <c r="S842" s="2">
        <f t="shared" si="292"/>
        <v>5.7121212121212128</v>
      </c>
      <c r="T842" s="2">
        <f t="shared" si="292"/>
        <v>6.6885245901639347</v>
      </c>
      <c r="U842" s="2">
        <f t="shared" si="292"/>
        <v>7.274193548387097</v>
      </c>
      <c r="V842" s="2">
        <f t="shared" si="292"/>
        <v>6.083333333333333</v>
      </c>
      <c r="W842" s="2">
        <f t="shared" si="292"/>
        <v>6.1670146137787052</v>
      </c>
      <c r="X842" s="2">
        <f t="shared" si="292"/>
        <v>6.9333333333333336</v>
      </c>
      <c r="Y842" s="2">
        <f t="shared" si="292"/>
        <v>7.0655737704918042</v>
      </c>
      <c r="Z842" s="2">
        <f t="shared" si="292"/>
        <v>6.9649737302977242</v>
      </c>
      <c r="AA842" s="2">
        <f t="shared" si="292"/>
        <v>7.320720720720721</v>
      </c>
      <c r="AB842" s="2">
        <f t="shared" si="292"/>
        <v>5.2637729549248746</v>
      </c>
      <c r="AC842" s="2">
        <f t="shared" si="292"/>
        <v>6.629780138154743</v>
      </c>
    </row>
    <row r="843" spans="1:29">
      <c r="A843" s="2" t="s">
        <v>112</v>
      </c>
      <c r="B843" s="2" t="s">
        <v>69</v>
      </c>
      <c r="C843" s="2" t="s">
        <v>37</v>
      </c>
      <c r="D843" s="2">
        <f t="shared" ref="D843:AC843" si="293">IFERROR(D533/D223,"")</f>
        <v>2.9732016925246825</v>
      </c>
      <c r="E843" s="2">
        <f t="shared" si="293"/>
        <v>1.6</v>
      </c>
      <c r="F843" s="2">
        <f t="shared" si="293"/>
        <v>1.6</v>
      </c>
      <c r="G843" s="2">
        <f t="shared" si="293"/>
        <v>1.6</v>
      </c>
      <c r="H843" s="2">
        <f t="shared" si="293"/>
        <v>1.6</v>
      </c>
      <c r="I843" s="2">
        <f t="shared" si="293"/>
        <v>1.6</v>
      </c>
      <c r="J843" s="2">
        <f t="shared" si="293"/>
        <v>1.6458333333333335</v>
      </c>
      <c r="K843" s="2">
        <f t="shared" si="293"/>
        <v>1.6493506493506491</v>
      </c>
      <c r="L843" s="2">
        <f t="shared" si="293"/>
        <v>1.5189873417721518</v>
      </c>
      <c r="M843" s="2">
        <f t="shared" si="293"/>
        <v>2.3255813953488373</v>
      </c>
      <c r="N843" s="2">
        <f t="shared" si="293"/>
        <v>2.2941176470588234</v>
      </c>
      <c r="O843" s="2">
        <f t="shared" si="293"/>
        <v>1.5378151260504203</v>
      </c>
      <c r="P843" s="2">
        <f t="shared" si="293"/>
        <v>2.905263157894737</v>
      </c>
      <c r="Q843" s="2">
        <f t="shared" si="293"/>
        <v>2.4301075268817205</v>
      </c>
      <c r="R843" s="2">
        <f t="shared" si="293"/>
        <v>2.6770833333333335</v>
      </c>
      <c r="S843" s="2">
        <f t="shared" si="293"/>
        <v>1.9538461538461538</v>
      </c>
      <c r="T843" s="2">
        <f t="shared" si="293"/>
        <v>4.4565217391304355</v>
      </c>
      <c r="U843" s="2">
        <f t="shared" si="293"/>
        <v>2.8666666666666667</v>
      </c>
      <c r="V843" s="2">
        <f t="shared" si="293"/>
        <v>2.6739327883742052</v>
      </c>
      <c r="W843" s="2">
        <f t="shared" si="293"/>
        <v>3.0873108265424913</v>
      </c>
      <c r="X843" s="2">
        <f t="shared" si="293"/>
        <v>2.4537037037037037</v>
      </c>
      <c r="Y843" s="2">
        <f t="shared" si="293"/>
        <v>2.8266569555717407</v>
      </c>
      <c r="Z843" s="2">
        <f t="shared" si="293"/>
        <v>3.1919619249074564</v>
      </c>
      <c r="AA843" s="2">
        <f t="shared" si="293"/>
        <v>3.0212431156569628</v>
      </c>
      <c r="AB843" s="2">
        <f t="shared" si="293"/>
        <v>3.0602484472049687</v>
      </c>
      <c r="AC843" s="2">
        <f t="shared" si="293"/>
        <v>3.75</v>
      </c>
    </row>
    <row r="844" spans="1:29">
      <c r="A844" s="2" t="s">
        <v>112</v>
      </c>
      <c r="B844" s="2" t="s">
        <v>69</v>
      </c>
      <c r="C844" s="2" t="s">
        <v>38</v>
      </c>
      <c r="D844" s="2">
        <f t="shared" ref="D844:AC844" si="294">IFERROR(D534/D224,"")</f>
        <v>4.5557463968336931</v>
      </c>
      <c r="E844" s="2">
        <f t="shared" si="294"/>
        <v>3.5235294117647058</v>
      </c>
      <c r="F844" s="2">
        <f t="shared" si="294"/>
        <v>3.74</v>
      </c>
      <c r="G844" s="2">
        <f t="shared" si="294"/>
        <v>3.9874999999999998</v>
      </c>
      <c r="H844" s="2">
        <f t="shared" si="294"/>
        <v>3.7214285714285715</v>
      </c>
      <c r="I844" s="2">
        <f t="shared" si="294"/>
        <v>5.3087248322147644</v>
      </c>
      <c r="J844" s="2">
        <f t="shared" si="294"/>
        <v>3.8965517241379306</v>
      </c>
      <c r="K844" s="2">
        <f t="shared" si="294"/>
        <v>4.1538461538461542</v>
      </c>
      <c r="L844" s="2">
        <f t="shared" si="294"/>
        <v>3.7432432432432434</v>
      </c>
      <c r="M844" s="2">
        <f t="shared" si="294"/>
        <v>3.8747474747474748</v>
      </c>
      <c r="N844" s="2">
        <f t="shared" si="294"/>
        <v>3.7645951035781544</v>
      </c>
      <c r="O844" s="2">
        <f t="shared" si="294"/>
        <v>3.5195652173913046</v>
      </c>
      <c r="P844" s="2">
        <f t="shared" si="294"/>
        <v>4.8630573248407645</v>
      </c>
      <c r="Q844" s="2">
        <f t="shared" si="294"/>
        <v>3.9382716049382718</v>
      </c>
      <c r="R844" s="2">
        <f t="shared" si="294"/>
        <v>3.204878048780488</v>
      </c>
      <c r="S844" s="2">
        <f t="shared" si="294"/>
        <v>4.1017964071856285</v>
      </c>
      <c r="T844" s="2">
        <f t="shared" si="294"/>
        <v>4.4216262975778546</v>
      </c>
      <c r="U844" s="2">
        <f t="shared" si="294"/>
        <v>4.2018867924528296</v>
      </c>
      <c r="V844" s="2">
        <f t="shared" si="294"/>
        <v>3.7322868977545238</v>
      </c>
      <c r="W844" s="2">
        <f t="shared" si="294"/>
        <v>4.5237767057201923</v>
      </c>
      <c r="X844" s="2">
        <f t="shared" si="294"/>
        <v>4.3070135746606333</v>
      </c>
      <c r="Y844" s="2">
        <f t="shared" si="294"/>
        <v>4.5751815463477152</v>
      </c>
      <c r="Z844" s="2">
        <f t="shared" si="294"/>
        <v>5.0286597938144331</v>
      </c>
      <c r="AA844" s="2">
        <f t="shared" si="294"/>
        <v>4.7248775938447194</v>
      </c>
      <c r="AB844" s="2">
        <f t="shared" si="294"/>
        <v>4.878787878787878</v>
      </c>
      <c r="AC844" s="2">
        <f t="shared" si="294"/>
        <v>5.0393528002182677</v>
      </c>
    </row>
    <row r="845" spans="1:29">
      <c r="A845" s="2" t="s">
        <v>112</v>
      </c>
      <c r="B845" s="2" t="s">
        <v>69</v>
      </c>
      <c r="C845" s="2" t="s">
        <v>39</v>
      </c>
      <c r="D845" s="2">
        <f t="shared" ref="D845:AC845" si="295">IFERROR(D535/D225,"")</f>
        <v>5.6316964285714306</v>
      </c>
      <c r="E845" s="2" t="str">
        <f t="shared" si="295"/>
        <v/>
      </c>
      <c r="F845" s="2" t="str">
        <f t="shared" si="295"/>
        <v/>
      </c>
      <c r="G845" s="2" t="str">
        <f t="shared" si="295"/>
        <v/>
      </c>
      <c r="H845" s="2" t="str">
        <f t="shared" si="295"/>
        <v/>
      </c>
      <c r="I845" s="2">
        <f t="shared" si="295"/>
        <v>5.384615384615385</v>
      </c>
      <c r="J845" s="2">
        <f t="shared" si="295"/>
        <v>5.0714285714285712</v>
      </c>
      <c r="K845" s="2">
        <f t="shared" si="295"/>
        <v>4.6481481481481479</v>
      </c>
      <c r="L845" s="2">
        <f t="shared" si="295"/>
        <v>4.477064220183486</v>
      </c>
      <c r="M845" s="2">
        <f t="shared" si="295"/>
        <v>4.8703170028818441</v>
      </c>
      <c r="N845" s="2">
        <f t="shared" si="295"/>
        <v>4.8446215139442224</v>
      </c>
      <c r="O845" s="2">
        <f t="shared" si="295"/>
        <v>5.2071428571428573</v>
      </c>
      <c r="P845" s="2">
        <f t="shared" si="295"/>
        <v>4.7611940298507465</v>
      </c>
      <c r="Q845" s="2">
        <f t="shared" si="295"/>
        <v>4.8434504792332262</v>
      </c>
      <c r="R845" s="2">
        <f t="shared" si="295"/>
        <v>4.9462025316455698</v>
      </c>
      <c r="S845" s="2">
        <f t="shared" si="295"/>
        <v>4.6552795031055902</v>
      </c>
      <c r="T845" s="2">
        <f t="shared" si="295"/>
        <v>5.2792022792022797</v>
      </c>
      <c r="U845" s="2">
        <f t="shared" si="295"/>
        <v>5.1528089887640451</v>
      </c>
      <c r="V845" s="2">
        <f t="shared" si="295"/>
        <v>4.86027397260274</v>
      </c>
      <c r="W845" s="2">
        <f t="shared" si="295"/>
        <v>5.1685393258426968</v>
      </c>
      <c r="X845" s="2">
        <f t="shared" si="295"/>
        <v>5.209090909090909</v>
      </c>
      <c r="Y845" s="2">
        <f t="shared" si="295"/>
        <v>5.5939849624060152</v>
      </c>
      <c r="Z845" s="2">
        <f t="shared" si="295"/>
        <v>6.1870967741935488</v>
      </c>
      <c r="AA845" s="2">
        <f t="shared" si="295"/>
        <v>5.125</v>
      </c>
      <c r="AB845" s="2">
        <f t="shared" si="295"/>
        <v>5.5643564356435649</v>
      </c>
      <c r="AC845" s="2">
        <f t="shared" si="295"/>
        <v>5.7225516081038563</v>
      </c>
    </row>
    <row r="846" spans="1:29">
      <c r="A846" s="2" t="s">
        <v>112</v>
      </c>
      <c r="B846" s="2" t="s">
        <v>69</v>
      </c>
      <c r="C846" s="2" t="s">
        <v>40</v>
      </c>
      <c r="D846" s="2">
        <f t="shared" ref="D846:AC846" si="296">IFERROR(D536/D226,"")</f>
        <v>6.3658128243763583</v>
      </c>
      <c r="E846" s="2">
        <f t="shared" si="296"/>
        <v>5.2498855835240272</v>
      </c>
      <c r="F846" s="2">
        <f t="shared" si="296"/>
        <v>5.4055742431523308</v>
      </c>
      <c r="G846" s="2">
        <f t="shared" si="296"/>
        <v>5.6936936936936933</v>
      </c>
      <c r="H846" s="2">
        <f t="shared" si="296"/>
        <v>5.8415705656232841</v>
      </c>
      <c r="I846" s="2">
        <f t="shared" si="296"/>
        <v>5.9856098675194147</v>
      </c>
      <c r="J846" s="2">
        <f t="shared" si="296"/>
        <v>6.0066168623265739</v>
      </c>
      <c r="K846" s="2">
        <f t="shared" si="296"/>
        <v>6.1420439844760679</v>
      </c>
      <c r="L846" s="2">
        <f t="shared" si="296"/>
        <v>5.6052052052052055</v>
      </c>
      <c r="M846" s="2">
        <f t="shared" si="296"/>
        <v>6.4084348641049678</v>
      </c>
      <c r="N846" s="2">
        <f t="shared" si="296"/>
        <v>5.4742194469223913</v>
      </c>
      <c r="O846" s="2">
        <f t="shared" si="296"/>
        <v>4.9627851140456185</v>
      </c>
      <c r="P846" s="2">
        <f t="shared" si="296"/>
        <v>6.4836420969649202</v>
      </c>
      <c r="Q846" s="2">
        <f t="shared" si="296"/>
        <v>5.565515806988353</v>
      </c>
      <c r="R846" s="2">
        <f t="shared" si="296"/>
        <v>5.5291646070192781</v>
      </c>
      <c r="S846" s="2">
        <f t="shared" si="296"/>
        <v>5.4107611548556429</v>
      </c>
      <c r="T846" s="2">
        <f t="shared" si="296"/>
        <v>5.9716649949849545</v>
      </c>
      <c r="U846" s="2">
        <f t="shared" si="296"/>
        <v>6.2687609075043627</v>
      </c>
      <c r="V846" s="2">
        <f t="shared" si="296"/>
        <v>5.4260414570336089</v>
      </c>
      <c r="W846" s="2">
        <f t="shared" si="296"/>
        <v>5.227699530516432</v>
      </c>
      <c r="X846" s="2">
        <f t="shared" si="296"/>
        <v>6.1787829833064087</v>
      </c>
      <c r="Y846" s="2">
        <f t="shared" si="296"/>
        <v>6.5734441924918121</v>
      </c>
      <c r="Z846" s="2">
        <f t="shared" si="296"/>
        <v>7.1071257771401237</v>
      </c>
      <c r="AA846" s="2">
        <f t="shared" si="296"/>
        <v>6.4698705179282872</v>
      </c>
      <c r="AB846" s="2">
        <f t="shared" si="296"/>
        <v>6.0522595304216109</v>
      </c>
      <c r="AC846" s="2">
        <f t="shared" si="296"/>
        <v>6.3</v>
      </c>
    </row>
    <row r="847" spans="1:29">
      <c r="A847" s="2" t="s">
        <v>112</v>
      </c>
      <c r="B847" s="2" t="s">
        <v>69</v>
      </c>
      <c r="C847" s="2" t="s">
        <v>41</v>
      </c>
      <c r="D847" s="2">
        <f t="shared" ref="D847:AC847" si="297">IFERROR(D537/D227,"")</f>
        <v>3.9371428571428573</v>
      </c>
      <c r="E847" s="2">
        <f t="shared" si="297"/>
        <v>2.5</v>
      </c>
      <c r="F847" s="2">
        <f t="shared" si="297"/>
        <v>2.5</v>
      </c>
      <c r="G847" s="2">
        <f t="shared" si="297"/>
        <v>2.5</v>
      </c>
      <c r="H847" s="2">
        <f t="shared" si="297"/>
        <v>2.5</v>
      </c>
      <c r="I847" s="2">
        <f t="shared" si="297"/>
        <v>2.5</v>
      </c>
      <c r="J847" s="2">
        <f t="shared" si="297"/>
        <v>2.5</v>
      </c>
      <c r="K847" s="2">
        <f t="shared" si="297"/>
        <v>2.5</v>
      </c>
      <c r="L847" s="2">
        <f t="shared" si="297"/>
        <v>2.3320580819059216</v>
      </c>
      <c r="M847" s="2">
        <f t="shared" si="297"/>
        <v>2.1428571428571428</v>
      </c>
      <c r="N847" s="2">
        <f t="shared" si="297"/>
        <v>2.4339622641509435</v>
      </c>
      <c r="O847" s="2">
        <f t="shared" si="297"/>
        <v>1.375</v>
      </c>
      <c r="P847" s="2">
        <f t="shared" si="297"/>
        <v>2.4615384615384617</v>
      </c>
      <c r="Q847" s="2">
        <f t="shared" si="297"/>
        <v>2.4193548387096775</v>
      </c>
      <c r="R847" s="2">
        <f t="shared" si="297"/>
        <v>2.16</v>
      </c>
      <c r="S847" s="2">
        <f t="shared" si="297"/>
        <v>3.5</v>
      </c>
      <c r="T847" s="2">
        <f t="shared" si="297"/>
        <v>3.6949152542372881</v>
      </c>
      <c r="U847" s="2">
        <f t="shared" si="297"/>
        <v>2.8250000000000002</v>
      </c>
      <c r="V847" s="2">
        <f t="shared" si="297"/>
        <v>2.25</v>
      </c>
      <c r="W847" s="2">
        <f t="shared" si="297"/>
        <v>3.0222222222222221</v>
      </c>
      <c r="X847" s="2">
        <f t="shared" si="297"/>
        <v>4.4285714285714288</v>
      </c>
      <c r="Y847" s="2">
        <f t="shared" si="297"/>
        <v>2.75</v>
      </c>
      <c r="Z847" s="2">
        <f t="shared" si="297"/>
        <v>4.064516129032258</v>
      </c>
      <c r="AA847" s="2">
        <f t="shared" si="297"/>
        <v>4.943661971830986</v>
      </c>
      <c r="AB847" s="2">
        <f t="shared" si="297"/>
        <v>3.3157894736842102</v>
      </c>
      <c r="AC847" s="2">
        <f t="shared" si="297"/>
        <v>4.1839809099598142</v>
      </c>
    </row>
    <row r="848" spans="1:29">
      <c r="A848" s="2" t="s">
        <v>112</v>
      </c>
      <c r="B848" s="2" t="s">
        <v>69</v>
      </c>
      <c r="C848" s="2" t="s">
        <v>42</v>
      </c>
      <c r="D848" s="2" t="str">
        <f t="shared" ref="D848:AC848" si="298">IFERROR(D538/D228,"")</f>
        <v/>
      </c>
      <c r="E848" s="2" t="str">
        <f t="shared" si="298"/>
        <v/>
      </c>
      <c r="F848" s="2" t="str">
        <f t="shared" si="298"/>
        <v/>
      </c>
      <c r="G848" s="2" t="str">
        <f t="shared" si="298"/>
        <v/>
      </c>
      <c r="H848" s="2" t="str">
        <f t="shared" si="298"/>
        <v/>
      </c>
      <c r="I848" s="2" t="str">
        <f t="shared" si="298"/>
        <v/>
      </c>
      <c r="J848" s="2" t="str">
        <f t="shared" si="298"/>
        <v/>
      </c>
      <c r="K848" s="2" t="str">
        <f t="shared" si="298"/>
        <v/>
      </c>
      <c r="L848" s="2" t="str">
        <f t="shared" si="298"/>
        <v/>
      </c>
      <c r="M848" s="2" t="str">
        <f t="shared" si="298"/>
        <v/>
      </c>
      <c r="N848" s="2" t="str">
        <f t="shared" si="298"/>
        <v/>
      </c>
      <c r="O848" s="2" t="str">
        <f t="shared" si="298"/>
        <v/>
      </c>
      <c r="P848" s="2" t="str">
        <f t="shared" si="298"/>
        <v/>
      </c>
      <c r="Q848" s="2" t="str">
        <f t="shared" si="298"/>
        <v/>
      </c>
      <c r="R848" s="2" t="str">
        <f t="shared" si="298"/>
        <v/>
      </c>
      <c r="S848" s="2" t="str">
        <f t="shared" si="298"/>
        <v/>
      </c>
      <c r="T848" s="2" t="str">
        <f t="shared" si="298"/>
        <v/>
      </c>
      <c r="U848" s="2" t="str">
        <f t="shared" si="298"/>
        <v/>
      </c>
      <c r="V848" s="2" t="str">
        <f t="shared" si="298"/>
        <v/>
      </c>
      <c r="W848" s="2" t="str">
        <f t="shared" si="298"/>
        <v/>
      </c>
      <c r="X848" s="2" t="str">
        <f t="shared" si="298"/>
        <v/>
      </c>
      <c r="Y848" s="2" t="str">
        <f t="shared" si="298"/>
        <v/>
      </c>
      <c r="Z848" s="2" t="str">
        <f t="shared" si="298"/>
        <v/>
      </c>
      <c r="AA848" s="2" t="str">
        <f t="shared" si="298"/>
        <v/>
      </c>
      <c r="AB848" s="2" t="str">
        <f t="shared" si="298"/>
        <v/>
      </c>
      <c r="AC848" s="2" t="str">
        <f t="shared" si="298"/>
        <v/>
      </c>
    </row>
    <row r="849" spans="1:29">
      <c r="A849" s="2" t="s">
        <v>112</v>
      </c>
      <c r="B849" s="2" t="s">
        <v>69</v>
      </c>
      <c r="C849" s="2" t="s">
        <v>43</v>
      </c>
      <c r="D849" s="2">
        <f t="shared" ref="D849:AC849" si="299">IFERROR(D539/D229,"")</f>
        <v>1.9727617243012794</v>
      </c>
      <c r="E849" s="2" t="str">
        <f t="shared" si="299"/>
        <v/>
      </c>
      <c r="F849" s="2" t="str">
        <f t="shared" si="299"/>
        <v/>
      </c>
      <c r="G849" s="2" t="str">
        <f t="shared" si="299"/>
        <v/>
      </c>
      <c r="H849" s="2" t="str">
        <f t="shared" si="299"/>
        <v/>
      </c>
      <c r="I849" s="2" t="str">
        <f t="shared" si="299"/>
        <v/>
      </c>
      <c r="J849" s="2" t="str">
        <f t="shared" si="299"/>
        <v/>
      </c>
      <c r="K849" s="2" t="str">
        <f t="shared" si="299"/>
        <v/>
      </c>
      <c r="L849" s="2">
        <f t="shared" si="299"/>
        <v>0.85</v>
      </c>
      <c r="M849" s="2">
        <f t="shared" si="299"/>
        <v>0.72602739726027399</v>
      </c>
      <c r="N849" s="2">
        <f t="shared" si="299"/>
        <v>0.92727272727272725</v>
      </c>
      <c r="O849" s="2">
        <f t="shared" si="299"/>
        <v>1.947826086956522</v>
      </c>
      <c r="P849" s="2">
        <f t="shared" si="299"/>
        <v>2.0446650124069476</v>
      </c>
      <c r="Q849" s="2">
        <f t="shared" si="299"/>
        <v>2.2532751091703056</v>
      </c>
      <c r="R849" s="2">
        <f t="shared" si="299"/>
        <v>3.237704918032787</v>
      </c>
      <c r="S849" s="2">
        <f t="shared" si="299"/>
        <v>2.4585365853658541</v>
      </c>
      <c r="T849" s="2">
        <f t="shared" si="299"/>
        <v>2.3536977491961415</v>
      </c>
      <c r="U849" s="2">
        <f t="shared" si="299"/>
        <v>2.0024271844660193</v>
      </c>
      <c r="V849" s="2">
        <f t="shared" si="299"/>
        <v>2.4629156010230182</v>
      </c>
      <c r="W849" s="2">
        <f t="shared" si="299"/>
        <v>2.799528301886792</v>
      </c>
      <c r="X849" s="2">
        <f t="shared" si="299"/>
        <v>2.3084291187739465</v>
      </c>
      <c r="Y849" s="2">
        <f t="shared" si="299"/>
        <v>2.7150684931506852</v>
      </c>
      <c r="Z849" s="2">
        <f t="shared" si="299"/>
        <v>2.3309734513274334</v>
      </c>
      <c r="AA849" s="2">
        <f t="shared" si="299"/>
        <v>1.6934886183165694</v>
      </c>
      <c r="AB849" s="2">
        <f t="shared" si="299"/>
        <v>1.7518085698386201</v>
      </c>
      <c r="AC849" s="2">
        <f t="shared" si="299"/>
        <v>2.04</v>
      </c>
    </row>
    <row r="850" spans="1:29">
      <c r="A850" s="2" t="s">
        <v>112</v>
      </c>
      <c r="B850" s="2" t="s">
        <v>69</v>
      </c>
      <c r="C850" s="2" t="s">
        <v>44</v>
      </c>
      <c r="D850" s="2">
        <f t="shared" ref="D850:AC850" si="300">IFERROR(D540/D230,"")</f>
        <v>2.3381080544065318</v>
      </c>
      <c r="E850" s="2">
        <f t="shared" si="300"/>
        <v>1.3409090909090908</v>
      </c>
      <c r="F850" s="2">
        <f t="shared" si="300"/>
        <v>1.5552147239263805</v>
      </c>
      <c r="G850" s="2">
        <f t="shared" si="300"/>
        <v>0.76254180602006694</v>
      </c>
      <c r="H850" s="2">
        <f t="shared" si="300"/>
        <v>2.522522522522523</v>
      </c>
      <c r="I850" s="2">
        <f t="shared" si="300"/>
        <v>1.8554216867469879</v>
      </c>
      <c r="J850" s="2">
        <f t="shared" si="300"/>
        <v>2.0080971659919031</v>
      </c>
      <c r="K850" s="2">
        <f t="shared" si="300"/>
        <v>1.1071428571428572</v>
      </c>
      <c r="L850" s="2">
        <f t="shared" si="300"/>
        <v>2.553763440860215</v>
      </c>
      <c r="M850" s="2">
        <f t="shared" si="300"/>
        <v>2.3653333333333335</v>
      </c>
      <c r="N850" s="2">
        <f t="shared" si="300"/>
        <v>2.6983240223463687</v>
      </c>
      <c r="O850" s="2">
        <f t="shared" si="300"/>
        <v>2.2819277108433735</v>
      </c>
      <c r="P850" s="2">
        <f t="shared" si="300"/>
        <v>1.1106382978723406</v>
      </c>
      <c r="Q850" s="2">
        <f t="shared" si="300"/>
        <v>1.4230769230769231</v>
      </c>
      <c r="R850" s="2">
        <f t="shared" si="300"/>
        <v>2.54</v>
      </c>
      <c r="S850" s="2">
        <f t="shared" si="300"/>
        <v>2.8227848101265827</v>
      </c>
      <c r="T850" s="2">
        <f t="shared" si="300"/>
        <v>2.5036764705882351</v>
      </c>
      <c r="U850" s="2">
        <f t="shared" si="300"/>
        <v>2.2709359605911335</v>
      </c>
      <c r="V850" s="2">
        <f t="shared" si="300"/>
        <v>2.1974840860866931</v>
      </c>
      <c r="W850" s="2">
        <f t="shared" si="300"/>
        <v>2.5482046237088047</v>
      </c>
      <c r="X850" s="2">
        <f t="shared" si="300"/>
        <v>1.7263266603114078</v>
      </c>
      <c r="Y850" s="2">
        <f t="shared" si="300"/>
        <v>2.7738739371793972</v>
      </c>
      <c r="Z850" s="2">
        <f t="shared" si="300"/>
        <v>2.2979865085854456</v>
      </c>
      <c r="AA850" s="2">
        <f t="shared" si="300"/>
        <v>2.0869121602819778</v>
      </c>
      <c r="AB850" s="2">
        <f t="shared" si="300"/>
        <v>2.4145274342604583</v>
      </c>
      <c r="AC850" s="2">
        <f t="shared" si="300"/>
        <v>2.31</v>
      </c>
    </row>
    <row r="851" spans="1:29">
      <c r="A851" s="2" t="s">
        <v>112</v>
      </c>
      <c r="B851" s="2" t="s">
        <v>69</v>
      </c>
      <c r="C851" s="2" t="s">
        <v>10</v>
      </c>
      <c r="D851" s="2">
        <f t="shared" ref="D851:AC851" si="301">IFERROR(D541/D231,"")</f>
        <v>5.3071032076977573</v>
      </c>
      <c r="E851" s="2">
        <f t="shared" si="301"/>
        <v>4.6672794117647065</v>
      </c>
      <c r="F851" s="2">
        <f t="shared" si="301"/>
        <v>4.6264302059496565</v>
      </c>
      <c r="G851" s="2">
        <f t="shared" si="301"/>
        <v>4.5873786407766985</v>
      </c>
      <c r="H851" s="2">
        <f t="shared" si="301"/>
        <v>5.1274319066147864</v>
      </c>
      <c r="I851" s="2">
        <f t="shared" si="301"/>
        <v>4.7856815052776502</v>
      </c>
      <c r="J851" s="2">
        <f t="shared" si="301"/>
        <v>5.2712294043092527</v>
      </c>
      <c r="K851" s="2">
        <f t="shared" si="301"/>
        <v>5.0448132780082986</v>
      </c>
      <c r="L851" s="2">
        <f t="shared" si="301"/>
        <v>5.1683736173699302</v>
      </c>
      <c r="M851" s="2">
        <f t="shared" si="301"/>
        <v>4.6598837209302317</v>
      </c>
      <c r="N851" s="2">
        <f t="shared" si="301"/>
        <v>5.5075729589951985</v>
      </c>
      <c r="O851" s="2">
        <f t="shared" si="301"/>
        <v>4.419510513615994</v>
      </c>
      <c r="P851" s="2">
        <f t="shared" si="301"/>
        <v>5.5868372943327236</v>
      </c>
      <c r="Q851" s="2">
        <f t="shared" si="301"/>
        <v>5.4352658455992797</v>
      </c>
      <c r="R851" s="2">
        <f t="shared" si="301"/>
        <v>5.1218258766626361</v>
      </c>
      <c r="S851" s="2">
        <f t="shared" si="301"/>
        <v>4.5527452190006175</v>
      </c>
      <c r="T851" s="2">
        <f t="shared" si="301"/>
        <v>5.3074905275429902</v>
      </c>
      <c r="U851" s="2">
        <f t="shared" si="301"/>
        <v>5.6694796061884674</v>
      </c>
      <c r="V851" s="2">
        <f t="shared" si="301"/>
        <v>5.3761022697625878</v>
      </c>
      <c r="W851" s="2">
        <f t="shared" si="301"/>
        <v>5.0813581856766632</v>
      </c>
      <c r="X851" s="2">
        <f t="shared" si="301"/>
        <v>5.5346689434570342</v>
      </c>
      <c r="Y851" s="2">
        <f t="shared" si="301"/>
        <v>5.2776219417173138</v>
      </c>
      <c r="Z851" s="2">
        <f t="shared" si="301"/>
        <v>5.2193806451612899</v>
      </c>
      <c r="AA851" s="2">
        <f t="shared" si="301"/>
        <v>5.4394501036163563</v>
      </c>
      <c r="AB851" s="2">
        <f t="shared" si="301"/>
        <v>4.3302264426588755</v>
      </c>
      <c r="AC851" s="2">
        <f t="shared" si="301"/>
        <v>5.13</v>
      </c>
    </row>
    <row r="852" spans="1:29">
      <c r="A852" s="2" t="s">
        <v>112</v>
      </c>
      <c r="B852" s="2" t="s">
        <v>69</v>
      </c>
      <c r="C852" s="2" t="s">
        <v>33</v>
      </c>
      <c r="D852" s="2">
        <f t="shared" ref="D852:AC852" si="302">IFERROR(D542/D232,"")</f>
        <v>3.7907390917186121</v>
      </c>
      <c r="E852" s="2" t="str">
        <f t="shared" si="302"/>
        <v/>
      </c>
      <c r="F852" s="2" t="str">
        <f t="shared" si="302"/>
        <v/>
      </c>
      <c r="G852" s="2" t="str">
        <f t="shared" si="302"/>
        <v/>
      </c>
      <c r="H852" s="2" t="str">
        <f t="shared" si="302"/>
        <v/>
      </c>
      <c r="I852" s="2" t="str">
        <f t="shared" si="302"/>
        <v/>
      </c>
      <c r="J852" s="2" t="str">
        <f t="shared" si="302"/>
        <v/>
      </c>
      <c r="K852" s="2" t="str">
        <f t="shared" si="302"/>
        <v/>
      </c>
      <c r="L852" s="2" t="str">
        <f t="shared" si="302"/>
        <v/>
      </c>
      <c r="M852" s="2" t="str">
        <f t="shared" si="302"/>
        <v/>
      </c>
      <c r="N852" s="2" t="str">
        <f t="shared" si="302"/>
        <v/>
      </c>
      <c r="O852" s="2" t="str">
        <f t="shared" si="302"/>
        <v/>
      </c>
      <c r="P852" s="2" t="str">
        <f t="shared" si="302"/>
        <v/>
      </c>
      <c r="Q852" s="2" t="str">
        <f t="shared" si="302"/>
        <v/>
      </c>
      <c r="R852" s="2">
        <f t="shared" si="302"/>
        <v>4.5849056603773581</v>
      </c>
      <c r="S852" s="2">
        <f t="shared" si="302"/>
        <v>3.523985239852399</v>
      </c>
      <c r="T852" s="2">
        <f t="shared" si="302"/>
        <v>3.90625</v>
      </c>
      <c r="U852" s="2">
        <f t="shared" si="302"/>
        <v>4.064516129032258</v>
      </c>
      <c r="V852" s="2">
        <f t="shared" si="302"/>
        <v>3.0930875576036869</v>
      </c>
      <c r="W852" s="2">
        <f t="shared" si="302"/>
        <v>3.5326633165829149</v>
      </c>
      <c r="X852" s="2">
        <f t="shared" si="302"/>
        <v>4.1687116564417179</v>
      </c>
      <c r="Y852" s="2">
        <f t="shared" si="302"/>
        <v>3.396735273243435</v>
      </c>
      <c r="Z852" s="2">
        <f t="shared" si="302"/>
        <v>3.6370106761565837</v>
      </c>
      <c r="AA852" s="2">
        <f t="shared" si="302"/>
        <v>3.9083750894774516</v>
      </c>
      <c r="AB852" s="2">
        <f t="shared" si="302"/>
        <v>4.0959595959595951</v>
      </c>
      <c r="AC852" s="2">
        <f t="shared" si="302"/>
        <v>4.38</v>
      </c>
    </row>
    <row r="853" spans="1:29">
      <c r="A853" s="2" t="s">
        <v>112</v>
      </c>
      <c r="B853" s="2" t="s">
        <v>69</v>
      </c>
      <c r="C853" s="2" t="s">
        <v>45</v>
      </c>
      <c r="D853" s="2">
        <f t="shared" ref="D853:AC853" si="303">IFERROR(D543/D233,"")</f>
        <v>1.6618296529968453</v>
      </c>
      <c r="E853" s="2" t="str">
        <f t="shared" si="303"/>
        <v/>
      </c>
      <c r="F853" s="2" t="str">
        <f t="shared" si="303"/>
        <v/>
      </c>
      <c r="G853" s="2" t="str">
        <f t="shared" si="303"/>
        <v/>
      </c>
      <c r="H853" s="2">
        <f t="shared" si="303"/>
        <v>4</v>
      </c>
      <c r="I853" s="2" t="str">
        <f t="shared" si="303"/>
        <v/>
      </c>
      <c r="J853" s="2" t="str">
        <f t="shared" si="303"/>
        <v/>
      </c>
      <c r="K853" s="2" t="str">
        <f t="shared" si="303"/>
        <v/>
      </c>
      <c r="L853" s="2" t="str">
        <f t="shared" si="303"/>
        <v/>
      </c>
      <c r="M853" s="2" t="str">
        <f t="shared" si="303"/>
        <v/>
      </c>
      <c r="N853" s="2" t="str">
        <f t="shared" si="303"/>
        <v/>
      </c>
      <c r="O853" s="2" t="str">
        <f t="shared" si="303"/>
        <v/>
      </c>
      <c r="P853" s="2" t="str">
        <f t="shared" si="303"/>
        <v/>
      </c>
      <c r="Q853" s="2" t="str">
        <f t="shared" si="303"/>
        <v/>
      </c>
      <c r="R853" s="2" t="str">
        <f t="shared" si="303"/>
        <v/>
      </c>
      <c r="S853" s="2" t="str">
        <f t="shared" si="303"/>
        <v/>
      </c>
      <c r="T853" s="2" t="str">
        <f t="shared" si="303"/>
        <v/>
      </c>
      <c r="U853" s="2" t="str">
        <f t="shared" si="303"/>
        <v/>
      </c>
      <c r="V853" s="2">
        <f t="shared" si="303"/>
        <v>1.5000000000000002</v>
      </c>
      <c r="W853" s="2">
        <f t="shared" si="303"/>
        <v>1.5</v>
      </c>
      <c r="X853" s="2">
        <f t="shared" si="303"/>
        <v>1.5</v>
      </c>
      <c r="Y853" s="2">
        <f t="shared" si="303"/>
        <v>1.5</v>
      </c>
      <c r="Z853" s="2">
        <f t="shared" si="303"/>
        <v>1.5</v>
      </c>
      <c r="AA853" s="2">
        <f t="shared" si="303"/>
        <v>1.5</v>
      </c>
      <c r="AB853" s="2">
        <f t="shared" si="303"/>
        <v>5.18116462976276</v>
      </c>
      <c r="AC853" s="2">
        <f t="shared" si="303"/>
        <v>1.5000000000000002</v>
      </c>
    </row>
    <row r="854" spans="1:29">
      <c r="A854" s="2" t="s">
        <v>112</v>
      </c>
      <c r="B854" s="2" t="s">
        <v>69</v>
      </c>
      <c r="C854" s="2" t="s">
        <v>46</v>
      </c>
      <c r="D854" s="2" t="str">
        <f t="shared" ref="D854:AC854" si="304">IFERROR(D544/D234,"")</f>
        <v/>
      </c>
      <c r="E854" s="2" t="str">
        <f t="shared" si="304"/>
        <v/>
      </c>
      <c r="F854" s="2" t="str">
        <f t="shared" si="304"/>
        <v/>
      </c>
      <c r="G854" s="2" t="str">
        <f t="shared" si="304"/>
        <v/>
      </c>
      <c r="H854" s="2" t="str">
        <f t="shared" si="304"/>
        <v/>
      </c>
      <c r="I854" s="2" t="str">
        <f t="shared" si="304"/>
        <v/>
      </c>
      <c r="J854" s="2" t="str">
        <f t="shared" si="304"/>
        <v/>
      </c>
      <c r="K854" s="2" t="str">
        <f t="shared" si="304"/>
        <v/>
      </c>
      <c r="L854" s="2" t="str">
        <f t="shared" si="304"/>
        <v/>
      </c>
      <c r="M854" s="2" t="str">
        <f t="shared" si="304"/>
        <v/>
      </c>
      <c r="N854" s="2" t="str">
        <f t="shared" si="304"/>
        <v/>
      </c>
      <c r="O854" s="2" t="str">
        <f t="shared" si="304"/>
        <v/>
      </c>
      <c r="P854" s="2" t="str">
        <f t="shared" si="304"/>
        <v/>
      </c>
      <c r="Q854" s="2" t="str">
        <f t="shared" si="304"/>
        <v/>
      </c>
      <c r="R854" s="2" t="str">
        <f t="shared" si="304"/>
        <v/>
      </c>
      <c r="S854" s="2" t="str">
        <f t="shared" si="304"/>
        <v/>
      </c>
      <c r="T854" s="2" t="str">
        <f t="shared" si="304"/>
        <v/>
      </c>
      <c r="U854" s="2" t="str">
        <f t="shared" si="304"/>
        <v/>
      </c>
      <c r="V854" s="2" t="str">
        <f t="shared" si="304"/>
        <v/>
      </c>
      <c r="W854" s="2" t="str">
        <f t="shared" si="304"/>
        <v/>
      </c>
      <c r="X854" s="2" t="str">
        <f t="shared" si="304"/>
        <v/>
      </c>
      <c r="Y854" s="2" t="str">
        <f t="shared" si="304"/>
        <v/>
      </c>
      <c r="Z854" s="2" t="str">
        <f t="shared" si="304"/>
        <v/>
      </c>
      <c r="AA854" s="2" t="str">
        <f t="shared" si="304"/>
        <v/>
      </c>
      <c r="AB854" s="2" t="str">
        <f t="shared" si="304"/>
        <v/>
      </c>
      <c r="AC854" s="2">
        <f t="shared" si="304"/>
        <v>0</v>
      </c>
    </row>
    <row r="855" spans="1:29">
      <c r="A855" s="2" t="s">
        <v>112</v>
      </c>
      <c r="B855" s="2" t="s">
        <v>69</v>
      </c>
      <c r="C855" s="2" t="s">
        <v>47</v>
      </c>
      <c r="D855" s="2">
        <f t="shared" ref="D855:AC855" si="305">IFERROR(D545/D235,"")</f>
        <v>3.3556851311953357</v>
      </c>
      <c r="E855" s="2">
        <f t="shared" si="305"/>
        <v>2</v>
      </c>
      <c r="F855" s="2">
        <f t="shared" si="305"/>
        <v>1.8064516129032255</v>
      </c>
      <c r="G855" s="2">
        <f t="shared" si="305"/>
        <v>1.8148148148148149</v>
      </c>
      <c r="H855" s="2">
        <f t="shared" si="305"/>
        <v>2</v>
      </c>
      <c r="I855" s="2">
        <f t="shared" si="305"/>
        <v>2.6785714285714288</v>
      </c>
      <c r="J855" s="2">
        <f t="shared" si="305"/>
        <v>2.3773584905660377</v>
      </c>
      <c r="K855" s="2">
        <f t="shared" si="305"/>
        <v>2.0517241379310347</v>
      </c>
      <c r="L855" s="2">
        <f t="shared" si="305"/>
        <v>2.2881355932203387</v>
      </c>
      <c r="M855" s="2">
        <f t="shared" si="305"/>
        <v>2.2230769230769232</v>
      </c>
      <c r="N855" s="2">
        <f t="shared" si="305"/>
        <v>2.6387096774193548</v>
      </c>
      <c r="O855" s="2">
        <f t="shared" si="305"/>
        <v>1.7277486910994764</v>
      </c>
      <c r="P855" s="2">
        <f t="shared" si="305"/>
        <v>2.4619883040935671</v>
      </c>
      <c r="Q855" s="2">
        <f t="shared" si="305"/>
        <v>2.3909774436090223</v>
      </c>
      <c r="R855" s="2">
        <f t="shared" si="305"/>
        <v>1.9646017699115041</v>
      </c>
      <c r="S855" s="2">
        <f t="shared" si="305"/>
        <v>3.0564516129032255</v>
      </c>
      <c r="T855" s="2">
        <f t="shared" si="305"/>
        <v>2.5507246376811596</v>
      </c>
      <c r="U855" s="2">
        <f t="shared" si="305"/>
        <v>2.5419847328244272</v>
      </c>
      <c r="V855" s="2">
        <f t="shared" si="305"/>
        <v>2.3157894736842102</v>
      </c>
      <c r="W855" s="2">
        <f t="shared" si="305"/>
        <v>2.2765957446808507</v>
      </c>
      <c r="X855" s="2">
        <f t="shared" si="305"/>
        <v>3.6969696969696968</v>
      </c>
      <c r="Y855" s="2">
        <f t="shared" si="305"/>
        <v>2.5957446808510638</v>
      </c>
      <c r="Z855" s="2">
        <f t="shared" si="305"/>
        <v>2.7171717171717171</v>
      </c>
      <c r="AA855" s="2">
        <f t="shared" si="305"/>
        <v>4</v>
      </c>
      <c r="AB855" s="2">
        <f t="shared" si="305"/>
        <v>3.4537037037037033</v>
      </c>
      <c r="AC855" s="2">
        <f t="shared" si="305"/>
        <v>3.507737064218901</v>
      </c>
    </row>
    <row r="856" spans="1:29">
      <c r="A856" s="2" t="s">
        <v>112</v>
      </c>
      <c r="B856" s="2" t="s">
        <v>69</v>
      </c>
      <c r="C856" s="2" t="s">
        <v>48</v>
      </c>
      <c r="D856" s="2">
        <f t="shared" ref="D856:AC856" si="306">IFERROR(D546/D236,"")</f>
        <v>3.5544603798659931</v>
      </c>
      <c r="E856" s="2">
        <f t="shared" si="306"/>
        <v>2.4873417721518982</v>
      </c>
      <c r="F856" s="2">
        <f t="shared" si="306"/>
        <v>1.84</v>
      </c>
      <c r="G856" s="2">
        <f t="shared" si="306"/>
        <v>2.0711111111111111</v>
      </c>
      <c r="H856" s="2">
        <f t="shared" si="306"/>
        <v>2.2756598240469206</v>
      </c>
      <c r="I856" s="2">
        <f t="shared" si="306"/>
        <v>2.8103448275862069</v>
      </c>
      <c r="J856" s="2">
        <f t="shared" si="306"/>
        <v>2.5718157181571817</v>
      </c>
      <c r="K856" s="2">
        <f t="shared" si="306"/>
        <v>1.891111111111111</v>
      </c>
      <c r="L856" s="2">
        <f t="shared" si="306"/>
        <v>2.5767716535433074</v>
      </c>
      <c r="M856" s="2">
        <f t="shared" si="306"/>
        <v>2.3729372937293731</v>
      </c>
      <c r="N856" s="2">
        <f t="shared" si="306"/>
        <v>2.5946428571428575</v>
      </c>
      <c r="O856" s="2">
        <f t="shared" si="306"/>
        <v>2.7286624203821654</v>
      </c>
      <c r="P856" s="2">
        <f t="shared" si="306"/>
        <v>3.1394517282479137</v>
      </c>
      <c r="Q856" s="2">
        <f t="shared" si="306"/>
        <v>2.6742021276595742</v>
      </c>
      <c r="R856" s="2">
        <f t="shared" si="306"/>
        <v>1.6906584992343034</v>
      </c>
      <c r="S856" s="2">
        <f t="shared" si="306"/>
        <v>2.8273291925465838</v>
      </c>
      <c r="T856" s="2">
        <f t="shared" si="306"/>
        <v>3.1670061099796332</v>
      </c>
      <c r="U856" s="2">
        <f t="shared" si="306"/>
        <v>3.130051432770022</v>
      </c>
      <c r="V856" s="2">
        <f t="shared" si="306"/>
        <v>2.3793738489871084</v>
      </c>
      <c r="W856" s="2">
        <f t="shared" si="306"/>
        <v>2.5105932203389827</v>
      </c>
      <c r="X856" s="2">
        <f t="shared" si="306"/>
        <v>3.6507136859781699</v>
      </c>
      <c r="Y856" s="2">
        <f t="shared" si="306"/>
        <v>3.1318150448585231</v>
      </c>
      <c r="Z856" s="2">
        <f t="shared" si="306"/>
        <v>3.2905911740216487</v>
      </c>
      <c r="AA856" s="2">
        <f t="shared" si="306"/>
        <v>3.8407935727168385</v>
      </c>
      <c r="AB856" s="2">
        <f t="shared" si="306"/>
        <v>3.2824549168078105</v>
      </c>
      <c r="AC856" s="2">
        <f t="shared" si="306"/>
        <v>3.4200000000000004</v>
      </c>
    </row>
    <row r="857" spans="1:29">
      <c r="A857" s="2" t="s">
        <v>112</v>
      </c>
      <c r="B857" s="2" t="s">
        <v>69</v>
      </c>
      <c r="C857" s="2" t="s">
        <v>49</v>
      </c>
      <c r="D857" s="2">
        <f t="shared" ref="D857:AC857" si="307">IFERROR(D547/D237,"")</f>
        <v>5.4867383512544823</v>
      </c>
      <c r="E857" s="2">
        <f t="shared" si="307"/>
        <v>5.1481481481481479</v>
      </c>
      <c r="F857" s="2">
        <f t="shared" si="307"/>
        <v>4.833333333333333</v>
      </c>
      <c r="G857" s="2">
        <f t="shared" si="307"/>
        <v>5.0344827586206895</v>
      </c>
      <c r="H857" s="2">
        <f t="shared" si="307"/>
        <v>6.0333333333333341</v>
      </c>
      <c r="I857" s="2">
        <f t="shared" si="307"/>
        <v>5</v>
      </c>
      <c r="J857" s="2">
        <f t="shared" si="307"/>
        <v>6.3529411764705888</v>
      </c>
      <c r="K857" s="2">
        <f t="shared" si="307"/>
        <v>6.1785714285714288</v>
      </c>
      <c r="L857" s="2">
        <f t="shared" si="307"/>
        <v>5.5</v>
      </c>
      <c r="M857" s="2">
        <f t="shared" si="307"/>
        <v>5.3548387096774199</v>
      </c>
      <c r="N857" s="2">
        <f t="shared" si="307"/>
        <v>5.75</v>
      </c>
      <c r="O857" s="2">
        <f t="shared" si="307"/>
        <v>5.4054054054054053</v>
      </c>
      <c r="P857" s="2">
        <f t="shared" si="307"/>
        <v>6.416666666666667</v>
      </c>
      <c r="Q857" s="2">
        <f t="shared" si="307"/>
        <v>5.4411764705882355</v>
      </c>
      <c r="R857" s="2">
        <f t="shared" si="307"/>
        <v>5.6285714285714281</v>
      </c>
      <c r="S857" s="2">
        <f t="shared" si="307"/>
        <v>5.0571428571428569</v>
      </c>
      <c r="T857" s="2">
        <f t="shared" si="307"/>
        <v>5.9722222222222223</v>
      </c>
      <c r="U857" s="2">
        <f t="shared" si="307"/>
        <v>6.1951219512195124</v>
      </c>
      <c r="V857" s="2">
        <f t="shared" si="307"/>
        <v>5.3389121338912133</v>
      </c>
      <c r="W857" s="2">
        <f t="shared" si="307"/>
        <v>5.1382488479262678</v>
      </c>
      <c r="X857" s="2">
        <f t="shared" si="307"/>
        <v>4.9409282700421944</v>
      </c>
      <c r="Y857" s="2">
        <f t="shared" si="307"/>
        <v>5.6469298245614041</v>
      </c>
      <c r="Z857" s="2">
        <f t="shared" si="307"/>
        <v>6.2776617954070986</v>
      </c>
      <c r="AA857" s="2">
        <f t="shared" si="307"/>
        <v>5.9500000000000011</v>
      </c>
      <c r="AB857" s="2">
        <f t="shared" si="307"/>
        <v>4.9544468546637743</v>
      </c>
      <c r="AC857" s="2">
        <f t="shared" si="307"/>
        <v>5.5563125914530964</v>
      </c>
    </row>
    <row r="858" spans="1:29">
      <c r="A858" s="2" t="s">
        <v>112</v>
      </c>
      <c r="B858" s="2" t="s">
        <v>69</v>
      </c>
      <c r="C858" s="2" t="s">
        <v>50</v>
      </c>
      <c r="D858" s="2">
        <f t="shared" ref="D858:AC858" si="308">IFERROR(D548/D238,"")</f>
        <v>3.9905416056750367</v>
      </c>
      <c r="E858" s="2">
        <f t="shared" si="308"/>
        <v>0.34782608695652173</v>
      </c>
      <c r="F858" s="2">
        <f t="shared" si="308"/>
        <v>0.7857142857142857</v>
      </c>
      <c r="G858" s="2">
        <f t="shared" si="308"/>
        <v>0.90625</v>
      </c>
      <c r="H858" s="2">
        <f t="shared" si="308"/>
        <v>2.2592592592592591</v>
      </c>
      <c r="I858" s="2">
        <f t="shared" si="308"/>
        <v>3.088709677419355</v>
      </c>
      <c r="J858" s="2">
        <f t="shared" si="308"/>
        <v>2.8151585460170145</v>
      </c>
      <c r="K858" s="2">
        <f t="shared" si="308"/>
        <v>2.740820734341253</v>
      </c>
      <c r="L858" s="2">
        <f t="shared" si="308"/>
        <v>2.8249400479616305</v>
      </c>
      <c r="M858" s="2">
        <f t="shared" si="308"/>
        <v>3.293478260869565</v>
      </c>
      <c r="N858" s="2">
        <f t="shared" si="308"/>
        <v>2.7251328777524679</v>
      </c>
      <c r="O858" s="2">
        <f t="shared" si="308"/>
        <v>2.0043165467625901</v>
      </c>
      <c r="P858" s="2">
        <f t="shared" si="308"/>
        <v>3.9586513994910941</v>
      </c>
      <c r="Q858" s="2">
        <f t="shared" si="308"/>
        <v>3.6159235668789811</v>
      </c>
      <c r="R858" s="2">
        <f t="shared" si="308"/>
        <v>3.3155120481927707</v>
      </c>
      <c r="S858" s="2">
        <f t="shared" si="308"/>
        <v>2.915644171779141</v>
      </c>
      <c r="T858" s="2">
        <f t="shared" si="308"/>
        <v>3.836890243902439</v>
      </c>
      <c r="U858" s="2">
        <f t="shared" si="308"/>
        <v>2.8763955342902707</v>
      </c>
      <c r="V858" s="2">
        <f t="shared" si="308"/>
        <v>3.0655189704161794</v>
      </c>
      <c r="W858" s="2">
        <f t="shared" si="308"/>
        <v>3.4353139904610495</v>
      </c>
      <c r="X858" s="2">
        <f t="shared" si="308"/>
        <v>3.0988685344827585</v>
      </c>
      <c r="Y858" s="2">
        <f t="shared" si="308"/>
        <v>3.8902542372881359</v>
      </c>
      <c r="Z858" s="2">
        <f t="shared" si="308"/>
        <v>3.9497401753816175</v>
      </c>
      <c r="AA858" s="2">
        <f t="shared" si="308"/>
        <v>3.9471161401854471</v>
      </c>
      <c r="AB858" s="2">
        <f t="shared" si="308"/>
        <v>4.1383239831697054</v>
      </c>
      <c r="AC858" s="2">
        <f t="shared" si="308"/>
        <v>3.93</v>
      </c>
    </row>
    <row r="859" spans="1:29">
      <c r="A859" s="2" t="s">
        <v>112</v>
      </c>
      <c r="B859" s="2" t="s">
        <v>69</v>
      </c>
      <c r="C859" s="2" t="s">
        <v>51</v>
      </c>
      <c r="D859" s="2" t="str">
        <f t="shared" ref="D859:AC859" si="309">IFERROR(D549/D239,"")</f>
        <v/>
      </c>
      <c r="E859" s="2" t="str">
        <f t="shared" si="309"/>
        <v/>
      </c>
      <c r="F859" s="2" t="str">
        <f t="shared" si="309"/>
        <v/>
      </c>
      <c r="G859" s="2" t="str">
        <f t="shared" si="309"/>
        <v/>
      </c>
      <c r="H859" s="2" t="str">
        <f t="shared" si="309"/>
        <v/>
      </c>
      <c r="I859" s="2" t="str">
        <f t="shared" si="309"/>
        <v/>
      </c>
      <c r="J859" s="2" t="str">
        <f t="shared" si="309"/>
        <v/>
      </c>
      <c r="K859" s="2" t="str">
        <f t="shared" si="309"/>
        <v/>
      </c>
      <c r="L859" s="2" t="str">
        <f t="shared" si="309"/>
        <v/>
      </c>
      <c r="M859" s="2" t="str">
        <f t="shared" si="309"/>
        <v/>
      </c>
      <c r="N859" s="2" t="str">
        <f t="shared" si="309"/>
        <v/>
      </c>
      <c r="O859" s="2" t="str">
        <f t="shared" si="309"/>
        <v/>
      </c>
      <c r="P859" s="2" t="str">
        <f t="shared" si="309"/>
        <v/>
      </c>
      <c r="Q859" s="2" t="str">
        <f t="shared" si="309"/>
        <v/>
      </c>
      <c r="R859" s="2" t="str">
        <f t="shared" si="309"/>
        <v/>
      </c>
      <c r="S859" s="2" t="str">
        <f t="shared" si="309"/>
        <v/>
      </c>
      <c r="T859" s="2" t="str">
        <f t="shared" si="309"/>
        <v/>
      </c>
      <c r="U859" s="2" t="str">
        <f t="shared" si="309"/>
        <v/>
      </c>
      <c r="V859" s="2" t="str">
        <f t="shared" si="309"/>
        <v/>
      </c>
      <c r="W859" s="2" t="str">
        <f t="shared" si="309"/>
        <v/>
      </c>
      <c r="X859" s="2" t="str">
        <f t="shared" si="309"/>
        <v/>
      </c>
      <c r="Y859" s="2" t="str">
        <f t="shared" si="309"/>
        <v/>
      </c>
      <c r="Z859" s="2" t="str">
        <f t="shared" si="309"/>
        <v/>
      </c>
      <c r="AA859" s="2" t="str">
        <f t="shared" si="309"/>
        <v/>
      </c>
      <c r="AB859" s="2" t="str">
        <f t="shared" si="309"/>
        <v/>
      </c>
      <c r="AC859" s="2" t="str">
        <f t="shared" si="309"/>
        <v/>
      </c>
    </row>
    <row r="860" spans="1:29">
      <c r="A860" s="2" t="s">
        <v>112</v>
      </c>
      <c r="B860" s="2" t="s">
        <v>69</v>
      </c>
      <c r="C860" s="2" t="s">
        <v>52</v>
      </c>
      <c r="D860" s="2">
        <f t="shared" ref="D860:AC860" si="310">IFERROR(D550/D240,"")</f>
        <v>4.8208955223880601</v>
      </c>
      <c r="E860" s="2">
        <f t="shared" si="310"/>
        <v>5.9473684210526319</v>
      </c>
      <c r="F860" s="2">
        <f t="shared" si="310"/>
        <v>5.4374999999999991</v>
      </c>
      <c r="G860" s="2">
        <f t="shared" si="310"/>
        <v>5.3846153846153841</v>
      </c>
      <c r="H860" s="2">
        <f t="shared" si="310"/>
        <v>5.9393939393939403</v>
      </c>
      <c r="I860" s="2">
        <f t="shared" si="310"/>
        <v>5.6551724137931032</v>
      </c>
      <c r="J860" s="2">
        <f t="shared" si="310"/>
        <v>4.4090909090909083</v>
      </c>
      <c r="K860" s="2">
        <f t="shared" si="310"/>
        <v>6.0555555555555554</v>
      </c>
      <c r="L860" s="2">
        <f t="shared" si="310"/>
        <v>5.454545454545455</v>
      </c>
      <c r="M860" s="2">
        <f t="shared" si="310"/>
        <v>5.3250000000000002</v>
      </c>
      <c r="N860" s="2">
        <f t="shared" si="310"/>
        <v>5.4090909090909092</v>
      </c>
      <c r="O860" s="2">
        <f t="shared" si="310"/>
        <v>5.552631578947369</v>
      </c>
      <c r="P860" s="2">
        <f t="shared" si="310"/>
        <v>5.3611111111111116</v>
      </c>
      <c r="Q860" s="2">
        <f t="shared" si="310"/>
        <v>5.3783783783783781</v>
      </c>
      <c r="R860" s="2">
        <f t="shared" si="310"/>
        <v>5.6944444444444446</v>
      </c>
      <c r="S860" s="2">
        <f t="shared" si="310"/>
        <v>4.4102564102564106</v>
      </c>
      <c r="T860" s="2">
        <f t="shared" si="310"/>
        <v>5.96875</v>
      </c>
      <c r="U860" s="2">
        <f t="shared" si="310"/>
        <v>6.2962962962962958</v>
      </c>
      <c r="V860" s="2">
        <f t="shared" si="310"/>
        <v>5.1851851851851851</v>
      </c>
      <c r="W860" s="2">
        <f t="shared" si="310"/>
        <v>5</v>
      </c>
      <c r="X860" s="2">
        <f t="shared" si="310"/>
        <v>6</v>
      </c>
      <c r="Y860" s="2">
        <f t="shared" si="310"/>
        <v>5</v>
      </c>
      <c r="Z860" s="2">
        <f t="shared" si="310"/>
        <v>4.5</v>
      </c>
      <c r="AA860" s="2">
        <f t="shared" si="310"/>
        <v>5.0294117647058822</v>
      </c>
      <c r="AB860" s="2">
        <f t="shared" si="310"/>
        <v>5.6249999999999991</v>
      </c>
      <c r="AC860" s="2">
        <f t="shared" si="310"/>
        <v>5.1460509211734617</v>
      </c>
    </row>
    <row r="861" spans="1:29">
      <c r="A861" s="2" t="s">
        <v>112</v>
      </c>
      <c r="B861" s="2" t="s">
        <v>69</v>
      </c>
      <c r="C861" s="2" t="s">
        <v>53</v>
      </c>
      <c r="D861" s="2">
        <f t="shared" ref="D861:AC861" si="311">IFERROR(D551/D241,"")</f>
        <v>5.4047190561887613</v>
      </c>
      <c r="E861" s="2" t="str">
        <f t="shared" si="311"/>
        <v/>
      </c>
      <c r="F861" s="2" t="str">
        <f t="shared" si="311"/>
        <v/>
      </c>
      <c r="G861" s="2">
        <f t="shared" si="311"/>
        <v>4.5025906735751295</v>
      </c>
      <c r="H861" s="2">
        <f t="shared" si="311"/>
        <v>4.3409090909090908</v>
      </c>
      <c r="I861" s="2">
        <f t="shared" si="311"/>
        <v>4.8310502283105023</v>
      </c>
      <c r="J861" s="2">
        <f t="shared" si="311"/>
        <v>4.9534883720930232</v>
      </c>
      <c r="K861" s="2">
        <f t="shared" si="311"/>
        <v>5.0847457627118642</v>
      </c>
      <c r="L861" s="2">
        <f t="shared" si="311"/>
        <v>4.9018181818181823</v>
      </c>
      <c r="M861" s="2">
        <f t="shared" si="311"/>
        <v>5.0320512820512819</v>
      </c>
      <c r="N861" s="2">
        <f t="shared" si="311"/>
        <v>4.5877659574468082</v>
      </c>
      <c r="O861" s="2">
        <f t="shared" si="311"/>
        <v>4.142506142506142</v>
      </c>
      <c r="P861" s="2">
        <f t="shared" si="311"/>
        <v>5.4686774941995351</v>
      </c>
      <c r="Q861" s="2">
        <f t="shared" si="311"/>
        <v>5.0253164556962027</v>
      </c>
      <c r="R861" s="2">
        <f t="shared" si="311"/>
        <v>4.6652542372881349</v>
      </c>
      <c r="S861" s="2">
        <f t="shared" si="311"/>
        <v>5.3727506426735223</v>
      </c>
      <c r="T861" s="2">
        <f t="shared" si="311"/>
        <v>5.4146868250539955</v>
      </c>
      <c r="U861" s="2">
        <f t="shared" si="311"/>
        <v>5.0296442687747032</v>
      </c>
      <c r="V861" s="2">
        <f t="shared" si="311"/>
        <v>4.8225941422594145</v>
      </c>
      <c r="W861" s="2">
        <f t="shared" si="311"/>
        <v>5.0026321561745988</v>
      </c>
      <c r="X861" s="2">
        <f t="shared" si="311"/>
        <v>5.0308571428571431</v>
      </c>
      <c r="Y861" s="2">
        <f t="shared" si="311"/>
        <v>4.9808888888888889</v>
      </c>
      <c r="Z861" s="2">
        <f t="shared" si="311"/>
        <v>5.8986354775828467</v>
      </c>
      <c r="AA861" s="2">
        <f t="shared" si="311"/>
        <v>5.2881072026800675</v>
      </c>
      <c r="AB861" s="2">
        <f t="shared" si="311"/>
        <v>5.8764802331936599</v>
      </c>
      <c r="AC861" s="2">
        <f t="shared" si="311"/>
        <v>4.99</v>
      </c>
    </row>
    <row r="862" spans="1:29">
      <c r="A862" s="2" t="s">
        <v>112</v>
      </c>
      <c r="B862" s="2" t="s">
        <v>69</v>
      </c>
      <c r="C862" s="2" t="s">
        <v>54</v>
      </c>
      <c r="D862" s="2">
        <f t="shared" ref="D862:AC862" si="312">IFERROR(D552/D242,"")</f>
        <v>3.76253531709476</v>
      </c>
      <c r="E862" s="2">
        <f t="shared" si="312"/>
        <v>2.8844397076735691</v>
      </c>
      <c r="F862" s="2">
        <f t="shared" si="312"/>
        <v>2.7824974411463659</v>
      </c>
      <c r="G862" s="2">
        <f t="shared" si="312"/>
        <v>3.322680077871512</v>
      </c>
      <c r="H862" s="2">
        <f t="shared" si="312"/>
        <v>3.058578607322326</v>
      </c>
      <c r="I862" s="2">
        <f t="shared" si="312"/>
        <v>2.921282336137121</v>
      </c>
      <c r="J862" s="2">
        <f t="shared" si="312"/>
        <v>3.2390243902439027</v>
      </c>
      <c r="K862" s="2">
        <f t="shared" si="312"/>
        <v>3.1766399030449932</v>
      </c>
      <c r="L862" s="2">
        <f t="shared" si="312"/>
        <v>2.7340716237595286</v>
      </c>
      <c r="M862" s="2">
        <f t="shared" si="312"/>
        <v>3.218298938327568</v>
      </c>
      <c r="N862" s="2">
        <f t="shared" si="312"/>
        <v>3.2288378006144716</v>
      </c>
      <c r="O862" s="2">
        <f t="shared" si="312"/>
        <v>2.8526785714285712</v>
      </c>
      <c r="P862" s="2">
        <f t="shared" si="312"/>
        <v>3.5185220185220185</v>
      </c>
      <c r="Q862" s="2">
        <f t="shared" si="312"/>
        <v>3.2673922143156133</v>
      </c>
      <c r="R862" s="2">
        <f t="shared" si="312"/>
        <v>2.6768818554801976</v>
      </c>
      <c r="S862" s="2">
        <f t="shared" si="312"/>
        <v>3.2908268528804951</v>
      </c>
      <c r="T862" s="2">
        <f t="shared" si="312"/>
        <v>3.3442819647544058</v>
      </c>
      <c r="U862" s="2">
        <f t="shared" si="312"/>
        <v>3.5726962457337885</v>
      </c>
      <c r="V862" s="2">
        <f t="shared" si="312"/>
        <v>3.440709827806602</v>
      </c>
      <c r="W862" s="2">
        <f t="shared" si="312"/>
        <v>3.3367210273379029</v>
      </c>
      <c r="X862" s="2">
        <f t="shared" si="312"/>
        <v>3.3768905021173623</v>
      </c>
      <c r="Y862" s="2">
        <f t="shared" si="312"/>
        <v>3.6313418883317752</v>
      </c>
      <c r="Z862" s="2">
        <f t="shared" si="312"/>
        <v>4.0173047473200612</v>
      </c>
      <c r="AA862" s="2">
        <f t="shared" si="312"/>
        <v>3.5215670755836959</v>
      </c>
      <c r="AB862" s="2">
        <f t="shared" si="312"/>
        <v>3.635459416324669</v>
      </c>
      <c r="AC862" s="2">
        <f t="shared" si="312"/>
        <v>3.71</v>
      </c>
    </row>
    <row r="863" spans="1:29">
      <c r="A863" s="2" t="s">
        <v>112</v>
      </c>
      <c r="B863" s="2" t="s">
        <v>69</v>
      </c>
      <c r="C863" s="2" t="s">
        <v>22</v>
      </c>
      <c r="D863" s="2">
        <f t="shared" ref="D863:AC863" si="313">IFERROR(D553/D243,"")</f>
        <v>1.7095257288727663</v>
      </c>
      <c r="E863" s="2">
        <f t="shared" si="313"/>
        <v>1.4800759013282732</v>
      </c>
      <c r="F863" s="2">
        <f t="shared" si="313"/>
        <v>1.7</v>
      </c>
      <c r="G863" s="2">
        <f t="shared" si="313"/>
        <v>1.0909090909090908</v>
      </c>
      <c r="H863" s="2">
        <f t="shared" si="313"/>
        <v>1.3333333333333333</v>
      </c>
      <c r="I863" s="2">
        <f t="shared" si="313"/>
        <v>0.88636363636363635</v>
      </c>
      <c r="J863" s="2">
        <f t="shared" si="313"/>
        <v>0.73913043478260865</v>
      </c>
      <c r="K863" s="2">
        <f t="shared" si="313"/>
        <v>1.2222222222222223</v>
      </c>
      <c r="L863" s="2">
        <f t="shared" si="313"/>
        <v>1.6907259756609316</v>
      </c>
      <c r="M863" s="2">
        <f t="shared" si="313"/>
        <v>0.86025504782146656</v>
      </c>
      <c r="N863" s="2">
        <f t="shared" si="313"/>
        <v>1.4888628370457211</v>
      </c>
      <c r="O863" s="2">
        <f t="shared" si="313"/>
        <v>0.8392857142857143</v>
      </c>
      <c r="P863" s="2">
        <f t="shared" si="313"/>
        <v>1.396479463537301</v>
      </c>
      <c r="Q863" s="2">
        <f t="shared" si="313"/>
        <v>0.40263543191800882</v>
      </c>
      <c r="R863" s="2">
        <f t="shared" si="313"/>
        <v>2.0925637025481021</v>
      </c>
      <c r="S863" s="2">
        <f t="shared" si="313"/>
        <v>1.5819209039548023</v>
      </c>
      <c r="T863" s="2">
        <f t="shared" si="313"/>
        <v>2.0528656126482212</v>
      </c>
      <c r="U863" s="2">
        <f t="shared" si="313"/>
        <v>1.4796645702306079</v>
      </c>
      <c r="V863" s="2">
        <f t="shared" si="313"/>
        <v>1.0563495304205799</v>
      </c>
      <c r="W863" s="2">
        <f t="shared" si="313"/>
        <v>1.1464128843338215</v>
      </c>
      <c r="X863" s="2">
        <f t="shared" si="313"/>
        <v>0.81787602114368096</v>
      </c>
      <c r="Y863" s="2">
        <f t="shared" si="313"/>
        <v>1.5430921052631579</v>
      </c>
      <c r="Z863" s="2">
        <f t="shared" si="313"/>
        <v>1.5615894039735099</v>
      </c>
      <c r="AA863" s="2">
        <f t="shared" si="313"/>
        <v>1.6929168499780025</v>
      </c>
      <c r="AB863" s="2">
        <f t="shared" si="313"/>
        <v>1.9465116279069767</v>
      </c>
      <c r="AC863" s="2">
        <f t="shared" si="313"/>
        <v>1.7500000000000002</v>
      </c>
    </row>
    <row r="864" spans="1:29">
      <c r="A864" s="2" t="s">
        <v>112</v>
      </c>
      <c r="B864" s="2" t="s">
        <v>69</v>
      </c>
      <c r="C864" s="2" t="s">
        <v>55</v>
      </c>
      <c r="D864" s="2">
        <f t="shared" ref="D864:AC864" si="314">IFERROR(D554/D244,"")</f>
        <v>3.4800267201068804</v>
      </c>
      <c r="E864" s="2">
        <f t="shared" si="314"/>
        <v>3.0769230769230766</v>
      </c>
      <c r="F864" s="2">
        <f t="shared" si="314"/>
        <v>3.0769230769230766</v>
      </c>
      <c r="G864" s="2">
        <f t="shared" si="314"/>
        <v>3.0769230769230766</v>
      </c>
      <c r="H864" s="2">
        <f t="shared" si="314"/>
        <v>3.0769230769230766</v>
      </c>
      <c r="I864" s="2">
        <f t="shared" si="314"/>
        <v>2.8461538461538463</v>
      </c>
      <c r="J864" s="2">
        <f t="shared" si="314"/>
        <v>1.7894736842105263</v>
      </c>
      <c r="K864" s="2">
        <f t="shared" si="314"/>
        <v>2.4117647058823528</v>
      </c>
      <c r="L864" s="2">
        <f t="shared" si="314"/>
        <v>2.3003095975232197</v>
      </c>
      <c r="M864" s="2">
        <f t="shared" si="314"/>
        <v>3.2007504690431516</v>
      </c>
      <c r="N864" s="2">
        <f t="shared" si="314"/>
        <v>2.1977077363896846</v>
      </c>
      <c r="O864" s="2">
        <f t="shared" si="314"/>
        <v>1.7275953859804791</v>
      </c>
      <c r="P864" s="2">
        <f t="shared" si="314"/>
        <v>3.6161833154314356</v>
      </c>
      <c r="Q864" s="2">
        <f t="shared" si="314"/>
        <v>2.777810563588079</v>
      </c>
      <c r="R864" s="2">
        <f t="shared" si="314"/>
        <v>2.5551971326164877</v>
      </c>
      <c r="S864" s="2">
        <f t="shared" si="314"/>
        <v>2.4846551200243088</v>
      </c>
      <c r="T864" s="2">
        <f t="shared" si="314"/>
        <v>3.1714375589808115</v>
      </c>
      <c r="U864" s="2">
        <f t="shared" si="314"/>
        <v>2.52204356846473</v>
      </c>
      <c r="V864" s="2">
        <f t="shared" si="314"/>
        <v>3.0014627011214041</v>
      </c>
      <c r="W864" s="2">
        <f t="shared" si="314"/>
        <v>3.4632862951447021</v>
      </c>
      <c r="X864" s="2">
        <f t="shared" si="314"/>
        <v>2.786145204909507</v>
      </c>
      <c r="Y864" s="2">
        <f t="shared" si="314"/>
        <v>3.3616408286459047</v>
      </c>
      <c r="Z864" s="2">
        <f t="shared" si="314"/>
        <v>3.5868630261957515</v>
      </c>
      <c r="AA864" s="2">
        <f t="shared" si="314"/>
        <v>3.4984652342186036</v>
      </c>
      <c r="AB864" s="2">
        <f t="shared" si="314"/>
        <v>2.8983409066892105</v>
      </c>
      <c r="AC864" s="2">
        <f t="shared" si="314"/>
        <v>3.5600000000000005</v>
      </c>
    </row>
    <row r="865" spans="1:29">
      <c r="A865" s="2" t="s">
        <v>112</v>
      </c>
      <c r="B865" s="2" t="s">
        <v>69</v>
      </c>
      <c r="C865" s="2" t="s">
        <v>56</v>
      </c>
      <c r="D865" s="2">
        <f t="shared" ref="D865:AC865" si="315">IFERROR(D555/D245,"")</f>
        <v>4.6043689320388355</v>
      </c>
      <c r="E865" s="2">
        <f t="shared" si="315"/>
        <v>1</v>
      </c>
      <c r="F865" s="2">
        <f t="shared" si="315"/>
        <v>1.142857142857143</v>
      </c>
      <c r="G865" s="2">
        <f t="shared" si="315"/>
        <v>3.0000000000000004</v>
      </c>
      <c r="H865" s="2">
        <f t="shared" si="315"/>
        <v>2.1428571428571428</v>
      </c>
      <c r="I865" s="2">
        <f t="shared" si="315"/>
        <v>2.166666666666667</v>
      </c>
      <c r="J865" s="2">
        <f t="shared" si="315"/>
        <v>3.2</v>
      </c>
      <c r="K865" s="2">
        <f t="shared" si="315"/>
        <v>4.166666666666667</v>
      </c>
      <c r="L865" s="2">
        <f t="shared" si="315"/>
        <v>3.4404761904761907</v>
      </c>
      <c r="M865" s="2">
        <f t="shared" si="315"/>
        <v>3.4796747967479678</v>
      </c>
      <c r="N865" s="2">
        <f t="shared" si="315"/>
        <v>3.9578313253012052</v>
      </c>
      <c r="O865" s="2">
        <f t="shared" si="315"/>
        <v>3.0219780219780219</v>
      </c>
      <c r="P865" s="2">
        <f t="shared" si="315"/>
        <v>4.1933962264150946</v>
      </c>
      <c r="Q865" s="2">
        <f t="shared" si="315"/>
        <v>3.9447236180904519</v>
      </c>
      <c r="R865" s="2">
        <f t="shared" si="315"/>
        <v>3.8153310104529612</v>
      </c>
      <c r="S865" s="2">
        <f t="shared" si="315"/>
        <v>3.8932038834951457</v>
      </c>
      <c r="T865" s="2">
        <f t="shared" si="315"/>
        <v>4.0925925925925926</v>
      </c>
      <c r="U865" s="2">
        <f t="shared" si="315"/>
        <v>3.9794117647058824</v>
      </c>
      <c r="V865" s="2">
        <f t="shared" si="315"/>
        <v>4.0431034482758621</v>
      </c>
      <c r="W865" s="2">
        <f t="shared" si="315"/>
        <v>4.4089552238805965</v>
      </c>
      <c r="X865" s="2">
        <f t="shared" si="315"/>
        <v>4.3736263736263732</v>
      </c>
      <c r="Y865" s="2">
        <f t="shared" si="315"/>
        <v>3.6217765042979941</v>
      </c>
      <c r="Z865" s="2">
        <f t="shared" si="315"/>
        <v>4.7423167848699759</v>
      </c>
      <c r="AA865" s="2">
        <f t="shared" si="315"/>
        <v>4.661469933184855</v>
      </c>
      <c r="AB865" s="2">
        <f t="shared" si="315"/>
        <v>4.6729678638941392</v>
      </c>
      <c r="AC865" s="2">
        <f t="shared" si="315"/>
        <v>4.659368912514168</v>
      </c>
    </row>
    <row r="866" spans="1:29">
      <c r="A866" s="2" t="s">
        <v>112</v>
      </c>
      <c r="B866" s="2" t="s">
        <v>69</v>
      </c>
      <c r="C866" s="2" t="s">
        <v>57</v>
      </c>
      <c r="D866" s="2">
        <f t="shared" ref="D866:AC866" si="316">IFERROR(D556/D246,"")</f>
        <v>3.3540727382025852</v>
      </c>
      <c r="E866" s="2">
        <f t="shared" si="316"/>
        <v>3.375</v>
      </c>
      <c r="F866" s="2">
        <f t="shared" si="316"/>
        <v>4</v>
      </c>
      <c r="G866" s="2">
        <f t="shared" si="316"/>
        <v>3.5584415584415581</v>
      </c>
      <c r="H866" s="2">
        <f t="shared" si="316"/>
        <v>3.1428571428571423</v>
      </c>
      <c r="I866" s="2">
        <f t="shared" si="316"/>
        <v>3.3814432989690721</v>
      </c>
      <c r="J866" s="2">
        <f t="shared" si="316"/>
        <v>3.2931034482758625</v>
      </c>
      <c r="K866" s="2">
        <f t="shared" si="316"/>
        <v>2.6301369863013697</v>
      </c>
      <c r="L866" s="2">
        <f t="shared" si="316"/>
        <v>2.2183908045977012</v>
      </c>
      <c r="M866" s="2">
        <f t="shared" si="316"/>
        <v>2.9666666666666668</v>
      </c>
      <c r="N866" s="2">
        <f t="shared" si="316"/>
        <v>2.5904255319148937</v>
      </c>
      <c r="O866" s="2">
        <f t="shared" si="316"/>
        <v>2.2700729927007299</v>
      </c>
      <c r="P866" s="2">
        <f t="shared" si="316"/>
        <v>3.5760869565217392</v>
      </c>
      <c r="Q866" s="2">
        <f t="shared" si="316"/>
        <v>3.0465116279069768</v>
      </c>
      <c r="R866" s="2">
        <f t="shared" si="316"/>
        <v>2.4918032786885247</v>
      </c>
      <c r="S866" s="2">
        <f t="shared" si="316"/>
        <v>2.8492063492063493</v>
      </c>
      <c r="T866" s="2">
        <f t="shared" si="316"/>
        <v>3.445255474452555</v>
      </c>
      <c r="U866" s="2">
        <f t="shared" si="316"/>
        <v>2.9999999999999996</v>
      </c>
      <c r="V866" s="2">
        <f t="shared" si="316"/>
        <v>2.5178026449643949</v>
      </c>
      <c r="W866" s="2">
        <f t="shared" si="316"/>
        <v>3.1809523809523808</v>
      </c>
      <c r="X866" s="2">
        <f t="shared" si="316"/>
        <v>3.1004608294930875</v>
      </c>
      <c r="Y866" s="2">
        <f t="shared" si="316"/>
        <v>3.3522920203735147</v>
      </c>
      <c r="Z866" s="2">
        <f t="shared" si="316"/>
        <v>3.7992307692307694</v>
      </c>
      <c r="AA866" s="2">
        <f t="shared" si="316"/>
        <v>3.6146616541353382</v>
      </c>
      <c r="AB866" s="2">
        <f t="shared" si="316"/>
        <v>3.5667828106852499</v>
      </c>
      <c r="AC866" s="2">
        <f t="shared" si="316"/>
        <v>3.6859874325186013</v>
      </c>
    </row>
    <row r="867" spans="1:29">
      <c r="A867" s="2" t="s">
        <v>112</v>
      </c>
      <c r="B867" s="2" t="s">
        <v>69</v>
      </c>
      <c r="C867" s="2" t="s">
        <v>58</v>
      </c>
      <c r="D867" s="2" t="str">
        <f t="shared" ref="D867:AC867" si="317">IFERROR(D557/D247,"")</f>
        <v/>
      </c>
      <c r="E867" s="2" t="str">
        <f t="shared" si="317"/>
        <v/>
      </c>
      <c r="F867" s="2" t="str">
        <f t="shared" si="317"/>
        <v/>
      </c>
      <c r="G867" s="2" t="str">
        <f t="shared" si="317"/>
        <v/>
      </c>
      <c r="H867" s="2" t="str">
        <f t="shared" si="317"/>
        <v/>
      </c>
      <c r="I867" s="2" t="str">
        <f t="shared" si="317"/>
        <v/>
      </c>
      <c r="J867" s="2" t="str">
        <f t="shared" si="317"/>
        <v/>
      </c>
      <c r="K867" s="2" t="str">
        <f t="shared" si="317"/>
        <v/>
      </c>
      <c r="L867" s="2" t="str">
        <f t="shared" si="317"/>
        <v/>
      </c>
      <c r="M867" s="2">
        <f t="shared" si="317"/>
        <v>1.6666666666666667</v>
      </c>
      <c r="N867" s="2">
        <f t="shared" si="317"/>
        <v>1</v>
      </c>
      <c r="O867" s="2">
        <f t="shared" si="317"/>
        <v>3</v>
      </c>
      <c r="P867" s="2" t="str">
        <f t="shared" si="317"/>
        <v/>
      </c>
      <c r="Q867" s="2" t="str">
        <f t="shared" si="317"/>
        <v/>
      </c>
      <c r="R867" s="2" t="str">
        <f t="shared" si="317"/>
        <v/>
      </c>
      <c r="S867" s="2" t="str">
        <f t="shared" si="317"/>
        <v/>
      </c>
      <c r="T867" s="2" t="str">
        <f t="shared" si="317"/>
        <v/>
      </c>
      <c r="U867" s="2" t="str">
        <f t="shared" si="317"/>
        <v/>
      </c>
      <c r="V867" s="2" t="str">
        <f t="shared" si="317"/>
        <v/>
      </c>
      <c r="W867" s="2" t="str">
        <f t="shared" si="317"/>
        <v/>
      </c>
      <c r="X867" s="2" t="str">
        <f t="shared" si="317"/>
        <v/>
      </c>
      <c r="Y867" s="2" t="str">
        <f t="shared" si="317"/>
        <v/>
      </c>
      <c r="Z867" s="2" t="str">
        <f t="shared" si="317"/>
        <v/>
      </c>
      <c r="AA867" s="2" t="str">
        <f t="shared" si="317"/>
        <v/>
      </c>
      <c r="AB867" s="2" t="str">
        <f t="shared" si="317"/>
        <v/>
      </c>
      <c r="AC867" s="2" t="str">
        <f t="shared" si="317"/>
        <v/>
      </c>
    </row>
    <row r="868" spans="1:29">
      <c r="A868" s="2" t="s">
        <v>112</v>
      </c>
      <c r="B868" s="2" t="s">
        <v>69</v>
      </c>
      <c r="C868" s="2" t="s">
        <v>59</v>
      </c>
      <c r="D868" s="2">
        <f t="shared" ref="D868:AC868" si="318">IFERROR(D558/D248,"")</f>
        <v>5.7009142359599476</v>
      </c>
      <c r="E868" s="2">
        <f t="shared" si="318"/>
        <v>4.9777777777777779</v>
      </c>
      <c r="F868" s="2">
        <f t="shared" si="318"/>
        <v>4.9777777777777779</v>
      </c>
      <c r="G868" s="2">
        <f t="shared" si="318"/>
        <v>5.0201793721973091</v>
      </c>
      <c r="H868" s="2">
        <f t="shared" si="318"/>
        <v>5.0713128038897883</v>
      </c>
      <c r="I868" s="2">
        <f t="shared" si="318"/>
        <v>4.8240601503759404</v>
      </c>
      <c r="J868" s="2">
        <f t="shared" si="318"/>
        <v>4.6017964071856285</v>
      </c>
      <c r="K868" s="2">
        <f t="shared" si="318"/>
        <v>4.7300613496932513</v>
      </c>
      <c r="L868" s="2">
        <f t="shared" si="318"/>
        <v>4.6019656019656017</v>
      </c>
      <c r="M868" s="2">
        <f t="shared" si="318"/>
        <v>4.4065656565656566</v>
      </c>
      <c r="N868" s="2">
        <f t="shared" si="318"/>
        <v>5.5359477124183005</v>
      </c>
      <c r="O868" s="2">
        <f t="shared" si="318"/>
        <v>4.6193693693693696</v>
      </c>
      <c r="P868" s="2">
        <f t="shared" si="318"/>
        <v>5.2061657032755297</v>
      </c>
      <c r="Q868" s="2">
        <f t="shared" si="318"/>
        <v>5.4191616766467066</v>
      </c>
      <c r="R868" s="2">
        <f t="shared" si="318"/>
        <v>4.6697080291970803</v>
      </c>
      <c r="S868" s="2">
        <f t="shared" si="318"/>
        <v>5.1511194029850751</v>
      </c>
      <c r="T868" s="2">
        <f t="shared" si="318"/>
        <v>5.6053169734151336</v>
      </c>
      <c r="U868" s="2">
        <f t="shared" si="318"/>
        <v>4.7499999999999991</v>
      </c>
      <c r="V868" s="2">
        <f t="shared" si="318"/>
        <v>4.4193817878028403</v>
      </c>
      <c r="W868" s="2">
        <f t="shared" si="318"/>
        <v>4.4666666666666668</v>
      </c>
      <c r="X868" s="2">
        <f t="shared" si="318"/>
        <v>5.9240506329113929</v>
      </c>
      <c r="Y868" s="2">
        <f t="shared" si="318"/>
        <v>4.8756001745962463</v>
      </c>
      <c r="Z868" s="2">
        <f t="shared" si="318"/>
        <v>5.9313597065758445</v>
      </c>
      <c r="AA868" s="2">
        <f t="shared" si="318"/>
        <v>5.8075273939971419</v>
      </c>
      <c r="AB868" s="2">
        <f t="shared" si="318"/>
        <v>5.2315894701766075</v>
      </c>
      <c r="AC868" s="2">
        <f t="shared" si="318"/>
        <v>5.42</v>
      </c>
    </row>
    <row r="869" spans="1:29">
      <c r="A869" s="2" t="s">
        <v>112</v>
      </c>
      <c r="B869" s="2" t="s">
        <v>69</v>
      </c>
      <c r="C869" s="2" t="s">
        <v>60</v>
      </c>
      <c r="D869" s="2">
        <f t="shared" ref="D869:AC869" si="319">IFERROR(D559/D249,"")</f>
        <v>4.0606060606060606</v>
      </c>
      <c r="E869" s="2">
        <f t="shared" si="319"/>
        <v>5.0746268656716413</v>
      </c>
      <c r="F869" s="2">
        <f t="shared" si="319"/>
        <v>5.7894736842105265</v>
      </c>
      <c r="G869" s="2">
        <f t="shared" si="319"/>
        <v>6.0869565217391299</v>
      </c>
      <c r="H869" s="2">
        <f t="shared" si="319"/>
        <v>5.915492957746479</v>
      </c>
      <c r="I869" s="2">
        <f t="shared" si="319"/>
        <v>5.6097560975609762</v>
      </c>
      <c r="J869" s="2">
        <f t="shared" si="319"/>
        <v>5.7</v>
      </c>
      <c r="K869" s="2">
        <f t="shared" si="319"/>
        <v>6.3076923076923075</v>
      </c>
      <c r="L869" s="2">
        <f t="shared" si="319"/>
        <v>6.1538461538461542</v>
      </c>
      <c r="M869" s="2">
        <f t="shared" si="319"/>
        <v>4.6618705035971217</v>
      </c>
      <c r="N869" s="2">
        <f t="shared" si="319"/>
        <v>4.6762589928057556</v>
      </c>
      <c r="O869" s="2">
        <f t="shared" si="319"/>
        <v>3.9726027397260273</v>
      </c>
      <c r="P869" s="2">
        <f t="shared" si="319"/>
        <v>4.0921052631578947</v>
      </c>
      <c r="Q869" s="2">
        <f t="shared" si="319"/>
        <v>3.9185185185185185</v>
      </c>
      <c r="R869" s="2">
        <f t="shared" si="319"/>
        <v>4.3049645390070923</v>
      </c>
      <c r="S869" s="2">
        <f t="shared" si="319"/>
        <v>3.6312849162011176</v>
      </c>
      <c r="T869" s="2">
        <f t="shared" si="319"/>
        <v>4.4021739130434785</v>
      </c>
      <c r="U869" s="2">
        <f t="shared" si="319"/>
        <v>4.0625</v>
      </c>
      <c r="V869" s="2">
        <f t="shared" si="319"/>
        <v>4.117647058823529</v>
      </c>
      <c r="W869" s="2">
        <f t="shared" si="319"/>
        <v>4</v>
      </c>
      <c r="X869" s="2">
        <f t="shared" si="319"/>
        <v>3.7692307692307692</v>
      </c>
      <c r="Y869" s="2">
        <f t="shared" si="319"/>
        <v>3.75</v>
      </c>
      <c r="Z869" s="2">
        <f t="shared" si="319"/>
        <v>4.5999999999999996</v>
      </c>
      <c r="AA869" s="2">
        <f t="shared" si="319"/>
        <v>4.7777777777777777</v>
      </c>
      <c r="AB869" s="2">
        <f t="shared" si="319"/>
        <v>3.9090909090909092</v>
      </c>
      <c r="AC869" s="2">
        <f t="shared" si="319"/>
        <v>4.0999999999999996</v>
      </c>
    </row>
    <row r="870" spans="1:29">
      <c r="A870" s="2" t="s">
        <v>112</v>
      </c>
      <c r="B870" s="2" t="s">
        <v>105</v>
      </c>
      <c r="C870" s="2" t="s">
        <v>35</v>
      </c>
      <c r="D870" s="2">
        <f t="shared" ref="D870:AC870" si="320">IFERROR(D560/D250,"")</f>
        <v>2.8289203420841593</v>
      </c>
      <c r="E870" s="2">
        <f t="shared" si="320"/>
        <v>2.7755350772889429</v>
      </c>
      <c r="F870" s="2">
        <f t="shared" si="320"/>
        <v>2.5493730407523509</v>
      </c>
      <c r="G870" s="2">
        <f t="shared" si="320"/>
        <v>2.8047631862217437</v>
      </c>
      <c r="H870" s="2">
        <f t="shared" si="320"/>
        <v>2.8757214206437296</v>
      </c>
      <c r="I870" s="2">
        <f t="shared" si="320"/>
        <v>2.8682612374931544</v>
      </c>
      <c r="J870" s="2">
        <f t="shared" si="320"/>
        <v>2.978787722199256</v>
      </c>
      <c r="K870" s="2">
        <f t="shared" si="320"/>
        <v>2.8311670945656831</v>
      </c>
      <c r="L870" s="2">
        <f t="shared" si="320"/>
        <v>2.3213611951522126</v>
      </c>
      <c r="M870" s="2">
        <f t="shared" si="320"/>
        <v>2.8485408913386259</v>
      </c>
      <c r="N870" s="2">
        <f t="shared" si="320"/>
        <v>2.9478177865296922</v>
      </c>
      <c r="O870" s="2">
        <f t="shared" si="320"/>
        <v>2.6189871660089583</v>
      </c>
      <c r="P870" s="2">
        <f t="shared" si="320"/>
        <v>3.0893547219751798</v>
      </c>
      <c r="Q870" s="2">
        <f t="shared" si="320"/>
        <v>2.8408293038010828</v>
      </c>
      <c r="R870" s="2">
        <f t="shared" si="320"/>
        <v>2.3183159799227009</v>
      </c>
      <c r="S870" s="2">
        <f t="shared" si="320"/>
        <v>2.8542291775859345</v>
      </c>
      <c r="T870" s="2">
        <f t="shared" si="320"/>
        <v>2.6787095661093852</v>
      </c>
      <c r="U870" s="2">
        <f t="shared" si="320"/>
        <v>2.943177519291583</v>
      </c>
      <c r="V870" s="2">
        <f t="shared" si="320"/>
        <v>2.793640535912437</v>
      </c>
      <c r="W870" s="2">
        <f t="shared" si="320"/>
        <v>2.6824501117545161</v>
      </c>
      <c r="X870" s="2">
        <f t="shared" si="320"/>
        <v>2.9099517164341635</v>
      </c>
      <c r="Y870" s="2">
        <f t="shared" si="320"/>
        <v>2.7923541086278081</v>
      </c>
      <c r="Z870" s="2">
        <f t="shared" si="320"/>
        <v>2.9856520812149281</v>
      </c>
      <c r="AA870" s="2">
        <f t="shared" si="320"/>
        <v>2.6650286177686251</v>
      </c>
      <c r="AB870" s="2">
        <f t="shared" si="320"/>
        <v>2.7095126442678397</v>
      </c>
      <c r="AC870" s="2">
        <f t="shared" si="320"/>
        <v>2.8656040888541829</v>
      </c>
    </row>
    <row r="871" spans="1:29">
      <c r="A871" s="2" t="s">
        <v>112</v>
      </c>
      <c r="B871" s="2" t="s">
        <v>105</v>
      </c>
      <c r="C871" s="2" t="s">
        <v>31</v>
      </c>
      <c r="D871" s="2">
        <f t="shared" ref="D871:AC871" si="321">IFERROR(D561/D251,"")</f>
        <v>3.2870497757366923</v>
      </c>
      <c r="E871" s="2">
        <f t="shared" si="321"/>
        <v>4.3345098039215681</v>
      </c>
      <c r="F871" s="2">
        <f t="shared" si="321"/>
        <v>4.2700952380952391</v>
      </c>
      <c r="G871" s="2">
        <f t="shared" si="321"/>
        <v>3.8881604319321252</v>
      </c>
      <c r="H871" s="2">
        <f t="shared" si="321"/>
        <v>4.2125263898662908</v>
      </c>
      <c r="I871" s="2">
        <f t="shared" si="321"/>
        <v>4.0387491502379342</v>
      </c>
      <c r="J871" s="2">
        <f t="shared" si="321"/>
        <v>4.0241228070175445</v>
      </c>
      <c r="K871" s="2">
        <f t="shared" si="321"/>
        <v>3.8718641451177147</v>
      </c>
      <c r="L871" s="2">
        <f t="shared" si="321"/>
        <v>4.2830449008554421</v>
      </c>
      <c r="M871" s="2">
        <f t="shared" si="321"/>
        <v>4.3807052670289703</v>
      </c>
      <c r="N871" s="2">
        <f t="shared" si="321"/>
        <v>4.5416343619165751</v>
      </c>
      <c r="O871" s="2">
        <f t="shared" si="321"/>
        <v>4.0269874263127408</v>
      </c>
      <c r="P871" s="2">
        <f t="shared" si="321"/>
        <v>4.6747898010800455</v>
      </c>
      <c r="Q871" s="2">
        <f t="shared" si="321"/>
        <v>4.5210166906674312</v>
      </c>
      <c r="R871" s="2">
        <f t="shared" si="321"/>
        <v>4.1187536743092297</v>
      </c>
      <c r="S871" s="2">
        <f t="shared" si="321"/>
        <v>4.0212818003913906</v>
      </c>
      <c r="T871" s="2">
        <f t="shared" si="321"/>
        <v>4.2414833215046119</v>
      </c>
      <c r="U871" s="2">
        <f t="shared" si="321"/>
        <v>4.1187699893390199</v>
      </c>
      <c r="V871" s="2">
        <f t="shared" si="321"/>
        <v>3.0388926595479324</v>
      </c>
      <c r="W871" s="2">
        <f t="shared" si="321"/>
        <v>3.0959214434110196</v>
      </c>
      <c r="X871" s="2">
        <f t="shared" si="321"/>
        <v>3.3319287317247195</v>
      </c>
      <c r="Y871" s="2">
        <f t="shared" si="321"/>
        <v>3.3037195983795842</v>
      </c>
      <c r="Z871" s="2">
        <f t="shared" si="321"/>
        <v>3.3056815636409196</v>
      </c>
      <c r="AA871" s="2">
        <f t="shared" si="321"/>
        <v>3.2646190142502465</v>
      </c>
      <c r="AB871" s="2">
        <f t="shared" si="321"/>
        <v>2.9308111064263263</v>
      </c>
      <c r="AC871" s="2">
        <f t="shared" si="321"/>
        <v>2.9799959284185005</v>
      </c>
    </row>
    <row r="872" spans="1:29">
      <c r="A872" s="2" t="s">
        <v>112</v>
      </c>
      <c r="B872" s="2" t="s">
        <v>105</v>
      </c>
      <c r="C872" s="2" t="s">
        <v>123</v>
      </c>
      <c r="D872" s="2">
        <f t="shared" ref="D872:AC872" si="322">IFERROR(D562/D252,"")</f>
        <v>2.7359472375161462</v>
      </c>
      <c r="E872" s="2">
        <f t="shared" si="322"/>
        <v>2.4969516468114938</v>
      </c>
      <c r="F872" s="2">
        <f t="shared" si="322"/>
        <v>2.2400178069995205</v>
      </c>
      <c r="G872" s="2">
        <f t="shared" si="322"/>
        <v>2.629042346906862</v>
      </c>
      <c r="H872" s="2">
        <f t="shared" si="322"/>
        <v>2.6254117802081969</v>
      </c>
      <c r="I872" s="2">
        <f t="shared" si="322"/>
        <v>2.6674345366536407</v>
      </c>
      <c r="J872" s="2">
        <f t="shared" si="322"/>
        <v>2.8066622532498795</v>
      </c>
      <c r="K872" s="2">
        <f t="shared" si="322"/>
        <v>2.6637379695746675</v>
      </c>
      <c r="L872" s="2">
        <f t="shared" si="322"/>
        <v>2.0317816135155722</v>
      </c>
      <c r="M872" s="2">
        <f t="shared" si="322"/>
        <v>2.6170261014322653</v>
      </c>
      <c r="N872" s="2">
        <f t="shared" si="322"/>
        <v>2.6723059568525662</v>
      </c>
      <c r="O872" s="2">
        <f t="shared" si="322"/>
        <v>2.362001548987001</v>
      </c>
      <c r="P872" s="2">
        <f t="shared" si="322"/>
        <v>2.8050962233206787</v>
      </c>
      <c r="Q872" s="2">
        <f t="shared" si="322"/>
        <v>2.5497268077118171</v>
      </c>
      <c r="R872" s="2">
        <f t="shared" si="322"/>
        <v>2.019825225455969</v>
      </c>
      <c r="S872" s="2">
        <f t="shared" si="322"/>
        <v>2.6575775462747999</v>
      </c>
      <c r="T872" s="2">
        <f t="shared" si="322"/>
        <v>2.405444741445105</v>
      </c>
      <c r="U872" s="2">
        <f t="shared" si="322"/>
        <v>2.7102576514334746</v>
      </c>
      <c r="V872" s="2">
        <f t="shared" si="322"/>
        <v>2.7423850127700122</v>
      </c>
      <c r="W872" s="2">
        <f t="shared" si="322"/>
        <v>2.6061621029641988</v>
      </c>
      <c r="X872" s="2">
        <f t="shared" si="322"/>
        <v>2.8314656465209502</v>
      </c>
      <c r="Y872" s="2">
        <f t="shared" si="322"/>
        <v>2.6624254092105621</v>
      </c>
      <c r="Z872" s="2">
        <f t="shared" si="322"/>
        <v>2.9005176579182685</v>
      </c>
      <c r="AA872" s="2">
        <f t="shared" si="322"/>
        <v>2.4924968467886899</v>
      </c>
      <c r="AB872" s="2">
        <f t="shared" si="322"/>
        <v>2.649932406334492</v>
      </c>
      <c r="AC872" s="2">
        <f t="shared" si="322"/>
        <v>2.8353618556230988</v>
      </c>
    </row>
    <row r="873" spans="1:29">
      <c r="A873" s="2" t="s">
        <v>112</v>
      </c>
      <c r="B873" s="2" t="s">
        <v>105</v>
      </c>
      <c r="C873" s="2" t="s">
        <v>36</v>
      </c>
      <c r="D873" s="2">
        <f t="shared" ref="D873:AC873" si="323">IFERROR(D563/D253,"")</f>
        <v>4.4291338582677167</v>
      </c>
      <c r="E873" s="2">
        <f t="shared" si="323"/>
        <v>4.4285714285714288</v>
      </c>
      <c r="F873" s="2">
        <f t="shared" si="323"/>
        <v>4.333333333333333</v>
      </c>
      <c r="G873" s="2">
        <f t="shared" si="323"/>
        <v>4.416666666666667</v>
      </c>
      <c r="H873" s="2">
        <f t="shared" si="323"/>
        <v>4.75</v>
      </c>
      <c r="I873" s="2">
        <f t="shared" si="323"/>
        <v>5.6666666666666661</v>
      </c>
      <c r="J873" s="2">
        <f t="shared" si="323"/>
        <v>3.6</v>
      </c>
      <c r="K873" s="2">
        <f t="shared" si="323"/>
        <v>4.7692307692307692</v>
      </c>
      <c r="L873" s="2">
        <f t="shared" si="323"/>
        <v>2.5499999999999998</v>
      </c>
      <c r="M873" s="2">
        <f t="shared" si="323"/>
        <v>3.1666666666666665</v>
      </c>
      <c r="N873" s="2">
        <f t="shared" si="323"/>
        <v>3.4</v>
      </c>
      <c r="O873" s="2">
        <f t="shared" si="323"/>
        <v>6.2</v>
      </c>
      <c r="P873" s="2">
        <f t="shared" si="323"/>
        <v>5.25</v>
      </c>
      <c r="Q873" s="2">
        <f t="shared" si="323"/>
        <v>4.2</v>
      </c>
      <c r="R873" s="2">
        <f t="shared" si="323"/>
        <v>5.8333333333333339</v>
      </c>
      <c r="S873" s="2">
        <f t="shared" si="323"/>
        <v>5</v>
      </c>
      <c r="T873" s="2">
        <f t="shared" si="323"/>
        <v>2.5</v>
      </c>
      <c r="U873" s="2">
        <f t="shared" si="323"/>
        <v>5.8</v>
      </c>
      <c r="V873" s="2" t="str">
        <f t="shared" si="323"/>
        <v/>
      </c>
      <c r="W873" s="2">
        <f t="shared" si="323"/>
        <v>3.6585365853658538</v>
      </c>
      <c r="X873" s="2">
        <f t="shared" si="323"/>
        <v>5.9666666666666659</v>
      </c>
      <c r="Y873" s="2">
        <f t="shared" si="323"/>
        <v>4.166666666666667</v>
      </c>
      <c r="Z873" s="2">
        <f t="shared" si="323"/>
        <v>4.2349869451697124</v>
      </c>
      <c r="AA873" s="2">
        <f t="shared" si="323"/>
        <v>4.5328947368421053</v>
      </c>
      <c r="AB873" s="2">
        <f t="shared" si="323"/>
        <v>3.34375</v>
      </c>
      <c r="AC873" s="2">
        <f t="shared" si="323"/>
        <v>4.4443136886358872</v>
      </c>
    </row>
    <row r="874" spans="1:29">
      <c r="A874" s="2" t="s">
        <v>112</v>
      </c>
      <c r="B874" s="2" t="s">
        <v>105</v>
      </c>
      <c r="C874" s="2" t="s">
        <v>37</v>
      </c>
      <c r="D874" s="2">
        <f t="shared" ref="D874:AC874" si="324">IFERROR(D564/D254,"")</f>
        <v>1.641176470588235</v>
      </c>
      <c r="E874" s="2">
        <f t="shared" si="324"/>
        <v>1.368421052631579</v>
      </c>
      <c r="F874" s="2">
        <f t="shared" si="324"/>
        <v>1.5</v>
      </c>
      <c r="G874" s="2">
        <f t="shared" si="324"/>
        <v>1.2338129496402876</v>
      </c>
      <c r="H874" s="2">
        <f t="shared" si="324"/>
        <v>0.7282377919320594</v>
      </c>
      <c r="I874" s="2">
        <f t="shared" si="324"/>
        <v>0.92376111817026685</v>
      </c>
      <c r="J874" s="2">
        <f t="shared" si="324"/>
        <v>0.64179104477611937</v>
      </c>
      <c r="K874" s="2">
        <f t="shared" si="324"/>
        <v>0.92957746478873238</v>
      </c>
      <c r="L874" s="2">
        <f t="shared" si="324"/>
        <v>0.40540540540540537</v>
      </c>
      <c r="M874" s="2">
        <f t="shared" si="324"/>
        <v>1</v>
      </c>
      <c r="N874" s="2">
        <f t="shared" si="324"/>
        <v>0.37499999999999994</v>
      </c>
      <c r="O874" s="2">
        <f t="shared" si="324"/>
        <v>0.93430656934306577</v>
      </c>
      <c r="P874" s="2">
        <f t="shared" si="324"/>
        <v>2.0235294117647058</v>
      </c>
      <c r="Q874" s="2">
        <f t="shared" si="324"/>
        <v>1.8536585365853659</v>
      </c>
      <c r="R874" s="2">
        <f t="shared" si="324"/>
        <v>1.4827586206896552</v>
      </c>
      <c r="S874" s="2">
        <f t="shared" si="324"/>
        <v>1.1363636363636362</v>
      </c>
      <c r="T874" s="2">
        <f t="shared" si="324"/>
        <v>1.4857142857142858</v>
      </c>
      <c r="U874" s="2">
        <f t="shared" si="324"/>
        <v>1.1944444444444444</v>
      </c>
      <c r="V874" s="2">
        <f t="shared" si="324"/>
        <v>1.4342723004694835</v>
      </c>
      <c r="W874" s="2">
        <f t="shared" si="324"/>
        <v>1.0842572062084257</v>
      </c>
      <c r="X874" s="2">
        <f t="shared" si="324"/>
        <v>1.8043478260869568</v>
      </c>
      <c r="Y874" s="2">
        <f t="shared" si="324"/>
        <v>1.9206049149338373</v>
      </c>
      <c r="Z874" s="2">
        <f t="shared" si="324"/>
        <v>1.5283018867924529</v>
      </c>
      <c r="AA874" s="2">
        <f t="shared" si="324"/>
        <v>1.4080944350758853</v>
      </c>
      <c r="AB874" s="2">
        <f t="shared" si="324"/>
        <v>1.6913183279742765</v>
      </c>
      <c r="AC874" s="2">
        <f t="shared" si="324"/>
        <v>1.5507385804315703</v>
      </c>
    </row>
    <row r="875" spans="1:29">
      <c r="A875" s="2" t="s">
        <v>112</v>
      </c>
      <c r="B875" s="2" t="s">
        <v>105</v>
      </c>
      <c r="C875" s="2" t="s">
        <v>38</v>
      </c>
      <c r="D875" s="2">
        <f t="shared" ref="D875:AC875" si="325">IFERROR(D565/D255,"")</f>
        <v>1.6940406976744187</v>
      </c>
      <c r="E875" s="2">
        <f t="shared" si="325"/>
        <v>2.35</v>
      </c>
      <c r="F875" s="2">
        <f t="shared" si="325"/>
        <v>2.2833333333333332</v>
      </c>
      <c r="G875" s="2">
        <f t="shared" si="325"/>
        <v>2.1166666666666667</v>
      </c>
      <c r="H875" s="2">
        <f t="shared" si="325"/>
        <v>2.2000000000000002</v>
      </c>
      <c r="I875" s="2">
        <f t="shared" si="325"/>
        <v>2.0869565217391304</v>
      </c>
      <c r="J875" s="2">
        <f t="shared" si="325"/>
        <v>1.9090909090909092</v>
      </c>
      <c r="K875" s="2">
        <f t="shared" si="325"/>
        <v>1.9090909090909092</v>
      </c>
      <c r="L875" s="2">
        <f t="shared" si="325"/>
        <v>1.229753883656648</v>
      </c>
      <c r="M875" s="2">
        <f t="shared" si="325"/>
        <v>1.0557378606789922</v>
      </c>
      <c r="N875" s="2">
        <f t="shared" si="325"/>
        <v>1.0255843659169515</v>
      </c>
      <c r="O875" s="2">
        <f t="shared" si="325"/>
        <v>1.7536639564724081</v>
      </c>
      <c r="P875" s="2">
        <f t="shared" si="325"/>
        <v>1.317123268131722</v>
      </c>
      <c r="Q875" s="2">
        <f t="shared" si="325"/>
        <v>1.165546302086294</v>
      </c>
      <c r="R875" s="2">
        <f t="shared" si="325"/>
        <v>1.0043100903347699</v>
      </c>
      <c r="S875" s="2">
        <f t="shared" si="325"/>
        <v>1.2717324619059351</v>
      </c>
      <c r="T875" s="2">
        <f t="shared" si="325"/>
        <v>1.0840043164273263</v>
      </c>
      <c r="U875" s="2">
        <f t="shared" si="325"/>
        <v>1.1753580113482842</v>
      </c>
      <c r="V875" s="2">
        <f t="shared" si="325"/>
        <v>1.3094688221709005</v>
      </c>
      <c r="W875" s="2">
        <f t="shared" si="325"/>
        <v>1.6700680272108843</v>
      </c>
      <c r="X875" s="2">
        <f t="shared" si="325"/>
        <v>1.9123102866779089</v>
      </c>
      <c r="Y875" s="2">
        <f t="shared" si="325"/>
        <v>1.3206412825651304</v>
      </c>
      <c r="Z875" s="2">
        <f t="shared" si="325"/>
        <v>1.4728773584905659</v>
      </c>
      <c r="AA875" s="2">
        <f t="shared" si="325"/>
        <v>1.4692082111436948</v>
      </c>
      <c r="AB875" s="2">
        <f t="shared" si="325"/>
        <v>2.3123620309050774</v>
      </c>
      <c r="AC875" s="2">
        <f t="shared" si="325"/>
        <v>1.5812554623198445</v>
      </c>
    </row>
    <row r="876" spans="1:29">
      <c r="A876" s="2" t="s">
        <v>112</v>
      </c>
      <c r="B876" s="2" t="s">
        <v>105</v>
      </c>
      <c r="C876" s="2" t="s">
        <v>39</v>
      </c>
      <c r="D876" s="2">
        <f t="shared" ref="D876:AC876" si="326">IFERROR(D566/D256,"")</f>
        <v>3.8693289373197501</v>
      </c>
      <c r="E876" s="2">
        <f t="shared" si="326"/>
        <v>0</v>
      </c>
      <c r="F876" s="2">
        <f t="shared" si="326"/>
        <v>6.25</v>
      </c>
      <c r="G876" s="2">
        <f t="shared" si="326"/>
        <v>6</v>
      </c>
      <c r="H876" s="2">
        <f t="shared" si="326"/>
        <v>5.1724137931034484</v>
      </c>
      <c r="I876" s="2">
        <f t="shared" si="326"/>
        <v>0</v>
      </c>
      <c r="J876" s="2">
        <f t="shared" si="326"/>
        <v>5.375</v>
      </c>
      <c r="K876" s="2" t="str">
        <f t="shared" si="326"/>
        <v/>
      </c>
      <c r="L876" s="2" t="str">
        <f t="shared" si="326"/>
        <v/>
      </c>
      <c r="M876" s="2" t="str">
        <f t="shared" si="326"/>
        <v/>
      </c>
      <c r="N876" s="2" t="str">
        <f t="shared" si="326"/>
        <v/>
      </c>
      <c r="O876" s="2" t="str">
        <f t="shared" si="326"/>
        <v/>
      </c>
      <c r="P876" s="2" t="str">
        <f t="shared" si="326"/>
        <v/>
      </c>
      <c r="Q876" s="2" t="str">
        <f t="shared" si="326"/>
        <v/>
      </c>
      <c r="R876" s="2" t="str">
        <f t="shared" si="326"/>
        <v/>
      </c>
      <c r="S876" s="2" t="str">
        <f t="shared" si="326"/>
        <v/>
      </c>
      <c r="T876" s="2">
        <f t="shared" si="326"/>
        <v>3.4673913043478262</v>
      </c>
      <c r="U876" s="2">
        <f t="shared" si="326"/>
        <v>4.0517241379310347</v>
      </c>
      <c r="V876" s="2">
        <f t="shared" si="326"/>
        <v>4.82</v>
      </c>
      <c r="W876" s="2">
        <f t="shared" si="326"/>
        <v>3.1372549019607847</v>
      </c>
      <c r="X876" s="2">
        <f t="shared" si="326"/>
        <v>3.9746835443037969</v>
      </c>
      <c r="Y876" s="2">
        <f t="shared" si="326"/>
        <v>3.8312663288608859</v>
      </c>
      <c r="Z876" s="2">
        <f t="shared" si="326"/>
        <v>3.9506172839506175</v>
      </c>
      <c r="AA876" s="2">
        <f t="shared" si="326"/>
        <v>4.1000000000000005</v>
      </c>
      <c r="AB876" s="2">
        <f t="shared" si="326"/>
        <v>3.7076923076923078</v>
      </c>
      <c r="AC876" s="2">
        <f t="shared" si="326"/>
        <v>3.9647570571445869</v>
      </c>
    </row>
    <row r="877" spans="1:29">
      <c r="A877" s="2" t="s">
        <v>112</v>
      </c>
      <c r="B877" s="2" t="s">
        <v>105</v>
      </c>
      <c r="C877" s="2" t="s">
        <v>40</v>
      </c>
      <c r="D877" s="2">
        <f t="shared" ref="D877:AC877" si="327">IFERROR(D567/D257,"")</f>
        <v>3.7009781349233561</v>
      </c>
      <c r="E877" s="2">
        <f t="shared" si="327"/>
        <v>4.4337349397590362</v>
      </c>
      <c r="F877" s="2">
        <f t="shared" si="327"/>
        <v>4.1444444444444448</v>
      </c>
      <c r="G877" s="2">
        <f t="shared" si="327"/>
        <v>4.1818181818181817</v>
      </c>
      <c r="H877" s="2">
        <f t="shared" si="327"/>
        <v>4.8848167539267022</v>
      </c>
      <c r="I877" s="2">
        <f t="shared" si="327"/>
        <v>4.6433447098976108</v>
      </c>
      <c r="J877" s="2">
        <f t="shared" si="327"/>
        <v>4.6645962732919264</v>
      </c>
      <c r="K877" s="2">
        <f t="shared" si="327"/>
        <v>4.7305389221556888</v>
      </c>
      <c r="L877" s="2">
        <f t="shared" si="327"/>
        <v>4.570332480818414</v>
      </c>
      <c r="M877" s="2">
        <f t="shared" si="327"/>
        <v>4.6859504132231411</v>
      </c>
      <c r="N877" s="2">
        <f t="shared" si="327"/>
        <v>4.4504249291784701</v>
      </c>
      <c r="O877" s="2">
        <f t="shared" si="327"/>
        <v>4.2321428571428568</v>
      </c>
      <c r="P877" s="2">
        <f t="shared" si="327"/>
        <v>5.0470588235294116</v>
      </c>
      <c r="Q877" s="2">
        <f t="shared" si="327"/>
        <v>4.4382022471910112</v>
      </c>
      <c r="R877" s="2">
        <f t="shared" si="327"/>
        <v>4.3911764705882357</v>
      </c>
      <c r="S877" s="2">
        <f t="shared" si="327"/>
        <v>4.124161073825503</v>
      </c>
      <c r="T877" s="2">
        <f t="shared" si="327"/>
        <v>4.5272727272727273</v>
      </c>
      <c r="U877" s="2">
        <f t="shared" si="327"/>
        <v>4.8713235294117645</v>
      </c>
      <c r="V877" s="2">
        <f t="shared" si="327"/>
        <v>3.3816246610584026</v>
      </c>
      <c r="W877" s="2">
        <f t="shared" si="327"/>
        <v>3.3593587179386688</v>
      </c>
      <c r="X877" s="2">
        <f t="shared" si="327"/>
        <v>3.9969230379938998</v>
      </c>
      <c r="Y877" s="2">
        <f t="shared" si="327"/>
        <v>3.8562881780709448</v>
      </c>
      <c r="Z877" s="2">
        <f t="shared" si="327"/>
        <v>3.7304189562256664</v>
      </c>
      <c r="AA877" s="2">
        <f t="shared" si="327"/>
        <v>3.5013790091960808</v>
      </c>
      <c r="AB877" s="2">
        <f t="shared" si="327"/>
        <v>3.3345422603991337</v>
      </c>
      <c r="AC877" s="2">
        <f t="shared" si="327"/>
        <v>3.6894923030537825</v>
      </c>
    </row>
    <row r="878" spans="1:29">
      <c r="A878" s="2" t="s">
        <v>112</v>
      </c>
      <c r="B878" s="2" t="s">
        <v>105</v>
      </c>
      <c r="C878" s="2" t="s">
        <v>41</v>
      </c>
      <c r="D878" s="2">
        <f t="shared" ref="D878:AC878" si="328">IFERROR(D568/D258,"")</f>
        <v>1.9385964912280695</v>
      </c>
      <c r="E878" s="2">
        <f t="shared" si="328"/>
        <v>2.3076923076923079</v>
      </c>
      <c r="F878" s="2">
        <f t="shared" si="328"/>
        <v>1.5520833333333335</v>
      </c>
      <c r="G878" s="2">
        <f t="shared" si="328"/>
        <v>2.088888888888889</v>
      </c>
      <c r="H878" s="2">
        <f t="shared" si="328"/>
        <v>2.3379310344827586</v>
      </c>
      <c r="I878" s="2">
        <f t="shared" si="328"/>
        <v>1.8981481481481479</v>
      </c>
      <c r="J878" s="2">
        <f t="shared" si="328"/>
        <v>1.4976076555023923</v>
      </c>
      <c r="K878" s="2">
        <f t="shared" si="328"/>
        <v>1.075</v>
      </c>
      <c r="L878" s="2">
        <f t="shared" si="328"/>
        <v>1.8968253968253967</v>
      </c>
      <c r="M878" s="2">
        <f t="shared" si="328"/>
        <v>1.7428571428571427</v>
      </c>
      <c r="N878" s="2">
        <f t="shared" si="328"/>
        <v>1.6875</v>
      </c>
      <c r="O878" s="2">
        <f t="shared" si="328"/>
        <v>1.8596491228070178</v>
      </c>
      <c r="P878" s="2">
        <f t="shared" si="328"/>
        <v>2.132075471698113</v>
      </c>
      <c r="Q878" s="2">
        <f t="shared" si="328"/>
        <v>2</v>
      </c>
      <c r="R878" s="2">
        <f t="shared" si="328"/>
        <v>2.04</v>
      </c>
      <c r="S878" s="2">
        <f t="shared" si="328"/>
        <v>2.35</v>
      </c>
      <c r="T878" s="2">
        <f t="shared" si="328"/>
        <v>2.0810810810810811</v>
      </c>
      <c r="U878" s="2">
        <f t="shared" si="328"/>
        <v>2.1851851851851847</v>
      </c>
      <c r="V878" s="2">
        <f t="shared" si="328"/>
        <v>1.8292682926829269</v>
      </c>
      <c r="W878" s="2">
        <f t="shared" si="328"/>
        <v>2.1951219512195124</v>
      </c>
      <c r="X878" s="2">
        <f t="shared" si="328"/>
        <v>1.6896551724137934</v>
      </c>
      <c r="Y878" s="2">
        <f t="shared" si="328"/>
        <v>2.7209302325581399</v>
      </c>
      <c r="Z878" s="2">
        <f t="shared" si="328"/>
        <v>2.1578947368421053</v>
      </c>
      <c r="AA878" s="2">
        <f t="shared" si="328"/>
        <v>2.4285714285714284</v>
      </c>
      <c r="AB878" s="2">
        <f t="shared" si="328"/>
        <v>1.3170731707317076</v>
      </c>
      <c r="AC878" s="2">
        <f t="shared" si="328"/>
        <v>2.3050080177903594</v>
      </c>
    </row>
    <row r="879" spans="1:29">
      <c r="A879" s="2" t="s">
        <v>112</v>
      </c>
      <c r="B879" s="2" t="s">
        <v>105</v>
      </c>
      <c r="C879" s="2" t="s">
        <v>42</v>
      </c>
      <c r="D879" s="2" t="str">
        <f t="shared" ref="D879:AC879" si="329">IFERROR(D569/D259,"")</f>
        <v/>
      </c>
      <c r="E879" s="2">
        <f t="shared" si="329"/>
        <v>0</v>
      </c>
      <c r="F879" s="2">
        <f t="shared" si="329"/>
        <v>0</v>
      </c>
      <c r="G879" s="2">
        <f t="shared" si="329"/>
        <v>0</v>
      </c>
      <c r="H879" s="2">
        <f t="shared" si="329"/>
        <v>0</v>
      </c>
      <c r="I879" s="2">
        <f t="shared" si="329"/>
        <v>0</v>
      </c>
      <c r="J879" s="2">
        <f t="shared" si="329"/>
        <v>0</v>
      </c>
      <c r="K879" s="2">
        <f t="shared" si="329"/>
        <v>0</v>
      </c>
      <c r="L879" s="2" t="str">
        <f t="shared" si="329"/>
        <v/>
      </c>
      <c r="M879" s="2" t="str">
        <f t="shared" si="329"/>
        <v/>
      </c>
      <c r="N879" s="2" t="str">
        <f t="shared" si="329"/>
        <v/>
      </c>
      <c r="O879" s="2" t="str">
        <f t="shared" si="329"/>
        <v/>
      </c>
      <c r="P879" s="2" t="str">
        <f t="shared" si="329"/>
        <v/>
      </c>
      <c r="Q879" s="2" t="str">
        <f t="shared" si="329"/>
        <v/>
      </c>
      <c r="R879" s="2" t="str">
        <f t="shared" si="329"/>
        <v/>
      </c>
      <c r="S879" s="2" t="str">
        <f t="shared" si="329"/>
        <v/>
      </c>
      <c r="T879" s="2" t="str">
        <f t="shared" si="329"/>
        <v/>
      </c>
      <c r="U879" s="2" t="str">
        <f t="shared" si="329"/>
        <v/>
      </c>
      <c r="V879" s="2" t="str">
        <f t="shared" si="329"/>
        <v/>
      </c>
      <c r="W879" s="2" t="str">
        <f t="shared" si="329"/>
        <v/>
      </c>
      <c r="X879" s="2" t="str">
        <f t="shared" si="329"/>
        <v/>
      </c>
      <c r="Y879" s="2" t="str">
        <f t="shared" si="329"/>
        <v/>
      </c>
      <c r="Z879" s="2" t="str">
        <f t="shared" si="329"/>
        <v/>
      </c>
      <c r="AA879" s="2" t="str">
        <f t="shared" si="329"/>
        <v/>
      </c>
      <c r="AB879" s="2" t="str">
        <f t="shared" si="329"/>
        <v/>
      </c>
      <c r="AC879" s="2" t="str">
        <f t="shared" si="329"/>
        <v/>
      </c>
    </row>
    <row r="880" spans="1:29">
      <c r="A880" s="2" t="s">
        <v>112</v>
      </c>
      <c r="B880" s="2" t="s">
        <v>105</v>
      </c>
      <c r="C880" s="2" t="s">
        <v>43</v>
      </c>
      <c r="D880" s="2">
        <f t="shared" ref="D880:AC880" si="330">IFERROR(D570/D260,"")</f>
        <v>1.5318352059925093</v>
      </c>
      <c r="E880" s="2">
        <f t="shared" si="330"/>
        <v>2</v>
      </c>
      <c r="F880" s="2">
        <f t="shared" si="330"/>
        <v>2</v>
      </c>
      <c r="G880" s="2">
        <f t="shared" si="330"/>
        <v>2</v>
      </c>
      <c r="H880" s="2">
        <f t="shared" si="330"/>
        <v>2</v>
      </c>
      <c r="I880" s="2">
        <f t="shared" si="330"/>
        <v>10</v>
      </c>
      <c r="J880" s="2">
        <f t="shared" si="330"/>
        <v>1.6666666666666667</v>
      </c>
      <c r="K880" s="2">
        <f t="shared" si="330"/>
        <v>2</v>
      </c>
      <c r="L880" s="2">
        <f t="shared" si="330"/>
        <v>0.42975206611570249</v>
      </c>
      <c r="M880" s="2">
        <f t="shared" si="330"/>
        <v>1.342857142857143</v>
      </c>
      <c r="N880" s="2">
        <f t="shared" si="330"/>
        <v>1.3703703703703702</v>
      </c>
      <c r="O880" s="2">
        <f t="shared" si="330"/>
        <v>1.2536231884057969</v>
      </c>
      <c r="P880" s="2">
        <f t="shared" si="330"/>
        <v>1.4233576642335766</v>
      </c>
      <c r="Q880" s="2">
        <f t="shared" si="330"/>
        <v>1.8319999999999996</v>
      </c>
      <c r="R880" s="2">
        <f t="shared" si="330"/>
        <v>1.9985096870342773</v>
      </c>
      <c r="S880" s="2">
        <f t="shared" si="330"/>
        <v>1.9696652719665273</v>
      </c>
      <c r="T880" s="2">
        <f t="shared" si="330"/>
        <v>1.5681818181818183</v>
      </c>
      <c r="U880" s="2">
        <f t="shared" si="330"/>
        <v>2.056338028169014</v>
      </c>
      <c r="V880" s="2">
        <f t="shared" si="330"/>
        <v>2.963855421686747</v>
      </c>
      <c r="W880" s="2">
        <f t="shared" si="330"/>
        <v>3.3831417624521074</v>
      </c>
      <c r="X880" s="2">
        <f t="shared" si="330"/>
        <v>1.7010309278350515</v>
      </c>
      <c r="Y880" s="2">
        <f t="shared" si="330"/>
        <v>1.4101382488479264</v>
      </c>
      <c r="Z880" s="2">
        <f t="shared" si="330"/>
        <v>0.3951048951048951</v>
      </c>
      <c r="AA880" s="2">
        <f t="shared" si="330"/>
        <v>2.3333333333333335</v>
      </c>
      <c r="AB880" s="2">
        <f t="shared" si="330"/>
        <v>2.0642201834862384</v>
      </c>
      <c r="AC880" s="2">
        <f t="shared" si="330"/>
        <v>1.9016125484808679</v>
      </c>
    </row>
    <row r="881" spans="1:29">
      <c r="A881" s="2" t="s">
        <v>112</v>
      </c>
      <c r="B881" s="2" t="s">
        <v>105</v>
      </c>
      <c r="C881" s="2" t="s">
        <v>44</v>
      </c>
      <c r="D881" s="2">
        <f t="shared" ref="D881:AC881" si="331">IFERROR(D571/D261,"")</f>
        <v>1.6367307877455581</v>
      </c>
      <c r="E881" s="2">
        <f t="shared" si="331"/>
        <v>1.0865800865800865</v>
      </c>
      <c r="F881" s="2">
        <f t="shared" si="331"/>
        <v>1.1236749116607774</v>
      </c>
      <c r="G881" s="2">
        <f t="shared" si="331"/>
        <v>0.61445783132530118</v>
      </c>
      <c r="H881" s="2">
        <f t="shared" si="331"/>
        <v>1.6413502109704641</v>
      </c>
      <c r="I881" s="2">
        <f t="shared" si="331"/>
        <v>1.0019047619047619</v>
      </c>
      <c r="J881" s="2">
        <f t="shared" si="331"/>
        <v>1.065979381443299</v>
      </c>
      <c r="K881" s="2">
        <f t="shared" si="331"/>
        <v>0.7567567567567568</v>
      </c>
      <c r="L881" s="2">
        <f t="shared" si="331"/>
        <v>2.1515957446808511</v>
      </c>
      <c r="M881" s="2">
        <f t="shared" si="331"/>
        <v>1.4297520661157024</v>
      </c>
      <c r="N881" s="2">
        <f t="shared" si="331"/>
        <v>1.7139423076923079</v>
      </c>
      <c r="O881" s="2">
        <f t="shared" si="331"/>
        <v>1.3806584362139913</v>
      </c>
      <c r="P881" s="2">
        <f t="shared" si="331"/>
        <v>2.5449640287769788</v>
      </c>
      <c r="Q881" s="2">
        <f t="shared" si="331"/>
        <v>2.5449640287769788</v>
      </c>
      <c r="R881" s="2">
        <f t="shared" si="331"/>
        <v>1.9219600725952815</v>
      </c>
      <c r="S881" s="2">
        <f t="shared" si="331"/>
        <v>1.8432122370936903</v>
      </c>
      <c r="T881" s="2">
        <f t="shared" si="331"/>
        <v>1.9076305220883532</v>
      </c>
      <c r="U881" s="2">
        <f t="shared" si="331"/>
        <v>1.5909090909090911</v>
      </c>
      <c r="V881" s="2">
        <f t="shared" si="331"/>
        <v>1.3722657033915311</v>
      </c>
      <c r="W881" s="2">
        <f t="shared" si="331"/>
        <v>1.7342690374085508</v>
      </c>
      <c r="X881" s="2">
        <f t="shared" si="331"/>
        <v>1.4378642625549856</v>
      </c>
      <c r="Y881" s="2">
        <f t="shared" si="331"/>
        <v>1.543792665010594</v>
      </c>
      <c r="Z881" s="2">
        <f t="shared" si="331"/>
        <v>1.6359113015510889</v>
      </c>
      <c r="AA881" s="2">
        <f t="shared" si="331"/>
        <v>1.6855731561914493</v>
      </c>
      <c r="AB881" s="2">
        <f t="shared" si="331"/>
        <v>1.7199546485260773</v>
      </c>
      <c r="AC881" s="2">
        <f t="shared" si="331"/>
        <v>1.5343835826221248</v>
      </c>
    </row>
    <row r="882" spans="1:29">
      <c r="A882" s="2" t="s">
        <v>112</v>
      </c>
      <c r="B882" s="2" t="s">
        <v>105</v>
      </c>
      <c r="C882" s="2" t="s">
        <v>10</v>
      </c>
      <c r="D882" s="2">
        <f t="shared" ref="D882:AC882" si="332">IFERROR(D572/D262,"")</f>
        <v>3.6063750676041102</v>
      </c>
      <c r="E882" s="2">
        <f t="shared" si="332"/>
        <v>3.9633286318758811</v>
      </c>
      <c r="F882" s="2">
        <f t="shared" si="332"/>
        <v>3.9468085106382977</v>
      </c>
      <c r="G882" s="2">
        <f t="shared" si="332"/>
        <v>3.8132911392405067</v>
      </c>
      <c r="H882" s="2">
        <f t="shared" si="332"/>
        <v>4.0800604229607256</v>
      </c>
      <c r="I882" s="2">
        <f t="shared" si="332"/>
        <v>3.8647482014388492</v>
      </c>
      <c r="J882" s="2">
        <f t="shared" si="332"/>
        <v>4.0518518518518523</v>
      </c>
      <c r="K882" s="2">
        <f t="shared" si="332"/>
        <v>3.8540983606557377</v>
      </c>
      <c r="L882" s="2">
        <f t="shared" si="332"/>
        <v>3.7928057553956829</v>
      </c>
      <c r="M882" s="2">
        <f t="shared" si="332"/>
        <v>3.4350736278447123</v>
      </c>
      <c r="N882" s="2">
        <f t="shared" si="332"/>
        <v>4.1018181818181825</v>
      </c>
      <c r="O882" s="2">
        <f t="shared" si="332"/>
        <v>3.3164948453608245</v>
      </c>
      <c r="P882" s="2">
        <f t="shared" si="332"/>
        <v>4.0240615976900864</v>
      </c>
      <c r="Q882" s="2">
        <f t="shared" si="332"/>
        <v>3.9248927038626609</v>
      </c>
      <c r="R882" s="2">
        <f t="shared" si="332"/>
        <v>3.8124999999999996</v>
      </c>
      <c r="S882" s="2">
        <f t="shared" si="332"/>
        <v>3.2247658688865766</v>
      </c>
      <c r="T882" s="2">
        <f t="shared" si="332"/>
        <v>3.4647256438969758</v>
      </c>
      <c r="U882" s="2">
        <f t="shared" si="332"/>
        <v>3.6111719605695507</v>
      </c>
      <c r="V882" s="2">
        <f t="shared" si="332"/>
        <v>3.6581084308574159</v>
      </c>
      <c r="W882" s="2">
        <f t="shared" si="332"/>
        <v>3.3754750726581708</v>
      </c>
      <c r="X882" s="2">
        <f t="shared" si="332"/>
        <v>3.7926406926406924</v>
      </c>
      <c r="Y882" s="2">
        <f t="shared" si="332"/>
        <v>3.7602705157969112</v>
      </c>
      <c r="Z882" s="2">
        <f t="shared" si="332"/>
        <v>3.956749049429658</v>
      </c>
      <c r="AA882" s="2">
        <f t="shared" si="332"/>
        <v>3.8924020312350289</v>
      </c>
      <c r="AB882" s="2">
        <f t="shared" si="332"/>
        <v>3.1513652189847901</v>
      </c>
      <c r="AC882" s="2">
        <f t="shared" si="332"/>
        <v>3.4714048416014398</v>
      </c>
    </row>
    <row r="883" spans="1:29">
      <c r="A883" s="2" t="s">
        <v>112</v>
      </c>
      <c r="B883" s="2" t="s">
        <v>105</v>
      </c>
      <c r="C883" s="2" t="s">
        <v>33</v>
      </c>
      <c r="D883" s="2">
        <f t="shared" ref="D883:AC883" si="333">IFERROR(D573/D263,"")</f>
        <v>2.0138888888888884</v>
      </c>
      <c r="E883" s="2">
        <f t="shared" si="333"/>
        <v>3.5</v>
      </c>
      <c r="F883" s="2">
        <f t="shared" si="333"/>
        <v>3.5</v>
      </c>
      <c r="G883" s="2">
        <f t="shared" si="333"/>
        <v>3.5</v>
      </c>
      <c r="H883" s="2">
        <f t="shared" si="333"/>
        <v>3.5</v>
      </c>
      <c r="I883" s="2">
        <f t="shared" si="333"/>
        <v>3.5</v>
      </c>
      <c r="J883" s="2">
        <f t="shared" si="333"/>
        <v>3.5</v>
      </c>
      <c r="K883" s="2">
        <f t="shared" si="333"/>
        <v>3.5</v>
      </c>
      <c r="L883" s="2">
        <f t="shared" si="333"/>
        <v>3.16</v>
      </c>
      <c r="M883" s="2">
        <f t="shared" si="333"/>
        <v>4.0833333333333339</v>
      </c>
      <c r="N883" s="2">
        <f t="shared" si="333"/>
        <v>4.0357142857142865</v>
      </c>
      <c r="O883" s="2">
        <f t="shared" si="333"/>
        <v>3.2271062271062272</v>
      </c>
      <c r="P883" s="2">
        <f t="shared" si="333"/>
        <v>4.620578778135048</v>
      </c>
      <c r="Q883" s="2">
        <f t="shared" si="333"/>
        <v>2.9694989106753815</v>
      </c>
      <c r="R883" s="2">
        <f t="shared" si="333"/>
        <v>3.9090909090909092</v>
      </c>
      <c r="S883" s="2">
        <f t="shared" si="333"/>
        <v>2.76056338028169</v>
      </c>
      <c r="T883" s="2">
        <f t="shared" si="333"/>
        <v>2.9999999999999996</v>
      </c>
      <c r="U883" s="2">
        <f t="shared" si="333"/>
        <v>2.25</v>
      </c>
      <c r="V883" s="2">
        <f t="shared" si="333"/>
        <v>2.5441176470588234</v>
      </c>
      <c r="W883" s="2">
        <f t="shared" si="333"/>
        <v>2.6973684210526314</v>
      </c>
      <c r="X883" s="2">
        <f t="shared" si="333"/>
        <v>2.9726027397260273</v>
      </c>
      <c r="Y883" s="2">
        <f t="shared" si="333"/>
        <v>3.2463768115942035</v>
      </c>
      <c r="Z883" s="2">
        <f t="shared" si="333"/>
        <v>2.75</v>
      </c>
      <c r="AA883" s="2">
        <f t="shared" si="333"/>
        <v>1.8648648648648647</v>
      </c>
      <c r="AB883" s="2">
        <f t="shared" si="333"/>
        <v>0.88888888888888895</v>
      </c>
      <c r="AC883" s="2">
        <f t="shared" si="333"/>
        <v>1.7952262315153007</v>
      </c>
    </row>
    <row r="884" spans="1:29">
      <c r="A884" s="2" t="s">
        <v>112</v>
      </c>
      <c r="B884" s="2" t="s">
        <v>105</v>
      </c>
      <c r="C884" s="2" t="s">
        <v>45</v>
      </c>
      <c r="D884" s="2">
        <f t="shared" ref="D884:AC884" si="334">IFERROR(D574/D264,"")</f>
        <v>3.3075555555555551</v>
      </c>
      <c r="E884" s="2">
        <f t="shared" si="334"/>
        <v>4</v>
      </c>
      <c r="F884" s="2">
        <f t="shared" si="334"/>
        <v>3.8787878787878793</v>
      </c>
      <c r="G884" s="2">
        <f t="shared" si="334"/>
        <v>3.8648648648648649</v>
      </c>
      <c r="H884" s="2">
        <f t="shared" si="334"/>
        <v>3.1010101010101008</v>
      </c>
      <c r="I884" s="2">
        <f t="shared" si="334"/>
        <v>2.6857142857142855</v>
      </c>
      <c r="J884" s="2">
        <f t="shared" si="334"/>
        <v>3.5057471264367819</v>
      </c>
      <c r="K884" s="2">
        <f t="shared" si="334"/>
        <v>3.2794117647058827</v>
      </c>
      <c r="L884" s="2">
        <f t="shared" si="334"/>
        <v>3.4237288135593218</v>
      </c>
      <c r="M884" s="2">
        <f t="shared" si="334"/>
        <v>5.3538461538461535</v>
      </c>
      <c r="N884" s="2">
        <f t="shared" si="334"/>
        <v>4.3013698630136989</v>
      </c>
      <c r="O884" s="2">
        <f t="shared" si="334"/>
        <v>5.0133333333333336</v>
      </c>
      <c r="P884" s="2">
        <f t="shared" si="334"/>
        <v>4.8783783783783781</v>
      </c>
      <c r="Q884" s="2">
        <f t="shared" si="334"/>
        <v>4.2941176470588234</v>
      </c>
      <c r="R884" s="2">
        <f t="shared" si="334"/>
        <v>3.3333333333333335</v>
      </c>
      <c r="S884" s="2">
        <f t="shared" si="334"/>
        <v>4.0094339622641515</v>
      </c>
      <c r="T884" s="2">
        <f t="shared" si="334"/>
        <v>3.9512195121951219</v>
      </c>
      <c r="U884" s="2">
        <f t="shared" si="334"/>
        <v>2.8010471204188478</v>
      </c>
      <c r="V884" s="2">
        <f t="shared" si="334"/>
        <v>3.3436259373621522</v>
      </c>
      <c r="W884" s="2">
        <f t="shared" si="334"/>
        <v>3.1932809773123907</v>
      </c>
      <c r="X884" s="2">
        <f t="shared" si="334"/>
        <v>3.4960421422898889</v>
      </c>
      <c r="Y884" s="2">
        <f t="shared" si="334"/>
        <v>3.2682789651293587</v>
      </c>
      <c r="Z884" s="2">
        <f t="shared" si="334"/>
        <v>3.618064861967301</v>
      </c>
      <c r="AA884" s="2">
        <f t="shared" si="334"/>
        <v>3.4280303030303032</v>
      </c>
      <c r="AB884" s="2">
        <f t="shared" si="334"/>
        <v>3.2011834319526624</v>
      </c>
      <c r="AC884" s="2">
        <f t="shared" si="334"/>
        <v>3.210462423529691</v>
      </c>
    </row>
    <row r="885" spans="1:29">
      <c r="A885" s="2" t="s">
        <v>112</v>
      </c>
      <c r="B885" s="2" t="s">
        <v>105</v>
      </c>
      <c r="C885" s="2" t="s">
        <v>46</v>
      </c>
      <c r="D885" s="2" t="str">
        <f t="shared" ref="D885:AC885" si="335">IFERROR(D575/D265,"")</f>
        <v/>
      </c>
      <c r="E885" s="2" t="str">
        <f t="shared" si="335"/>
        <v/>
      </c>
      <c r="F885" s="2" t="str">
        <f t="shared" si="335"/>
        <v/>
      </c>
      <c r="G885" s="2" t="str">
        <f t="shared" si="335"/>
        <v/>
      </c>
      <c r="H885" s="2" t="str">
        <f t="shared" si="335"/>
        <v/>
      </c>
      <c r="I885" s="2" t="str">
        <f t="shared" si="335"/>
        <v/>
      </c>
      <c r="J885" s="2" t="str">
        <f t="shared" si="335"/>
        <v/>
      </c>
      <c r="K885" s="2" t="str">
        <f t="shared" si="335"/>
        <v/>
      </c>
      <c r="L885" s="2" t="str">
        <f t="shared" si="335"/>
        <v/>
      </c>
      <c r="M885" s="2" t="str">
        <f t="shared" si="335"/>
        <v/>
      </c>
      <c r="N885" s="2" t="str">
        <f t="shared" si="335"/>
        <v/>
      </c>
      <c r="O885" s="2" t="str">
        <f t="shared" si="335"/>
        <v/>
      </c>
      <c r="P885" s="2" t="str">
        <f t="shared" si="335"/>
        <v/>
      </c>
      <c r="Q885" s="2" t="str">
        <f t="shared" si="335"/>
        <v/>
      </c>
      <c r="R885" s="2" t="str">
        <f t="shared" si="335"/>
        <v/>
      </c>
      <c r="S885" s="2" t="str">
        <f t="shared" si="335"/>
        <v/>
      </c>
      <c r="T885" s="2" t="str">
        <f t="shared" si="335"/>
        <v/>
      </c>
      <c r="U885" s="2" t="str">
        <f t="shared" si="335"/>
        <v/>
      </c>
      <c r="V885" s="2" t="str">
        <f t="shared" si="335"/>
        <v/>
      </c>
      <c r="W885" s="2" t="str">
        <f t="shared" si="335"/>
        <v/>
      </c>
      <c r="X885" s="2" t="str">
        <f t="shared" si="335"/>
        <v/>
      </c>
      <c r="Y885" s="2" t="str">
        <f t="shared" si="335"/>
        <v/>
      </c>
      <c r="Z885" s="2" t="str">
        <f t="shared" si="335"/>
        <v/>
      </c>
      <c r="AA885" s="2" t="str">
        <f t="shared" si="335"/>
        <v/>
      </c>
      <c r="AB885" s="2" t="str">
        <f t="shared" si="335"/>
        <v/>
      </c>
      <c r="AC885" s="2" t="str">
        <f t="shared" si="335"/>
        <v/>
      </c>
    </row>
    <row r="886" spans="1:29">
      <c r="A886" s="2" t="s">
        <v>112</v>
      </c>
      <c r="B886" s="2" t="s">
        <v>105</v>
      </c>
      <c r="C886" s="2" t="s">
        <v>47</v>
      </c>
      <c r="D886" s="2">
        <f t="shared" ref="D886:AC886" si="336">IFERROR(D576/D266,"")</f>
        <v>1.6325823223570195</v>
      </c>
      <c r="E886" s="2">
        <f t="shared" si="336"/>
        <v>1.4126984126984128</v>
      </c>
      <c r="F886" s="2">
        <f t="shared" si="336"/>
        <v>1.425925925925926</v>
      </c>
      <c r="G886" s="2">
        <f t="shared" si="336"/>
        <v>1.7246376811594204</v>
      </c>
      <c r="H886" s="2">
        <f t="shared" si="336"/>
        <v>2.0434782608695654</v>
      </c>
      <c r="I886" s="2">
        <f t="shared" si="336"/>
        <v>2.0086206896551726</v>
      </c>
      <c r="J886" s="2">
        <f t="shared" si="336"/>
        <v>1.6263157894736844</v>
      </c>
      <c r="K886" s="2">
        <f t="shared" si="336"/>
        <v>1.4570135746606334</v>
      </c>
      <c r="L886" s="2">
        <f t="shared" si="336"/>
        <v>1.5048076923076921</v>
      </c>
      <c r="M886" s="2">
        <f t="shared" si="336"/>
        <v>1.1814159292035398</v>
      </c>
      <c r="N886" s="2">
        <f t="shared" si="336"/>
        <v>1.2436548223350254</v>
      </c>
      <c r="O886" s="2">
        <f t="shared" si="336"/>
        <v>1.2012987012987013</v>
      </c>
      <c r="P886" s="2">
        <f t="shared" si="336"/>
        <v>1.4466019417475726</v>
      </c>
      <c r="Q886" s="2">
        <f t="shared" si="336"/>
        <v>1.3963963963963961</v>
      </c>
      <c r="R886" s="2">
        <f t="shared" si="336"/>
        <v>0.89411764705882357</v>
      </c>
      <c r="S886" s="2">
        <f t="shared" si="336"/>
        <v>1.4314720812182744</v>
      </c>
      <c r="T886" s="2">
        <f t="shared" si="336"/>
        <v>1.2126436781609198</v>
      </c>
      <c r="U886" s="2">
        <f t="shared" si="336"/>
        <v>1.3707865168539326</v>
      </c>
      <c r="V886" s="2">
        <f t="shared" si="336"/>
        <v>1.404109589041096</v>
      </c>
      <c r="W886" s="2">
        <f t="shared" si="336"/>
        <v>1.6120218579234973</v>
      </c>
      <c r="X886" s="2">
        <f t="shared" si="336"/>
        <v>1.6415094339622645</v>
      </c>
      <c r="Y886" s="2">
        <f t="shared" si="336"/>
        <v>1.7350000000000001</v>
      </c>
      <c r="Z886" s="2">
        <f t="shared" si="336"/>
        <v>2.0552995391705067</v>
      </c>
      <c r="AA886" s="2">
        <f t="shared" si="336"/>
        <v>1.5687500000000001</v>
      </c>
      <c r="AB886" s="2">
        <f t="shared" si="336"/>
        <v>1.3974895397489544</v>
      </c>
      <c r="AC886" s="2">
        <f t="shared" si="336"/>
        <v>1.3457724713041859</v>
      </c>
    </row>
    <row r="887" spans="1:29">
      <c r="A887" s="2" t="s">
        <v>112</v>
      </c>
      <c r="B887" s="2" t="s">
        <v>105</v>
      </c>
      <c r="C887" s="2" t="s">
        <v>48</v>
      </c>
      <c r="D887" s="2">
        <f t="shared" ref="D887:AC887" si="337">IFERROR(D577/D267,"")</f>
        <v>1.4525301489713878</v>
      </c>
      <c r="E887" s="2">
        <f t="shared" si="337"/>
        <v>1.506578947368421</v>
      </c>
      <c r="F887" s="2">
        <f t="shared" si="337"/>
        <v>1.3455497382198953</v>
      </c>
      <c r="G887" s="2">
        <f t="shared" si="337"/>
        <v>1.4764705882352942</v>
      </c>
      <c r="H887" s="2">
        <f t="shared" si="337"/>
        <v>1.8615384615384614</v>
      </c>
      <c r="I887" s="2">
        <f t="shared" si="337"/>
        <v>1.8129496402877698</v>
      </c>
      <c r="J887" s="2">
        <f t="shared" si="337"/>
        <v>1.6818181818181817</v>
      </c>
      <c r="K887" s="2">
        <f t="shared" si="337"/>
        <v>0.85820895522388074</v>
      </c>
      <c r="L887" s="2">
        <f t="shared" si="337"/>
        <v>1.2697841726618704</v>
      </c>
      <c r="M887" s="2">
        <f t="shared" si="337"/>
        <v>1.183098591549296</v>
      </c>
      <c r="N887" s="2">
        <f t="shared" si="337"/>
        <v>0.98979591836734704</v>
      </c>
      <c r="O887" s="2">
        <f t="shared" si="337"/>
        <v>1.4150326797385619</v>
      </c>
      <c r="P887" s="2">
        <f t="shared" si="337"/>
        <v>1.1983914209115283</v>
      </c>
      <c r="Q887" s="2">
        <f t="shared" si="337"/>
        <v>1.102204408817635</v>
      </c>
      <c r="R887" s="2">
        <f t="shared" si="337"/>
        <v>0.62586206896551722</v>
      </c>
      <c r="S887" s="2">
        <f t="shared" si="337"/>
        <v>1.4889779559118237</v>
      </c>
      <c r="T887" s="2">
        <f t="shared" si="337"/>
        <v>1.0633245382585752</v>
      </c>
      <c r="U887" s="2">
        <f t="shared" si="337"/>
        <v>1.2467532467532467</v>
      </c>
      <c r="V887" s="2">
        <f t="shared" si="337"/>
        <v>1.2500000000000002</v>
      </c>
      <c r="W887" s="2">
        <f t="shared" si="337"/>
        <v>1.4390715667311413</v>
      </c>
      <c r="X887" s="2">
        <f t="shared" si="337"/>
        <v>1.4479717813051145</v>
      </c>
      <c r="Y887" s="2">
        <f t="shared" si="337"/>
        <v>1.4651162790697674</v>
      </c>
      <c r="Z887" s="2">
        <f t="shared" si="337"/>
        <v>1.5566502463054188</v>
      </c>
      <c r="AA887" s="2">
        <f t="shared" si="337"/>
        <v>1.4623376623376623</v>
      </c>
      <c r="AB887" s="2">
        <f t="shared" si="337"/>
        <v>1.4479166666666667</v>
      </c>
      <c r="AC887" s="2">
        <f t="shared" si="337"/>
        <v>1.6769407393398659</v>
      </c>
    </row>
    <row r="888" spans="1:29">
      <c r="A888" s="2" t="s">
        <v>112</v>
      </c>
      <c r="B888" s="2" t="s">
        <v>105</v>
      </c>
      <c r="C888" s="2" t="s">
        <v>49</v>
      </c>
      <c r="D888" s="2">
        <f t="shared" ref="D888:AC888" si="338">IFERROR(D578/D268,"")</f>
        <v>4.2571392941763309</v>
      </c>
      <c r="E888" s="2">
        <f t="shared" si="338"/>
        <v>4.8</v>
      </c>
      <c r="F888" s="2">
        <f t="shared" si="338"/>
        <v>4.2857142857142856</v>
      </c>
      <c r="G888" s="2">
        <f t="shared" si="338"/>
        <v>5.1428571428571432</v>
      </c>
      <c r="H888" s="2">
        <f t="shared" si="338"/>
        <v>5.4444444444444446</v>
      </c>
      <c r="I888" s="2">
        <f t="shared" si="338"/>
        <v>5.7499999999999991</v>
      </c>
      <c r="J888" s="2">
        <f t="shared" si="338"/>
        <v>5.7499999999999991</v>
      </c>
      <c r="K888" s="2">
        <f t="shared" si="338"/>
        <v>5.666666666666667</v>
      </c>
      <c r="L888" s="2">
        <f t="shared" si="338"/>
        <v>4.8571428571428577</v>
      </c>
      <c r="M888" s="2">
        <f t="shared" si="338"/>
        <v>5.166666666666667</v>
      </c>
      <c r="N888" s="2">
        <f t="shared" si="338"/>
        <v>5.7499999999999991</v>
      </c>
      <c r="O888" s="2">
        <f t="shared" si="338"/>
        <v>5.7499999999999991</v>
      </c>
      <c r="P888" s="2">
        <f t="shared" si="338"/>
        <v>7.0000000000000009</v>
      </c>
      <c r="Q888" s="2">
        <f t="shared" si="338"/>
        <v>6.666666666666667</v>
      </c>
      <c r="R888" s="2">
        <f t="shared" si="338"/>
        <v>4.9999999999999991</v>
      </c>
      <c r="S888" s="2">
        <f t="shared" si="338"/>
        <v>4.5</v>
      </c>
      <c r="T888" s="2">
        <f t="shared" si="338"/>
        <v>6.5</v>
      </c>
      <c r="U888" s="2">
        <f t="shared" si="338"/>
        <v>6.0000000000000009</v>
      </c>
      <c r="V888" s="2">
        <f t="shared" si="338"/>
        <v>4.1851851851851842</v>
      </c>
      <c r="W888" s="2">
        <f t="shared" si="338"/>
        <v>3.6306306306306313</v>
      </c>
      <c r="X888" s="2">
        <f t="shared" si="338"/>
        <v>4.1971326164874556</v>
      </c>
      <c r="Y888" s="2">
        <f t="shared" si="338"/>
        <v>4.3381123058542412</v>
      </c>
      <c r="Z888" s="2">
        <f t="shared" si="338"/>
        <v>4.2395729062395722</v>
      </c>
      <c r="AA888" s="2">
        <f t="shared" si="338"/>
        <v>5.16</v>
      </c>
      <c r="AB888" s="2">
        <f t="shared" si="338"/>
        <v>4.8809523809523805</v>
      </c>
      <c r="AC888" s="2">
        <f t="shared" si="338"/>
        <v>4.0915992479161885</v>
      </c>
    </row>
    <row r="889" spans="1:29">
      <c r="A889" s="2" t="s">
        <v>112</v>
      </c>
      <c r="B889" s="2" t="s">
        <v>105</v>
      </c>
      <c r="C889" s="2" t="s">
        <v>50</v>
      </c>
      <c r="D889" s="2">
        <f t="shared" ref="D889:AC889" si="339">IFERROR(D579/D269,"")</f>
        <v>1.3899203514438516</v>
      </c>
      <c r="E889" s="2" t="str">
        <f t="shared" si="339"/>
        <v/>
      </c>
      <c r="F889" s="2" t="str">
        <f t="shared" si="339"/>
        <v/>
      </c>
      <c r="G889" s="2" t="str">
        <f t="shared" si="339"/>
        <v/>
      </c>
      <c r="H889" s="2" t="str">
        <f t="shared" si="339"/>
        <v/>
      </c>
      <c r="I889" s="2">
        <f t="shared" si="339"/>
        <v>1.1071428571428572</v>
      </c>
      <c r="J889" s="2">
        <f t="shared" si="339"/>
        <v>1.7678571428571428</v>
      </c>
      <c r="K889" s="2">
        <f t="shared" si="339"/>
        <v>1.0812720848056538</v>
      </c>
      <c r="L889" s="2">
        <f t="shared" si="339"/>
        <v>1.2811115751153701</v>
      </c>
      <c r="M889" s="2">
        <f t="shared" si="339"/>
        <v>1.2662781045096863</v>
      </c>
      <c r="N889" s="2">
        <f t="shared" si="339"/>
        <v>1.1888888888888889</v>
      </c>
      <c r="O889" s="2">
        <f t="shared" si="339"/>
        <v>0.77443609022556381</v>
      </c>
      <c r="P889" s="2">
        <f t="shared" si="339"/>
        <v>1.5703422053231941</v>
      </c>
      <c r="Q889" s="2">
        <f t="shared" si="339"/>
        <v>1.4460784313725492</v>
      </c>
      <c r="R889" s="2">
        <f t="shared" si="339"/>
        <v>1.228723404255319</v>
      </c>
      <c r="S889" s="2">
        <f t="shared" si="339"/>
        <v>0.94214876033057848</v>
      </c>
      <c r="T889" s="2">
        <f t="shared" si="339"/>
        <v>1.7304964539007095</v>
      </c>
      <c r="U889" s="2">
        <f t="shared" si="339"/>
        <v>1.0629370629370631</v>
      </c>
      <c r="V889" s="2">
        <f t="shared" si="339"/>
        <v>1.0054861899356791</v>
      </c>
      <c r="W889" s="2">
        <f t="shared" si="339"/>
        <v>1.1764264264264266</v>
      </c>
      <c r="X889" s="2">
        <f t="shared" si="339"/>
        <v>1.1850932900113229</v>
      </c>
      <c r="Y889" s="2">
        <f t="shared" si="339"/>
        <v>1.001513345386863</v>
      </c>
      <c r="Z889" s="2">
        <f t="shared" si="339"/>
        <v>1.5714285714285716</v>
      </c>
      <c r="AA889" s="2">
        <f t="shared" si="339"/>
        <v>1.4706572769953052</v>
      </c>
      <c r="AB889" s="2">
        <f t="shared" si="339"/>
        <v>3.3414454277286136</v>
      </c>
      <c r="AC889" s="2">
        <f t="shared" si="339"/>
        <v>1.9747134410213656</v>
      </c>
    </row>
    <row r="890" spans="1:29">
      <c r="A890" s="2" t="s">
        <v>112</v>
      </c>
      <c r="B890" s="2" t="s">
        <v>105</v>
      </c>
      <c r="C890" s="2" t="s">
        <v>51</v>
      </c>
      <c r="D890" s="2" t="str">
        <f t="shared" ref="D890:AC890" si="340">IFERROR(D580/D270,"")</f>
        <v/>
      </c>
      <c r="E890" s="2" t="str">
        <f t="shared" si="340"/>
        <v/>
      </c>
      <c r="F890" s="2" t="str">
        <f t="shared" si="340"/>
        <v/>
      </c>
      <c r="G890" s="2" t="str">
        <f t="shared" si="340"/>
        <v/>
      </c>
      <c r="H890" s="2" t="str">
        <f t="shared" si="340"/>
        <v/>
      </c>
      <c r="I890" s="2" t="str">
        <f t="shared" si="340"/>
        <v/>
      </c>
      <c r="J890" s="2" t="str">
        <f t="shared" si="340"/>
        <v/>
      </c>
      <c r="K890" s="2" t="str">
        <f t="shared" si="340"/>
        <v/>
      </c>
      <c r="L890" s="2" t="str">
        <f t="shared" si="340"/>
        <v/>
      </c>
      <c r="M890" s="2" t="str">
        <f t="shared" si="340"/>
        <v/>
      </c>
      <c r="N890" s="2" t="str">
        <f t="shared" si="340"/>
        <v/>
      </c>
      <c r="O890" s="2" t="str">
        <f t="shared" si="340"/>
        <v/>
      </c>
      <c r="P890" s="2" t="str">
        <f t="shared" si="340"/>
        <v/>
      </c>
      <c r="Q890" s="2" t="str">
        <f t="shared" si="340"/>
        <v/>
      </c>
      <c r="R890" s="2" t="str">
        <f t="shared" si="340"/>
        <v/>
      </c>
      <c r="S890" s="2" t="str">
        <f t="shared" si="340"/>
        <v/>
      </c>
      <c r="T890" s="2" t="str">
        <f t="shared" si="340"/>
        <v/>
      </c>
      <c r="U890" s="2" t="str">
        <f t="shared" si="340"/>
        <v/>
      </c>
      <c r="V890" s="2" t="str">
        <f t="shared" si="340"/>
        <v/>
      </c>
      <c r="W890" s="2" t="str">
        <f t="shared" si="340"/>
        <v/>
      </c>
      <c r="X890" s="2" t="str">
        <f t="shared" si="340"/>
        <v/>
      </c>
      <c r="Y890" s="2" t="str">
        <f t="shared" si="340"/>
        <v/>
      </c>
      <c r="Z890" s="2" t="str">
        <f t="shared" si="340"/>
        <v/>
      </c>
      <c r="AA890" s="2" t="str">
        <f t="shared" si="340"/>
        <v/>
      </c>
      <c r="AB890" s="2" t="str">
        <f t="shared" si="340"/>
        <v/>
      </c>
      <c r="AC890" s="2" t="str">
        <f t="shared" si="340"/>
        <v/>
      </c>
    </row>
    <row r="891" spans="1:29">
      <c r="A891" s="2" t="s">
        <v>112</v>
      </c>
      <c r="B891" s="2" t="s">
        <v>105</v>
      </c>
      <c r="C891" s="2" t="s">
        <v>52</v>
      </c>
      <c r="D891" s="2" t="str">
        <f t="shared" ref="D891:AC891" si="341">IFERROR(D581/D271,"")</f>
        <v/>
      </c>
      <c r="E891" s="2">
        <f t="shared" si="341"/>
        <v>11.500000000000002</v>
      </c>
      <c r="F891" s="2">
        <f t="shared" si="341"/>
        <v>9.0576923076923084</v>
      </c>
      <c r="G891" s="2">
        <f t="shared" si="341"/>
        <v>8.6999999999999993</v>
      </c>
      <c r="H891" s="2">
        <f t="shared" si="341"/>
        <v>9.2678571428571423</v>
      </c>
      <c r="I891" s="2">
        <f t="shared" si="341"/>
        <v>14.444444444444443</v>
      </c>
      <c r="J891" s="2">
        <f t="shared" si="341"/>
        <v>12.413793103448276</v>
      </c>
      <c r="K891" s="2">
        <f t="shared" si="341"/>
        <v>8.2666666666666675</v>
      </c>
      <c r="L891" s="2">
        <f t="shared" si="341"/>
        <v>12.027777777777777</v>
      </c>
      <c r="M891" s="2">
        <f t="shared" si="341"/>
        <v>12.597402597402597</v>
      </c>
      <c r="N891" s="2">
        <f t="shared" si="341"/>
        <v>12.432835820895521</v>
      </c>
      <c r="O891" s="2">
        <f t="shared" si="341"/>
        <v>13.718309859154932</v>
      </c>
      <c r="P891" s="2">
        <f t="shared" si="341"/>
        <v>14.823529411764707</v>
      </c>
      <c r="Q891" s="2">
        <f t="shared" si="341"/>
        <v>11.246575342465754</v>
      </c>
      <c r="R891" s="2">
        <f t="shared" si="341"/>
        <v>10.013333333333332</v>
      </c>
      <c r="S891" s="2">
        <f t="shared" si="341"/>
        <v>11.208333333333334</v>
      </c>
      <c r="T891" s="2">
        <f t="shared" si="341"/>
        <v>13.092105263157896</v>
      </c>
      <c r="U891" s="2">
        <f t="shared" si="341"/>
        <v>12.421052631578949</v>
      </c>
      <c r="V891" s="2" t="str">
        <f t="shared" si="341"/>
        <v/>
      </c>
      <c r="W891" s="2" t="str">
        <f t="shared" si="341"/>
        <v/>
      </c>
      <c r="X891" s="2" t="str">
        <f t="shared" si="341"/>
        <v/>
      </c>
      <c r="Y891" s="2" t="str">
        <f t="shared" si="341"/>
        <v/>
      </c>
      <c r="Z891" s="2" t="str">
        <f t="shared" si="341"/>
        <v/>
      </c>
      <c r="AA891" s="2" t="str">
        <f t="shared" si="341"/>
        <v/>
      </c>
      <c r="AB891" s="2" t="str">
        <f t="shared" si="341"/>
        <v/>
      </c>
      <c r="AC891" s="2" t="str">
        <f t="shared" si="341"/>
        <v/>
      </c>
    </row>
    <row r="892" spans="1:29">
      <c r="A892" s="2" t="s">
        <v>112</v>
      </c>
      <c r="B892" s="2" t="s">
        <v>105</v>
      </c>
      <c r="C892" s="2" t="s">
        <v>53</v>
      </c>
      <c r="D892" s="2">
        <f t="shared" ref="D892:AC892" si="342">IFERROR(D582/D272,"")</f>
        <v>4.0052653748946927</v>
      </c>
      <c r="E892" s="2">
        <f t="shared" si="342"/>
        <v>7.0296610169491522</v>
      </c>
      <c r="F892" s="2">
        <f t="shared" si="342"/>
        <v>7.1645299145299148</v>
      </c>
      <c r="G892" s="2">
        <f t="shared" si="342"/>
        <v>8.0053475935828882</v>
      </c>
      <c r="H892" s="2">
        <f t="shared" si="342"/>
        <v>7.3085399449035808</v>
      </c>
      <c r="I892" s="2">
        <f t="shared" si="342"/>
        <v>7.7058823529411775</v>
      </c>
      <c r="J892" s="2">
        <f t="shared" si="342"/>
        <v>7.6331658291457298</v>
      </c>
      <c r="K892" s="2">
        <f t="shared" si="342"/>
        <v>7.4933687002652514</v>
      </c>
      <c r="L892" s="2">
        <f t="shared" si="342"/>
        <v>7.6458923512747878</v>
      </c>
      <c r="M892" s="2">
        <f t="shared" si="342"/>
        <v>9.5088757396449726</v>
      </c>
      <c r="N892" s="2">
        <f t="shared" si="342"/>
        <v>9.4787535410764878</v>
      </c>
      <c r="O892" s="2">
        <f t="shared" si="342"/>
        <v>8.2768817204301079</v>
      </c>
      <c r="P892" s="2">
        <f t="shared" si="342"/>
        <v>9.5315068493150683</v>
      </c>
      <c r="Q892" s="2">
        <f t="shared" si="342"/>
        <v>9.7821229050279328</v>
      </c>
      <c r="R892" s="2">
        <f t="shared" si="342"/>
        <v>8.4275184275184269</v>
      </c>
      <c r="S892" s="2">
        <f t="shared" si="342"/>
        <v>9.5040214477211808</v>
      </c>
      <c r="T892" s="2">
        <f t="shared" si="342"/>
        <v>9.5732984293193706</v>
      </c>
      <c r="U892" s="2">
        <f t="shared" si="342"/>
        <v>8.8498727735368963</v>
      </c>
      <c r="V892" s="2">
        <f t="shared" si="342"/>
        <v>3.8862478777589131</v>
      </c>
      <c r="W892" s="2">
        <f t="shared" si="342"/>
        <v>4.204301075268817</v>
      </c>
      <c r="X892" s="2">
        <f t="shared" si="342"/>
        <v>4.0690121786197562</v>
      </c>
      <c r="Y892" s="2">
        <f t="shared" si="342"/>
        <v>3.9594257178526844</v>
      </c>
      <c r="Z892" s="2">
        <f t="shared" si="342"/>
        <v>3.9928057553956831</v>
      </c>
      <c r="AA892" s="2">
        <f t="shared" si="342"/>
        <v>3.8556759840273815</v>
      </c>
      <c r="AB892" s="2">
        <f t="shared" si="342"/>
        <v>3.7814521926671461</v>
      </c>
      <c r="AC892" s="2">
        <f t="shared" si="342"/>
        <v>2.1724839497621002</v>
      </c>
    </row>
    <row r="893" spans="1:29">
      <c r="A893" s="2" t="s">
        <v>112</v>
      </c>
      <c r="B893" s="2" t="s">
        <v>105</v>
      </c>
      <c r="C893" s="2" t="s">
        <v>54</v>
      </c>
      <c r="D893" s="2">
        <f t="shared" ref="D893:AC893" si="343">IFERROR(D583/D273,"")</f>
        <v>2.8631944909466842</v>
      </c>
      <c r="E893" s="2">
        <f t="shared" si="343"/>
        <v>2.4918164547712993</v>
      </c>
      <c r="F893" s="2">
        <f t="shared" si="343"/>
        <v>2.229212682579266</v>
      </c>
      <c r="G893" s="2">
        <f t="shared" si="343"/>
        <v>2.6999047748605634</v>
      </c>
      <c r="H893" s="2">
        <f t="shared" si="343"/>
        <v>2.7394479334014896</v>
      </c>
      <c r="I893" s="2">
        <f t="shared" si="343"/>
        <v>2.8205128205128203</v>
      </c>
      <c r="J893" s="2">
        <f t="shared" si="343"/>
        <v>2.879387364390555</v>
      </c>
      <c r="K893" s="2">
        <f t="shared" si="343"/>
        <v>2.7758401817331464</v>
      </c>
      <c r="L893" s="2">
        <f t="shared" si="343"/>
        <v>2.0801695654884358</v>
      </c>
      <c r="M893" s="2">
        <f t="shared" si="343"/>
        <v>2.6988662428730583</v>
      </c>
      <c r="N893" s="2">
        <f t="shared" si="343"/>
        <v>2.7670616790405478</v>
      </c>
      <c r="O893" s="2">
        <f t="shared" si="343"/>
        <v>2.4493929841035618</v>
      </c>
      <c r="P893" s="2">
        <f t="shared" si="343"/>
        <v>2.903191700257715</v>
      </c>
      <c r="Q893" s="2">
        <f t="shared" si="343"/>
        <v>2.6491751142913933</v>
      </c>
      <c r="R893" s="2">
        <f t="shared" si="343"/>
        <v>2.1105795768169271</v>
      </c>
      <c r="S893" s="2">
        <f t="shared" si="343"/>
        <v>2.7463466868228772</v>
      </c>
      <c r="T893" s="2">
        <f t="shared" si="343"/>
        <v>2.4759643916913947</v>
      </c>
      <c r="U893" s="2">
        <f t="shared" si="343"/>
        <v>2.8066924973582248</v>
      </c>
      <c r="V893" s="2">
        <f t="shared" si="343"/>
        <v>2.8537229510989945</v>
      </c>
      <c r="W893" s="2">
        <f t="shared" si="343"/>
        <v>2.7000407170440917</v>
      </c>
      <c r="X893" s="2">
        <f t="shared" si="343"/>
        <v>2.9426519386362484</v>
      </c>
      <c r="Y893" s="2">
        <f t="shared" si="343"/>
        <v>2.7719400366535445</v>
      </c>
      <c r="Z893" s="2">
        <f t="shared" si="343"/>
        <v>3.0516055060240435</v>
      </c>
      <c r="AA893" s="2">
        <f t="shared" si="343"/>
        <v>2.604067646733724</v>
      </c>
      <c r="AB893" s="2">
        <f t="shared" si="343"/>
        <v>2.7741508649913609</v>
      </c>
      <c r="AC893" s="2">
        <f t="shared" si="343"/>
        <v>2.9720771686844634</v>
      </c>
    </row>
    <row r="894" spans="1:29">
      <c r="A894" s="2" t="s">
        <v>112</v>
      </c>
      <c r="B894" s="2" t="s">
        <v>105</v>
      </c>
      <c r="C894" s="2" t="s">
        <v>22</v>
      </c>
      <c r="D894" s="2">
        <f t="shared" ref="D894:AC894" si="344">IFERROR(D584/D274,"")</f>
        <v>1.1969960502881551</v>
      </c>
      <c r="E894" s="2" t="str">
        <f t="shared" si="344"/>
        <v/>
      </c>
      <c r="F894" s="2" t="str">
        <f t="shared" si="344"/>
        <v/>
      </c>
      <c r="G894" s="2" t="str">
        <f t="shared" si="344"/>
        <v/>
      </c>
      <c r="H894" s="2" t="str">
        <f t="shared" si="344"/>
        <v/>
      </c>
      <c r="I894" s="2" t="str">
        <f t="shared" si="344"/>
        <v/>
      </c>
      <c r="J894" s="2" t="str">
        <f t="shared" si="344"/>
        <v/>
      </c>
      <c r="K894" s="2" t="str">
        <f t="shared" si="344"/>
        <v/>
      </c>
      <c r="L894" s="2">
        <f t="shared" si="344"/>
        <v>1.3206997084548104</v>
      </c>
      <c r="M894" s="2">
        <f t="shared" si="344"/>
        <v>0.63184079601990051</v>
      </c>
      <c r="N894" s="2">
        <f t="shared" si="344"/>
        <v>1.0767754318618044</v>
      </c>
      <c r="O894" s="2">
        <f t="shared" si="344"/>
        <v>0.72209567198177682</v>
      </c>
      <c r="P894" s="2">
        <f t="shared" si="344"/>
        <v>1.096866096866097</v>
      </c>
      <c r="Q894" s="2">
        <f t="shared" si="344"/>
        <v>0.46946564885496178</v>
      </c>
      <c r="R894" s="2">
        <f t="shared" si="344"/>
        <v>1.6211180124223601</v>
      </c>
      <c r="S894" s="2">
        <f t="shared" si="344"/>
        <v>1.3333333333333335</v>
      </c>
      <c r="T894" s="2">
        <f t="shared" si="344"/>
        <v>1.6770833333333335</v>
      </c>
      <c r="U894" s="2">
        <f t="shared" si="344"/>
        <v>1.2105263157894737</v>
      </c>
      <c r="V894" s="2">
        <f t="shared" si="344"/>
        <v>1.0650406504065042</v>
      </c>
      <c r="W894" s="2">
        <f t="shared" si="344"/>
        <v>0.92035398230088505</v>
      </c>
      <c r="X894" s="2">
        <f t="shared" si="344"/>
        <v>0.74509803921568629</v>
      </c>
      <c r="Y894" s="2">
        <f t="shared" si="344"/>
        <v>1.2499999999999998</v>
      </c>
      <c r="Z894" s="2">
        <f t="shared" si="344"/>
        <v>1.3369565217391304</v>
      </c>
      <c r="AA894" s="2">
        <f t="shared" si="344"/>
        <v>1.21505376344086</v>
      </c>
      <c r="AB894" s="2">
        <f t="shared" si="344"/>
        <v>1.1284692485805814</v>
      </c>
      <c r="AC894" s="2">
        <f t="shared" si="344"/>
        <v>1.1630893475384387</v>
      </c>
    </row>
    <row r="895" spans="1:29">
      <c r="A895" s="2" t="s">
        <v>112</v>
      </c>
      <c r="B895" s="2" t="s">
        <v>105</v>
      </c>
      <c r="C895" s="2" t="s">
        <v>55</v>
      </c>
      <c r="D895" s="2">
        <f t="shared" ref="D895:AC895" si="345">IFERROR(D585/D275,"")</f>
        <v>1.7991845056065232</v>
      </c>
      <c r="E895" s="2" t="str">
        <f t="shared" si="345"/>
        <v/>
      </c>
      <c r="F895" s="2" t="str">
        <f t="shared" si="345"/>
        <v/>
      </c>
      <c r="G895" s="2">
        <f t="shared" si="345"/>
        <v>0.74999999999999989</v>
      </c>
      <c r="H895" s="2">
        <f t="shared" si="345"/>
        <v>1.5333333333333332</v>
      </c>
      <c r="I895" s="2">
        <f t="shared" si="345"/>
        <v>0.28571428571428575</v>
      </c>
      <c r="J895" s="2">
        <f t="shared" si="345"/>
        <v>0.15</v>
      </c>
      <c r="K895" s="2">
        <f t="shared" si="345"/>
        <v>0.72222222222222221</v>
      </c>
      <c r="L895" s="2">
        <f t="shared" si="345"/>
        <v>0.31249999999999994</v>
      </c>
      <c r="M895" s="2">
        <f t="shared" si="345"/>
        <v>0.9932432432432432</v>
      </c>
      <c r="N895" s="2">
        <f t="shared" si="345"/>
        <v>0.90710382513661192</v>
      </c>
      <c r="O895" s="2">
        <f t="shared" si="345"/>
        <v>0.58048780487804885</v>
      </c>
      <c r="P895" s="2">
        <f t="shared" si="345"/>
        <v>1.9075144508670518</v>
      </c>
      <c r="Q895" s="2">
        <f t="shared" si="345"/>
        <v>0.22631578947368422</v>
      </c>
      <c r="R895" s="2">
        <f t="shared" si="345"/>
        <v>1.0285714285714287</v>
      </c>
      <c r="S895" s="2">
        <f t="shared" si="345"/>
        <v>0.95102040816326527</v>
      </c>
      <c r="T895" s="2">
        <f t="shared" si="345"/>
        <v>1.5659340659340659</v>
      </c>
      <c r="U895" s="2">
        <f t="shared" si="345"/>
        <v>2.0849056603773581</v>
      </c>
      <c r="V895" s="2">
        <f t="shared" si="345"/>
        <v>1.3363636363636362</v>
      </c>
      <c r="W895" s="2">
        <f t="shared" si="345"/>
        <v>1.8832335329341319</v>
      </c>
      <c r="X895" s="2">
        <f t="shared" si="345"/>
        <v>1.2645502645502646</v>
      </c>
      <c r="Y895" s="2">
        <f t="shared" si="345"/>
        <v>1.6517150395778364</v>
      </c>
      <c r="Z895" s="2">
        <f t="shared" si="345"/>
        <v>2.0262390670553936</v>
      </c>
      <c r="AA895" s="2">
        <f t="shared" si="345"/>
        <v>1.4594594594594594</v>
      </c>
      <c r="AB895" s="2">
        <f t="shared" si="345"/>
        <v>1.8893617021276596</v>
      </c>
      <c r="AC895" s="2">
        <f t="shared" si="345"/>
        <v>2.0885043948536577</v>
      </c>
    </row>
    <row r="896" spans="1:29">
      <c r="A896" s="2" t="s">
        <v>112</v>
      </c>
      <c r="B896" s="2" t="s">
        <v>105</v>
      </c>
      <c r="C896" s="2" t="s">
        <v>56</v>
      </c>
      <c r="D896" s="2">
        <f t="shared" ref="D896:AC896" si="346">IFERROR(D586/D276,"")</f>
        <v>1.3498727735368963</v>
      </c>
      <c r="E896" s="2">
        <f t="shared" si="346"/>
        <v>1.6666666666666667</v>
      </c>
      <c r="F896" s="2">
        <f t="shared" si="346"/>
        <v>1.6666666666666667</v>
      </c>
      <c r="G896" s="2">
        <f t="shared" si="346"/>
        <v>1.6666666666666667</v>
      </c>
      <c r="H896" s="2">
        <f t="shared" si="346"/>
        <v>1.6666666666666667</v>
      </c>
      <c r="I896" s="2">
        <f t="shared" si="346"/>
        <v>1.6666666666666667</v>
      </c>
      <c r="J896" s="2">
        <f t="shared" si="346"/>
        <v>1.5</v>
      </c>
      <c r="K896" s="2">
        <f t="shared" si="346"/>
        <v>1.375</v>
      </c>
      <c r="L896" s="2">
        <f t="shared" si="346"/>
        <v>1.1847826086956521</v>
      </c>
      <c r="M896" s="2">
        <f t="shared" si="346"/>
        <v>1.2735849056603774</v>
      </c>
      <c r="N896" s="2">
        <f t="shared" si="346"/>
        <v>1.272108843537415</v>
      </c>
      <c r="O896" s="2">
        <f t="shared" si="346"/>
        <v>0.98550724637681175</v>
      </c>
      <c r="P896" s="2">
        <f t="shared" si="346"/>
        <v>1.3469387755102042</v>
      </c>
      <c r="Q896" s="2">
        <f t="shared" si="346"/>
        <v>1.8527607361963192</v>
      </c>
      <c r="R896" s="2">
        <f t="shared" si="346"/>
        <v>1.8288288288288286</v>
      </c>
      <c r="S896" s="2">
        <f t="shared" si="346"/>
        <v>1.4838709677419353</v>
      </c>
      <c r="T896" s="2">
        <f t="shared" si="346"/>
        <v>1.681159420289855</v>
      </c>
      <c r="U896" s="2">
        <f t="shared" si="346"/>
        <v>1.5541401273885349</v>
      </c>
      <c r="V896" s="2">
        <f t="shared" si="346"/>
        <v>1.3788819875776397</v>
      </c>
      <c r="W896" s="2">
        <f t="shared" si="346"/>
        <v>1.4337349397590362</v>
      </c>
      <c r="X896" s="2">
        <f t="shared" si="346"/>
        <v>1.2238095238095237</v>
      </c>
      <c r="Y896" s="2">
        <f t="shared" si="346"/>
        <v>1.2956989247311828</v>
      </c>
      <c r="Z896" s="2">
        <f t="shared" si="346"/>
        <v>1.5166051660516606</v>
      </c>
      <c r="AA896" s="2">
        <f t="shared" si="346"/>
        <v>1.3016393442622953</v>
      </c>
      <c r="AB896" s="2">
        <f t="shared" si="346"/>
        <v>1.0911528150134049</v>
      </c>
      <c r="AC896" s="2">
        <f t="shared" si="346"/>
        <v>1.1737660110640036</v>
      </c>
    </row>
    <row r="897" spans="1:29">
      <c r="A897" s="2" t="s">
        <v>112</v>
      </c>
      <c r="B897" s="2" t="s">
        <v>105</v>
      </c>
      <c r="C897" s="2" t="s">
        <v>57</v>
      </c>
      <c r="D897" s="2">
        <f t="shared" ref="D897:AC897" si="347">IFERROR(D587/D277,"")</f>
        <v>1.349367088607595</v>
      </c>
      <c r="E897" s="2">
        <f t="shared" si="347"/>
        <v>1.8235294117647061</v>
      </c>
      <c r="F897" s="2">
        <f t="shared" si="347"/>
        <v>1.2857142857142858</v>
      </c>
      <c r="G897" s="2">
        <f t="shared" si="347"/>
        <v>1.5333333333333332</v>
      </c>
      <c r="H897" s="2">
        <f t="shared" si="347"/>
        <v>1.2352941176470589</v>
      </c>
      <c r="I897" s="2">
        <f t="shared" si="347"/>
        <v>1.3076923076923077</v>
      </c>
      <c r="J897" s="2">
        <f t="shared" si="347"/>
        <v>2.0499999999999998</v>
      </c>
      <c r="K897" s="2">
        <f t="shared" si="347"/>
        <v>1.1111111111111112</v>
      </c>
      <c r="L897" s="2">
        <f t="shared" si="347"/>
        <v>1</v>
      </c>
      <c r="M897" s="2">
        <f t="shared" si="347"/>
        <v>1.2142857142857144</v>
      </c>
      <c r="N897" s="2">
        <f t="shared" si="347"/>
        <v>1</v>
      </c>
      <c r="O897" s="2">
        <f t="shared" si="347"/>
        <v>1.1111111111111109</v>
      </c>
      <c r="P897" s="2">
        <f t="shared" si="347"/>
        <v>1.4482758620689655</v>
      </c>
      <c r="Q897" s="2">
        <f t="shared" si="347"/>
        <v>1.3333333333333333</v>
      </c>
      <c r="R897" s="2">
        <f t="shared" si="347"/>
        <v>0.83333333333333337</v>
      </c>
      <c r="S897" s="2">
        <f t="shared" si="347"/>
        <v>0.8571428571428571</v>
      </c>
      <c r="T897" s="2">
        <f t="shared" si="347"/>
        <v>1.4666666666666668</v>
      </c>
      <c r="U897" s="2">
        <f t="shared" si="347"/>
        <v>1.1071428571428572</v>
      </c>
      <c r="V897" s="2">
        <f t="shared" si="347"/>
        <v>0.96202531645569622</v>
      </c>
      <c r="W897" s="2">
        <f t="shared" si="347"/>
        <v>1</v>
      </c>
      <c r="X897" s="2">
        <f t="shared" si="347"/>
        <v>1.45</v>
      </c>
      <c r="Y897" s="2" t="str">
        <f t="shared" si="347"/>
        <v/>
      </c>
      <c r="Z897" s="2">
        <f t="shared" si="347"/>
        <v>1.1521739130434783</v>
      </c>
      <c r="AA897" s="2">
        <f t="shared" si="347"/>
        <v>1.1810344827586208</v>
      </c>
      <c r="AB897" s="2">
        <f t="shared" si="347"/>
        <v>1.6042780748663101</v>
      </c>
      <c r="AC897" s="2">
        <f t="shared" si="347"/>
        <v>1.2069484280211213</v>
      </c>
    </row>
    <row r="898" spans="1:29">
      <c r="A898" s="2" t="s">
        <v>112</v>
      </c>
      <c r="B898" s="2" t="s">
        <v>105</v>
      </c>
      <c r="C898" s="2" t="s">
        <v>58</v>
      </c>
      <c r="D898" s="2">
        <f t="shared" ref="D898:AC898" si="348">IFERROR(D588/D278,"")</f>
        <v>2.5888978165877461</v>
      </c>
      <c r="E898" s="2">
        <f t="shared" si="348"/>
        <v>2.8380952380952382</v>
      </c>
      <c r="F898" s="2">
        <f t="shared" si="348"/>
        <v>2.4329896907216497</v>
      </c>
      <c r="G898" s="2">
        <f t="shared" si="348"/>
        <v>2.8130841121495331</v>
      </c>
      <c r="H898" s="2">
        <f t="shared" si="348"/>
        <v>3.1698113207547172</v>
      </c>
      <c r="I898" s="2">
        <f t="shared" si="348"/>
        <v>3.1317829457364343</v>
      </c>
      <c r="J898" s="2">
        <f t="shared" si="348"/>
        <v>2.356060606060606</v>
      </c>
      <c r="K898" s="2">
        <f t="shared" si="348"/>
        <v>2.5114503816793894</v>
      </c>
      <c r="L898" s="2">
        <f t="shared" si="348"/>
        <v>3.1172413793103444</v>
      </c>
      <c r="M898" s="2">
        <f t="shared" si="348"/>
        <v>2.848739495798319</v>
      </c>
      <c r="N898" s="2">
        <f t="shared" si="348"/>
        <v>2.6639999999999997</v>
      </c>
      <c r="O898" s="2">
        <f t="shared" si="348"/>
        <v>2.9147286821705429</v>
      </c>
      <c r="P898" s="2">
        <f t="shared" si="348"/>
        <v>2.5628415300546452</v>
      </c>
      <c r="Q898" s="2">
        <f t="shared" si="348"/>
        <v>2.7873563218390802</v>
      </c>
      <c r="R898" s="2">
        <f t="shared" si="348"/>
        <v>2.6732673267326734</v>
      </c>
      <c r="S898" s="2">
        <f t="shared" si="348"/>
        <v>2.2788461538461537</v>
      </c>
      <c r="T898" s="2">
        <f t="shared" si="348"/>
        <v>1.7798165137614681</v>
      </c>
      <c r="U898" s="2">
        <f t="shared" si="348"/>
        <v>1.86</v>
      </c>
      <c r="V898" s="2">
        <f t="shared" si="348"/>
        <v>2.3969072164948457</v>
      </c>
      <c r="W898" s="2">
        <f t="shared" si="348"/>
        <v>2.611872146118722</v>
      </c>
      <c r="X898" s="2">
        <f t="shared" si="348"/>
        <v>2.2832618025751077</v>
      </c>
      <c r="Y898" s="2">
        <f t="shared" si="348"/>
        <v>3.009389671361502</v>
      </c>
      <c r="Z898" s="2">
        <f t="shared" si="348"/>
        <v>2.8236080544289006</v>
      </c>
      <c r="AA898" s="2">
        <f t="shared" si="348"/>
        <v>2.7447419762743976</v>
      </c>
      <c r="AB898" s="2">
        <f t="shared" si="348"/>
        <v>2.4834290016344958</v>
      </c>
      <c r="AC898" s="2">
        <f t="shared" si="348"/>
        <v>2.79328229395332</v>
      </c>
    </row>
    <row r="899" spans="1:29">
      <c r="A899" s="2" t="s">
        <v>112</v>
      </c>
      <c r="B899" s="2" t="s">
        <v>105</v>
      </c>
      <c r="C899" s="2" t="s">
        <v>59</v>
      </c>
      <c r="D899" s="2">
        <f t="shared" ref="D899:AC899" si="349">IFERROR(D589/D279,"")</f>
        <v>3.3305853256389115</v>
      </c>
      <c r="E899" s="2">
        <f t="shared" si="349"/>
        <v>4</v>
      </c>
      <c r="F899" s="2">
        <f t="shared" si="349"/>
        <v>4</v>
      </c>
      <c r="G899" s="2">
        <f t="shared" si="349"/>
        <v>2.5</v>
      </c>
      <c r="H899" s="2">
        <f t="shared" si="349"/>
        <v>3.8941176470588239</v>
      </c>
      <c r="I899" s="2">
        <f t="shared" si="349"/>
        <v>3.6599999999999997</v>
      </c>
      <c r="J899" s="2">
        <f t="shared" si="349"/>
        <v>2.914814814814815</v>
      </c>
      <c r="K899" s="2">
        <f t="shared" si="349"/>
        <v>2.8242424242424242</v>
      </c>
      <c r="L899" s="2">
        <f t="shared" si="349"/>
        <v>3.4685534591194966</v>
      </c>
      <c r="M899" s="2">
        <f t="shared" si="349"/>
        <v>3.2301886792452827</v>
      </c>
      <c r="N899" s="2">
        <f t="shared" si="349"/>
        <v>3.5807692307692305</v>
      </c>
      <c r="O899" s="2">
        <f t="shared" si="349"/>
        <v>3.4982078853046592</v>
      </c>
      <c r="P899" s="2">
        <f t="shared" si="349"/>
        <v>3.6439024390243904</v>
      </c>
      <c r="Q899" s="2">
        <f t="shared" si="349"/>
        <v>3.4529914529914532</v>
      </c>
      <c r="R899" s="2">
        <f t="shared" si="349"/>
        <v>2.7213930348258706</v>
      </c>
      <c r="S899" s="2">
        <f t="shared" si="349"/>
        <v>3.1764705882352944</v>
      </c>
      <c r="T899" s="2">
        <f t="shared" si="349"/>
        <v>3.0846560846560847</v>
      </c>
      <c r="U899" s="2">
        <f t="shared" si="349"/>
        <v>3.4769230769230766</v>
      </c>
      <c r="V899" s="2">
        <f t="shared" si="349"/>
        <v>2.9852045256744995</v>
      </c>
      <c r="W899" s="2">
        <f t="shared" si="349"/>
        <v>3.035242290748899</v>
      </c>
      <c r="X899" s="2">
        <f t="shared" si="349"/>
        <v>2.9832402234636874</v>
      </c>
      <c r="Y899" s="2">
        <f t="shared" si="349"/>
        <v>3.7232375979112273</v>
      </c>
      <c r="Z899" s="2">
        <f t="shared" si="349"/>
        <v>3.1609566903684549</v>
      </c>
      <c r="AA899" s="2">
        <f t="shared" si="349"/>
        <v>3.5446489434219495</v>
      </c>
      <c r="AB899" s="2">
        <f t="shared" si="349"/>
        <v>3.7095709570957096</v>
      </c>
      <c r="AC899" s="2">
        <f t="shared" si="349"/>
        <v>3.5246577405661128</v>
      </c>
    </row>
    <row r="900" spans="1:29">
      <c r="A900" s="2" t="s">
        <v>112</v>
      </c>
      <c r="B900" s="2" t="s">
        <v>105</v>
      </c>
      <c r="C900" s="2" t="s">
        <v>60</v>
      </c>
      <c r="D900" s="2">
        <f t="shared" ref="D900:AC900" si="350">IFERROR(D590/D280,"")</f>
        <v>4.1575024679914643</v>
      </c>
      <c r="E900" s="2">
        <f t="shared" si="350"/>
        <v>4.40625</v>
      </c>
      <c r="F900" s="2">
        <f t="shared" si="350"/>
        <v>4.4827586206896557</v>
      </c>
      <c r="G900" s="2">
        <f t="shared" si="350"/>
        <v>5</v>
      </c>
      <c r="H900" s="2">
        <f t="shared" si="350"/>
        <v>4.615384615384615</v>
      </c>
      <c r="I900" s="2">
        <f t="shared" si="350"/>
        <v>4.5833333333333339</v>
      </c>
      <c r="J900" s="2">
        <f t="shared" si="350"/>
        <v>2.7272727272727271</v>
      </c>
      <c r="K900" s="2">
        <f t="shared" si="350"/>
        <v>5.5</v>
      </c>
      <c r="L900" s="2">
        <f t="shared" si="350"/>
        <v>6.5</v>
      </c>
      <c r="M900" s="2">
        <f t="shared" si="350"/>
        <v>4.208333333333333</v>
      </c>
      <c r="N900" s="2">
        <f t="shared" si="350"/>
        <v>5.3333333333333339</v>
      </c>
      <c r="O900" s="2">
        <f t="shared" si="350"/>
        <v>3.9473684210526319</v>
      </c>
      <c r="P900" s="2">
        <f t="shared" si="350"/>
        <v>5.0138888888888884</v>
      </c>
      <c r="Q900" s="2">
        <f t="shared" si="350"/>
        <v>4.8518518518518503</v>
      </c>
      <c r="R900" s="2">
        <f t="shared" si="350"/>
        <v>4.6913580246913567</v>
      </c>
      <c r="S900" s="2">
        <f t="shared" si="350"/>
        <v>5.6521739130434785</v>
      </c>
      <c r="T900" s="2">
        <f t="shared" si="350"/>
        <v>5.3571428571428577</v>
      </c>
      <c r="U900" s="2">
        <f t="shared" si="350"/>
        <v>4.2857142857142856</v>
      </c>
      <c r="V900" s="2">
        <f t="shared" si="350"/>
        <v>3.8333333333333335</v>
      </c>
      <c r="W900" s="2">
        <f t="shared" si="350"/>
        <v>4</v>
      </c>
      <c r="X900" s="2">
        <f t="shared" si="350"/>
        <v>4.1972327978456683</v>
      </c>
      <c r="Y900" s="2">
        <f t="shared" si="350"/>
        <v>4.1705790297339593</v>
      </c>
      <c r="Z900" s="2">
        <f t="shared" si="350"/>
        <v>4.1226039425265419</v>
      </c>
      <c r="AA900" s="2" t="str">
        <f t="shared" si="350"/>
        <v/>
      </c>
      <c r="AB900" s="2" t="str">
        <f t="shared" si="350"/>
        <v/>
      </c>
      <c r="AC900" s="2" t="str">
        <f t="shared" si="350"/>
        <v/>
      </c>
    </row>
    <row r="901" spans="1:29">
      <c r="A901" s="2" t="s">
        <v>112</v>
      </c>
      <c r="B901" s="2" t="s">
        <v>29</v>
      </c>
      <c r="C901" s="2" t="s">
        <v>35</v>
      </c>
      <c r="D901" s="2">
        <f t="shared" ref="D901:AC901" si="351">IFERROR(D591/D281,"")</f>
        <v>5.3268129789036847</v>
      </c>
      <c r="E901" s="2">
        <f t="shared" si="351"/>
        <v>4.1049267591956546</v>
      </c>
      <c r="F901" s="2">
        <f t="shared" si="351"/>
        <v>4.1380398837368686</v>
      </c>
      <c r="G901" s="2">
        <f t="shared" si="351"/>
        <v>4.2598973057508784</v>
      </c>
      <c r="H901" s="2">
        <f t="shared" si="351"/>
        <v>4.549749229458234</v>
      </c>
      <c r="I901" s="2">
        <f t="shared" si="351"/>
        <v>4.5985480751363168</v>
      </c>
      <c r="J901" s="2">
        <f t="shared" si="351"/>
        <v>4.6455594241651452</v>
      </c>
      <c r="K901" s="2">
        <f t="shared" si="351"/>
        <v>4.6509649473191246</v>
      </c>
      <c r="L901" s="2">
        <f t="shared" si="351"/>
        <v>4.5200713058251027</v>
      </c>
      <c r="M901" s="2">
        <f t="shared" si="351"/>
        <v>4.6108438621084833</v>
      </c>
      <c r="N901" s="2">
        <f t="shared" si="351"/>
        <v>4.6950501890964071</v>
      </c>
      <c r="O901" s="2">
        <f t="shared" si="351"/>
        <v>4.2402260781582974</v>
      </c>
      <c r="P901" s="2">
        <f t="shared" si="351"/>
        <v>5.2969124581574656</v>
      </c>
      <c r="Q901" s="2">
        <f t="shared" si="351"/>
        <v>4.8121578038026076</v>
      </c>
      <c r="R901" s="2">
        <f t="shared" si="351"/>
        <v>4.6788722301510886</v>
      </c>
      <c r="S901" s="2">
        <f t="shared" si="351"/>
        <v>4.5390549178484232</v>
      </c>
      <c r="T901" s="2">
        <f t="shared" si="351"/>
        <v>5.2245894731444649</v>
      </c>
      <c r="U901" s="2">
        <f t="shared" si="351"/>
        <v>5.0551795730196316</v>
      </c>
      <c r="V901" s="2">
        <f t="shared" si="351"/>
        <v>5.0237909220561798</v>
      </c>
      <c r="W901" s="2">
        <f t="shared" si="351"/>
        <v>5.1525284203171831</v>
      </c>
      <c r="X901" s="2">
        <f t="shared" si="351"/>
        <v>4.8851612638278548</v>
      </c>
      <c r="Y901" s="2">
        <f t="shared" si="351"/>
        <v>5.3411740764432514</v>
      </c>
      <c r="Z901" s="2">
        <f t="shared" si="351"/>
        <v>5.7133557806580795</v>
      </c>
      <c r="AA901" s="2">
        <f t="shared" si="351"/>
        <v>5.4894645665297839</v>
      </c>
      <c r="AB901" s="2">
        <f t="shared" si="351"/>
        <v>5.231448213946682</v>
      </c>
      <c r="AC901" s="2">
        <f t="shared" si="351"/>
        <v>5.3496403989441568</v>
      </c>
    </row>
    <row r="902" spans="1:29">
      <c r="A902" s="2" t="s">
        <v>112</v>
      </c>
      <c r="B902" s="2" t="s">
        <v>29</v>
      </c>
      <c r="C902" s="2" t="s">
        <v>31</v>
      </c>
      <c r="D902" s="2">
        <f t="shared" ref="D902:AC902" si="352">IFERROR(D592/D282,"")</f>
        <v>6.0602281305163617</v>
      </c>
      <c r="E902" s="2">
        <f t="shared" si="352"/>
        <v>5.2538390917313915</v>
      </c>
      <c r="F902" s="2">
        <f t="shared" si="352"/>
        <v>5.2025265091078143</v>
      </c>
      <c r="G902" s="2">
        <f t="shared" si="352"/>
        <v>5.2036583366303937</v>
      </c>
      <c r="H902" s="2">
        <f t="shared" si="352"/>
        <v>5.8005421534821755</v>
      </c>
      <c r="I902" s="2">
        <f t="shared" si="352"/>
        <v>5.6066508317692243</v>
      </c>
      <c r="J902" s="2">
        <f t="shared" si="352"/>
        <v>5.8625968882981541</v>
      </c>
      <c r="K902" s="2">
        <f t="shared" si="352"/>
        <v>5.7145793225869292</v>
      </c>
      <c r="L902" s="2">
        <f t="shared" si="352"/>
        <v>5.7290492578040757</v>
      </c>
      <c r="M902" s="2">
        <f t="shared" si="352"/>
        <v>5.4649730132294945</v>
      </c>
      <c r="N902" s="2">
        <f t="shared" si="352"/>
        <v>5.6479771511706875</v>
      </c>
      <c r="O902" s="2">
        <f t="shared" si="352"/>
        <v>5.134838618521318</v>
      </c>
      <c r="P902" s="2">
        <f t="shared" si="352"/>
        <v>6.0803285105834428</v>
      </c>
      <c r="Q902" s="2">
        <f t="shared" si="352"/>
        <v>5.5252195286495951</v>
      </c>
      <c r="R902" s="2">
        <f t="shared" si="352"/>
        <v>5.5850390166926385</v>
      </c>
      <c r="S902" s="2">
        <f t="shared" si="352"/>
        <v>5.5842211797040724</v>
      </c>
      <c r="T902" s="2">
        <f t="shared" si="352"/>
        <v>6.0500750190547858</v>
      </c>
      <c r="U902" s="2">
        <f t="shared" si="352"/>
        <v>5.9826325556070623</v>
      </c>
      <c r="V902" s="2">
        <f t="shared" si="352"/>
        <v>5.8181789039245135</v>
      </c>
      <c r="W902" s="2">
        <f t="shared" si="352"/>
        <v>5.8735324220760896</v>
      </c>
      <c r="X902" s="2">
        <f t="shared" si="352"/>
        <v>5.7978689023443284</v>
      </c>
      <c r="Y902" s="2">
        <f t="shared" si="352"/>
        <v>6.0835554116733652</v>
      </c>
      <c r="Z902" s="2">
        <f t="shared" si="352"/>
        <v>6.401772783306793</v>
      </c>
      <c r="AA902" s="2">
        <f t="shared" si="352"/>
        <v>6.3008820171850308</v>
      </c>
      <c r="AB902" s="2">
        <f t="shared" si="352"/>
        <v>5.6987531972305465</v>
      </c>
      <c r="AC902" s="2">
        <f t="shared" si="352"/>
        <v>5.9307676973932066</v>
      </c>
    </row>
    <row r="903" spans="1:29">
      <c r="A903" s="2" t="s">
        <v>112</v>
      </c>
      <c r="B903" s="2" t="s">
        <v>29</v>
      </c>
      <c r="C903" s="2" t="s">
        <v>123</v>
      </c>
      <c r="D903" s="2">
        <f t="shared" ref="D903:AC903" si="353">IFERROR(D593/D283,"")</f>
        <v>4.2990033989064118</v>
      </c>
      <c r="E903" s="2">
        <f t="shared" si="353"/>
        <v>3.1027608757533192</v>
      </c>
      <c r="F903" s="2">
        <f t="shared" si="353"/>
        <v>3.3138127991434114</v>
      </c>
      <c r="G903" s="2">
        <f t="shared" si="353"/>
        <v>3.6096246801192398</v>
      </c>
      <c r="H903" s="2">
        <f t="shared" si="353"/>
        <v>3.3308472883630933</v>
      </c>
      <c r="I903" s="2">
        <f t="shared" si="353"/>
        <v>3.7770201754592816</v>
      </c>
      <c r="J903" s="2">
        <f t="shared" si="353"/>
        <v>3.5352669659474119</v>
      </c>
      <c r="K903" s="2">
        <f t="shared" si="353"/>
        <v>3.6594596371437547</v>
      </c>
      <c r="L903" s="2">
        <f t="shared" si="353"/>
        <v>2.6527931600855394</v>
      </c>
      <c r="M903" s="2">
        <f t="shared" si="353"/>
        <v>3.3695990428801981</v>
      </c>
      <c r="N903" s="2">
        <f t="shared" si="353"/>
        <v>3.2148549889068687</v>
      </c>
      <c r="O903" s="2">
        <f t="shared" si="353"/>
        <v>2.8061817516990195</v>
      </c>
      <c r="P903" s="2">
        <f t="shared" si="353"/>
        <v>4.0949624503499713</v>
      </c>
      <c r="Q903" s="2">
        <f t="shared" si="353"/>
        <v>3.7235702947232099</v>
      </c>
      <c r="R903" s="2">
        <f t="shared" si="353"/>
        <v>3.276141855564688</v>
      </c>
      <c r="S903" s="2">
        <f t="shared" si="353"/>
        <v>2.9260672646310963</v>
      </c>
      <c r="T903" s="2">
        <f t="shared" si="353"/>
        <v>3.8989802263613109</v>
      </c>
      <c r="U903" s="2">
        <f t="shared" si="353"/>
        <v>3.654342306026892</v>
      </c>
      <c r="V903" s="2">
        <f t="shared" si="353"/>
        <v>3.7644880501068152</v>
      </c>
      <c r="W903" s="2">
        <f t="shared" si="353"/>
        <v>4.0323132382508877</v>
      </c>
      <c r="X903" s="2">
        <f t="shared" si="353"/>
        <v>3.486154846275991</v>
      </c>
      <c r="Y903" s="2">
        <f t="shared" si="353"/>
        <v>4.1989515295080118</v>
      </c>
      <c r="Z903" s="2">
        <f t="shared" si="353"/>
        <v>4.6488436308269021</v>
      </c>
      <c r="AA903" s="2">
        <f t="shared" si="353"/>
        <v>4.2458225732276764</v>
      </c>
      <c r="AB903" s="2">
        <f t="shared" si="353"/>
        <v>4.5157641710333412</v>
      </c>
      <c r="AC903" s="2">
        <f t="shared" si="353"/>
        <v>4.4451938522149197</v>
      </c>
    </row>
    <row r="904" spans="1:29">
      <c r="A904" s="2" t="s">
        <v>112</v>
      </c>
      <c r="B904" s="2" t="s">
        <v>29</v>
      </c>
      <c r="C904" s="2" t="s">
        <v>36</v>
      </c>
      <c r="D904" s="2">
        <f t="shared" ref="D904:AC904" si="354">IFERROR(D594/D284,"")</f>
        <v>9.2005543178354401</v>
      </c>
      <c r="E904" s="2">
        <f t="shared" si="354"/>
        <v>3.1210795040116701</v>
      </c>
      <c r="F904" s="2">
        <f t="shared" si="354"/>
        <v>3.624826629680999</v>
      </c>
      <c r="G904" s="2">
        <f t="shared" si="354"/>
        <v>3.9032998058937713</v>
      </c>
      <c r="H904" s="2">
        <f t="shared" si="354"/>
        <v>3.9544461778471134</v>
      </c>
      <c r="I904" s="2">
        <f t="shared" si="354"/>
        <v>3.5467476663209356</v>
      </c>
      <c r="J904" s="2">
        <f t="shared" si="354"/>
        <v>3.7386112339672701</v>
      </c>
      <c r="K904" s="2">
        <f t="shared" si="354"/>
        <v>3.9152432080689761</v>
      </c>
      <c r="L904" s="2">
        <f t="shared" si="354"/>
        <v>8.0082855321861039</v>
      </c>
      <c r="M904" s="2">
        <f t="shared" si="354"/>
        <v>8.2066805845511475</v>
      </c>
      <c r="N904" s="2">
        <f t="shared" si="354"/>
        <v>8.4677574590952851</v>
      </c>
      <c r="O904" s="2">
        <f t="shared" si="354"/>
        <v>8.4816617981174947</v>
      </c>
      <c r="P904" s="2">
        <f t="shared" si="354"/>
        <v>9.2653061224489779</v>
      </c>
      <c r="Q904" s="2">
        <f t="shared" si="354"/>
        <v>8.7364341085271313</v>
      </c>
      <c r="R904" s="2">
        <f t="shared" si="354"/>
        <v>8.328371810449573</v>
      </c>
      <c r="S904" s="2">
        <f t="shared" si="354"/>
        <v>8.437178322736905</v>
      </c>
      <c r="T904" s="2">
        <f t="shared" si="354"/>
        <v>9.1007154650522857</v>
      </c>
      <c r="U904" s="2">
        <f t="shared" si="354"/>
        <v>9.638445926355466</v>
      </c>
      <c r="V904" s="2">
        <f t="shared" si="354"/>
        <v>9.2060054001127511</v>
      </c>
      <c r="W904" s="2">
        <f t="shared" si="354"/>
        <v>8.9844369850472994</v>
      </c>
      <c r="X904" s="2">
        <f t="shared" si="354"/>
        <v>8.8107080163838507</v>
      </c>
      <c r="Y904" s="2">
        <f t="shared" si="354"/>
        <v>9.3730137515221692</v>
      </c>
      <c r="Z904" s="2">
        <f t="shared" si="354"/>
        <v>9.51226915122772</v>
      </c>
      <c r="AA904" s="2">
        <f t="shared" si="354"/>
        <v>9.6079028245280256</v>
      </c>
      <c r="AB904" s="2">
        <f t="shared" si="354"/>
        <v>6.9272991747313428</v>
      </c>
      <c r="AC904" s="2">
        <f t="shared" si="354"/>
        <v>8.7153541891056818</v>
      </c>
    </row>
    <row r="905" spans="1:29">
      <c r="A905" s="2" t="s">
        <v>112</v>
      </c>
      <c r="B905" s="2" t="s">
        <v>29</v>
      </c>
      <c r="C905" s="2" t="s">
        <v>37</v>
      </c>
      <c r="D905" s="2">
        <f t="shared" ref="D905:AC905" si="355">IFERROR(D595/D285,"")</f>
        <v>4.6448411087618746</v>
      </c>
      <c r="E905" s="2">
        <f t="shared" si="355"/>
        <v>2.5238938053097346</v>
      </c>
      <c r="F905" s="2">
        <f t="shared" si="355"/>
        <v>2.8049183176920405</v>
      </c>
      <c r="G905" s="2">
        <f t="shared" si="355"/>
        <v>3.0124234867377013</v>
      </c>
      <c r="H905" s="2">
        <f t="shared" si="355"/>
        <v>1.8684804817722331</v>
      </c>
      <c r="I905" s="2">
        <f t="shared" si="355"/>
        <v>2.9456311595227991</v>
      </c>
      <c r="J905" s="2">
        <f t="shared" si="355"/>
        <v>2.7090521239102201</v>
      </c>
      <c r="K905" s="2">
        <f t="shared" si="355"/>
        <v>3.0743531123350318</v>
      </c>
      <c r="L905" s="2">
        <f t="shared" si="355"/>
        <v>2.6128500000000003</v>
      </c>
      <c r="M905" s="2">
        <f t="shared" si="355"/>
        <v>2.8972500839852184</v>
      </c>
      <c r="N905" s="2">
        <f t="shared" si="355"/>
        <v>3.160067554888347</v>
      </c>
      <c r="O905" s="2">
        <f t="shared" si="355"/>
        <v>2.3649238832043924</v>
      </c>
      <c r="P905" s="2">
        <f t="shared" si="355"/>
        <v>4.0753713753220415</v>
      </c>
      <c r="Q905" s="2">
        <f t="shared" si="355"/>
        <v>3.3839488223320746</v>
      </c>
      <c r="R905" s="2">
        <f t="shared" si="355"/>
        <v>3.599611373793639</v>
      </c>
      <c r="S905" s="2">
        <f t="shared" si="355"/>
        <v>2.0773614568321759</v>
      </c>
      <c r="T905" s="2">
        <f t="shared" si="355"/>
        <v>4.0901043498651664</v>
      </c>
      <c r="U905" s="2">
        <f t="shared" si="355"/>
        <v>3.4048442906574397</v>
      </c>
      <c r="V905" s="2">
        <f t="shared" si="355"/>
        <v>4.0259163420251944</v>
      </c>
      <c r="W905" s="2">
        <f t="shared" si="355"/>
        <v>4.2465365131766184</v>
      </c>
      <c r="X905" s="2">
        <f t="shared" si="355"/>
        <v>3.6623527547409016</v>
      </c>
      <c r="Y905" s="2">
        <f t="shared" si="355"/>
        <v>4.5562761673911734</v>
      </c>
      <c r="Z905" s="2">
        <f t="shared" si="355"/>
        <v>4.860423248943416</v>
      </c>
      <c r="AA905" s="2">
        <f t="shared" si="355"/>
        <v>4.6727141102141108</v>
      </c>
      <c r="AB905" s="2">
        <f t="shared" si="355"/>
        <v>4.8180005869877025</v>
      </c>
      <c r="AC905" s="2">
        <f t="shared" si="355"/>
        <v>5.5131207703811071</v>
      </c>
    </row>
    <row r="906" spans="1:29">
      <c r="A906" s="2" t="s">
        <v>112</v>
      </c>
      <c r="B906" s="2" t="s">
        <v>29</v>
      </c>
      <c r="C906" s="2" t="s">
        <v>38</v>
      </c>
      <c r="D906" s="2">
        <f t="shared" ref="D906:AC906" si="356">IFERROR(D596/D286,"")</f>
        <v>5.7666542435888619</v>
      </c>
      <c r="E906" s="2">
        <f t="shared" si="356"/>
        <v>2.563145258103241</v>
      </c>
      <c r="F906" s="2">
        <f t="shared" si="356"/>
        <v>2.5996164173379364</v>
      </c>
      <c r="G906" s="2">
        <f t="shared" si="356"/>
        <v>2.5657598134473378</v>
      </c>
      <c r="H906" s="2">
        <f t="shared" si="356"/>
        <v>2.4773303504847126</v>
      </c>
      <c r="I906" s="2">
        <f t="shared" si="356"/>
        <v>2.4757713922171569</v>
      </c>
      <c r="J906" s="2">
        <f t="shared" si="356"/>
        <v>2.3989711860138856</v>
      </c>
      <c r="K906" s="2">
        <f t="shared" si="356"/>
        <v>3.0657551219080492</v>
      </c>
      <c r="L906" s="2">
        <f t="shared" si="356"/>
        <v>3.9115205139082478</v>
      </c>
      <c r="M906" s="2">
        <f t="shared" si="356"/>
        <v>4.5196797043424688</v>
      </c>
      <c r="N906" s="2">
        <f t="shared" si="356"/>
        <v>4.3345688733539474</v>
      </c>
      <c r="O906" s="2">
        <f t="shared" si="356"/>
        <v>3.9473774343587946</v>
      </c>
      <c r="P906" s="2">
        <f t="shared" si="356"/>
        <v>5.4576990468616007</v>
      </c>
      <c r="Q906" s="2">
        <f t="shared" si="356"/>
        <v>4.7532609370152032</v>
      </c>
      <c r="R906" s="2">
        <f t="shared" si="356"/>
        <v>4.1688099745414187</v>
      </c>
      <c r="S906" s="2">
        <f t="shared" si="356"/>
        <v>4.5344065268968654</v>
      </c>
      <c r="T906" s="2">
        <f t="shared" si="356"/>
        <v>5.3699153086102926</v>
      </c>
      <c r="U906" s="2">
        <f t="shared" si="356"/>
        <v>5.0797768841613715</v>
      </c>
      <c r="V906" s="2">
        <f t="shared" si="356"/>
        <v>4.70149365963701</v>
      </c>
      <c r="W906" s="2">
        <f t="shared" si="356"/>
        <v>5.599749915511997</v>
      </c>
      <c r="X906" s="2">
        <f t="shared" si="356"/>
        <v>4.534773072612639</v>
      </c>
      <c r="Y906" s="2">
        <f t="shared" si="356"/>
        <v>5.3162673195861698</v>
      </c>
      <c r="Z906" s="2">
        <f t="shared" si="356"/>
        <v>6.2281394985882725</v>
      </c>
      <c r="AA906" s="2">
        <f t="shared" si="356"/>
        <v>5.8881445932236316</v>
      </c>
      <c r="AB906" s="2">
        <f t="shared" si="356"/>
        <v>6.3253938470821112</v>
      </c>
      <c r="AC906" s="2">
        <f t="shared" si="356"/>
        <v>5.4249745304456471</v>
      </c>
    </row>
    <row r="907" spans="1:29">
      <c r="A907" s="2" t="s">
        <v>112</v>
      </c>
      <c r="B907" s="2" t="s">
        <v>29</v>
      </c>
      <c r="C907" s="2" t="s">
        <v>39</v>
      </c>
      <c r="D907" s="2">
        <f t="shared" ref="D907:AC907" si="357">IFERROR(D597/D287,"")</f>
        <v>6.5001604694878736</v>
      </c>
      <c r="E907" s="2">
        <f t="shared" si="357"/>
        <v>6.0288277687895269</v>
      </c>
      <c r="F907" s="2">
        <f t="shared" si="357"/>
        <v>5.9389040680024285</v>
      </c>
      <c r="G907" s="2">
        <f t="shared" si="357"/>
        <v>6.7377761413843889</v>
      </c>
      <c r="H907" s="2">
        <f t="shared" si="357"/>
        <v>6.2693511086926943</v>
      </c>
      <c r="I907" s="2">
        <f t="shared" si="357"/>
        <v>6.5678842177808407</v>
      </c>
      <c r="J907" s="2">
        <f t="shared" si="357"/>
        <v>6.5468859342197341</v>
      </c>
      <c r="K907" s="2">
        <f t="shared" si="357"/>
        <v>6.0684647302904562</v>
      </c>
      <c r="L907" s="2">
        <f t="shared" si="357"/>
        <v>6.2763219310528759</v>
      </c>
      <c r="M907" s="2">
        <f t="shared" si="357"/>
        <v>6.1273164705117376</v>
      </c>
      <c r="N907" s="2">
        <f t="shared" si="357"/>
        <v>5.7627806506513055</v>
      </c>
      <c r="O907" s="2">
        <f t="shared" si="357"/>
        <v>6.0965243163141585</v>
      </c>
      <c r="P907" s="2">
        <f t="shared" si="357"/>
        <v>6.0131490674896009</v>
      </c>
      <c r="Q907" s="2">
        <f t="shared" si="357"/>
        <v>6.1538614517732846</v>
      </c>
      <c r="R907" s="2">
        <f t="shared" si="357"/>
        <v>5.7783653524332292</v>
      </c>
      <c r="S907" s="2">
        <f t="shared" si="357"/>
        <v>5.6757577849892984</v>
      </c>
      <c r="T907" s="2">
        <f t="shared" si="357"/>
        <v>6.036122937732836</v>
      </c>
      <c r="U907" s="2">
        <f t="shared" si="357"/>
        <v>6.7963787644965867</v>
      </c>
      <c r="V907" s="2">
        <f t="shared" si="357"/>
        <v>5.8898544866612781</v>
      </c>
      <c r="W907" s="2">
        <f t="shared" si="357"/>
        <v>5.8958095876634253</v>
      </c>
      <c r="X907" s="2">
        <f t="shared" si="357"/>
        <v>6.3259110665329334</v>
      </c>
      <c r="Y907" s="2">
        <f t="shared" si="357"/>
        <v>6.3137077084059996</v>
      </c>
      <c r="Z907" s="2">
        <f t="shared" si="357"/>
        <v>6.7672049345068963</v>
      </c>
      <c r="AA907" s="2">
        <f t="shared" si="357"/>
        <v>6.8924642464246419</v>
      </c>
      <c r="AB907" s="2">
        <f t="shared" si="357"/>
        <v>6.2326438664755273</v>
      </c>
      <c r="AC907" s="2">
        <f t="shared" si="357"/>
        <v>6.5207699975992774</v>
      </c>
    </row>
    <row r="908" spans="1:29">
      <c r="A908" s="2" t="s">
        <v>112</v>
      </c>
      <c r="B908" s="2" t="s">
        <v>29</v>
      </c>
      <c r="C908" s="2" t="s">
        <v>40</v>
      </c>
      <c r="D908" s="2">
        <f t="shared" ref="D908:AC908" si="358">IFERROR(D598/D288,"")</f>
        <v>7.2749519768464372</v>
      </c>
      <c r="E908" s="2">
        <f t="shared" si="358"/>
        <v>6.2586932408401834</v>
      </c>
      <c r="F908" s="2">
        <f t="shared" si="358"/>
        <v>6.4476430498367172</v>
      </c>
      <c r="G908" s="2">
        <f t="shared" si="358"/>
        <v>6.8721383257481712</v>
      </c>
      <c r="H908" s="2">
        <f t="shared" si="358"/>
        <v>6.9762247719333104</v>
      </c>
      <c r="I908" s="2">
        <f t="shared" si="358"/>
        <v>7.2105513458672839</v>
      </c>
      <c r="J908" s="2">
        <f t="shared" si="358"/>
        <v>7.1382656737929366</v>
      </c>
      <c r="K908" s="2">
        <f t="shared" si="358"/>
        <v>7.4217784753063736</v>
      </c>
      <c r="L908" s="2">
        <f t="shared" si="358"/>
        <v>6.4529192086207852</v>
      </c>
      <c r="M908" s="2">
        <f t="shared" si="358"/>
        <v>7.0553536959236967</v>
      </c>
      <c r="N908" s="2">
        <f t="shared" si="358"/>
        <v>6.2515667996945643</v>
      </c>
      <c r="O908" s="2">
        <f t="shared" si="358"/>
        <v>5.7645407491885257</v>
      </c>
      <c r="P908" s="2">
        <f t="shared" si="358"/>
        <v>7.3553959319984461</v>
      </c>
      <c r="Q908" s="2">
        <f t="shared" si="358"/>
        <v>6.7232343909928343</v>
      </c>
      <c r="R908" s="2">
        <f t="shared" si="358"/>
        <v>6.4867429611614282</v>
      </c>
      <c r="S908" s="2">
        <f t="shared" si="358"/>
        <v>6.1829054886863375</v>
      </c>
      <c r="T908" s="2">
        <f t="shared" si="358"/>
        <v>7.1187912025460331</v>
      </c>
      <c r="U908" s="2">
        <f t="shared" si="358"/>
        <v>7.200998769631612</v>
      </c>
      <c r="V908" s="2">
        <f t="shared" si="358"/>
        <v>6.6771106879256701</v>
      </c>
      <c r="W908" s="2">
        <f t="shared" si="358"/>
        <v>6.4488116298746272</v>
      </c>
      <c r="X908" s="2">
        <f t="shared" si="358"/>
        <v>6.954851163574526</v>
      </c>
      <c r="Y908" s="2">
        <f t="shared" si="358"/>
        <v>7.3093499854599999</v>
      </c>
      <c r="Z908" s="2">
        <f t="shared" si="358"/>
        <v>8.0404569767801366</v>
      </c>
      <c r="AA908" s="2">
        <f t="shared" si="358"/>
        <v>7.4881089805800443</v>
      </c>
      <c r="AB908" s="2">
        <f t="shared" si="358"/>
        <v>7.1723757507830621</v>
      </c>
      <c r="AC908" s="2">
        <f t="shared" si="358"/>
        <v>7.2244927165635007</v>
      </c>
    </row>
    <row r="909" spans="1:29">
      <c r="A909" s="2" t="s">
        <v>112</v>
      </c>
      <c r="B909" s="2" t="s">
        <v>29</v>
      </c>
      <c r="C909" s="2" t="s">
        <v>41</v>
      </c>
      <c r="D909" s="2">
        <f t="shared" ref="D909:AC909" si="359">IFERROR(D599/D289,"")</f>
        <v>3.2062550281576834</v>
      </c>
      <c r="E909" s="2">
        <f t="shared" si="359"/>
        <v>1.4951721625068315</v>
      </c>
      <c r="F909" s="2">
        <f t="shared" si="359"/>
        <v>0.97526236881559214</v>
      </c>
      <c r="G909" s="2">
        <f t="shared" si="359"/>
        <v>1.0009560229445507</v>
      </c>
      <c r="H909" s="2">
        <f t="shared" si="359"/>
        <v>1.2832764505119454</v>
      </c>
      <c r="I909" s="2">
        <f t="shared" si="359"/>
        <v>1.213931262635545</v>
      </c>
      <c r="J909" s="2">
        <f t="shared" si="359"/>
        <v>1.0331452750352608</v>
      </c>
      <c r="K909" s="2">
        <f t="shared" si="359"/>
        <v>0.75978581979320525</v>
      </c>
      <c r="L909" s="2">
        <f t="shared" si="359"/>
        <v>2.1196761788690615</v>
      </c>
      <c r="M909" s="2">
        <f t="shared" si="359"/>
        <v>2.0372126960963155</v>
      </c>
      <c r="N909" s="2">
        <f t="shared" si="359"/>
        <v>2.0243055555555554</v>
      </c>
      <c r="O909" s="2">
        <f t="shared" si="359"/>
        <v>1.9213525835866261</v>
      </c>
      <c r="P909" s="2">
        <f t="shared" si="359"/>
        <v>2.330521472392638</v>
      </c>
      <c r="Q909" s="2">
        <f t="shared" si="359"/>
        <v>2.6949272791770129</v>
      </c>
      <c r="R909" s="2">
        <f t="shared" si="359"/>
        <v>2.2099250267761512</v>
      </c>
      <c r="S909" s="2">
        <f t="shared" si="359"/>
        <v>3.0095857583019514</v>
      </c>
      <c r="T909" s="2">
        <f t="shared" si="359"/>
        <v>2.7945648657392432</v>
      </c>
      <c r="U909" s="2">
        <f t="shared" si="359"/>
        <v>2.7603540942143536</v>
      </c>
      <c r="V909" s="2">
        <f t="shared" si="359"/>
        <v>2.4627678895750091</v>
      </c>
      <c r="W909" s="2">
        <f t="shared" si="359"/>
        <v>2.5966329966329962</v>
      </c>
      <c r="X909" s="2">
        <f t="shared" si="359"/>
        <v>3.4120481927710835</v>
      </c>
      <c r="Y909" s="2">
        <f t="shared" si="359"/>
        <v>3.1356477017036326</v>
      </c>
      <c r="Z909" s="2">
        <f t="shared" si="359"/>
        <v>3.6695704415740464</v>
      </c>
      <c r="AA909" s="2">
        <f t="shared" si="359"/>
        <v>4.3815639269406397</v>
      </c>
      <c r="AB909" s="2">
        <f t="shared" si="359"/>
        <v>2.6582242458736478</v>
      </c>
      <c r="AC909" s="2">
        <f t="shared" si="359"/>
        <v>3.2608935654882809</v>
      </c>
    </row>
    <row r="910" spans="1:29">
      <c r="A910" s="2" t="s">
        <v>112</v>
      </c>
      <c r="B910" s="2" t="s">
        <v>29</v>
      </c>
      <c r="C910" s="2" t="s">
        <v>42</v>
      </c>
      <c r="D910" s="2">
        <f t="shared" ref="D910:AC910" si="360">IFERROR(D600/D290,"")</f>
        <v>8.0841333392319914</v>
      </c>
      <c r="E910" s="2">
        <f t="shared" si="360"/>
        <v>0.58885509450358464</v>
      </c>
      <c r="F910" s="2">
        <f t="shared" si="360"/>
        <v>0.60115801270078439</v>
      </c>
      <c r="G910" s="2">
        <f t="shared" si="360"/>
        <v>0.66993695676502407</v>
      </c>
      <c r="H910" s="2">
        <f t="shared" si="360"/>
        <v>0.77216193806553945</v>
      </c>
      <c r="I910" s="2">
        <f t="shared" si="360"/>
        <v>0.67832460732984301</v>
      </c>
      <c r="J910" s="2">
        <f t="shared" si="360"/>
        <v>0.63614038677990381</v>
      </c>
      <c r="K910" s="2">
        <f t="shared" si="360"/>
        <v>0.70011835143414103</v>
      </c>
      <c r="L910" s="2">
        <f t="shared" si="360"/>
        <v>7.8451822446770114</v>
      </c>
      <c r="M910" s="2">
        <f t="shared" si="360"/>
        <v>7.6316531547409232</v>
      </c>
      <c r="N910" s="2">
        <f t="shared" si="360"/>
        <v>6.600336134453781</v>
      </c>
      <c r="O910" s="2">
        <f t="shared" si="360"/>
        <v>7.1596745147735605</v>
      </c>
      <c r="P910" s="2">
        <f t="shared" si="360"/>
        <v>8.1638648604537298</v>
      </c>
      <c r="Q910" s="2">
        <f t="shared" si="360"/>
        <v>7.0166745035627729</v>
      </c>
      <c r="R910" s="2">
        <f t="shared" si="360"/>
        <v>7.5786218438477766</v>
      </c>
      <c r="S910" s="2">
        <f t="shared" si="360"/>
        <v>7.3132896326949135</v>
      </c>
      <c r="T910" s="2">
        <f t="shared" si="360"/>
        <v>7.6738167986531147</v>
      </c>
      <c r="U910" s="2">
        <f t="shared" si="360"/>
        <v>6.9120179582537595</v>
      </c>
      <c r="V910" s="2">
        <f t="shared" si="360"/>
        <v>7.492050086292366</v>
      </c>
      <c r="W910" s="2">
        <f t="shared" si="360"/>
        <v>8.4726180025660067</v>
      </c>
      <c r="X910" s="2">
        <f t="shared" si="360"/>
        <v>6.7575439600623239</v>
      </c>
      <c r="Y910" s="2">
        <f t="shared" si="360"/>
        <v>7.8269374979622448</v>
      </c>
      <c r="Z910" s="2">
        <f t="shared" si="360"/>
        <v>8.4923504413206938</v>
      </c>
      <c r="AA910" s="2">
        <f t="shared" si="360"/>
        <v>9.0329274566969655</v>
      </c>
      <c r="AB910" s="2">
        <f t="shared" si="360"/>
        <v>8.2433473639152446</v>
      </c>
      <c r="AC910" s="2">
        <f t="shared" si="360"/>
        <v>8.4289720443619167</v>
      </c>
    </row>
    <row r="911" spans="1:29">
      <c r="A911" s="2" t="s">
        <v>112</v>
      </c>
      <c r="B911" s="2" t="s">
        <v>29</v>
      </c>
      <c r="C911" s="2" t="s">
        <v>43</v>
      </c>
      <c r="D911" s="2">
        <f t="shared" ref="D911:AC911" si="361">IFERROR(D601/D291,"")</f>
        <v>3.9932155054043599</v>
      </c>
      <c r="E911" s="2">
        <f t="shared" si="361"/>
        <v>2.7410708560436037</v>
      </c>
      <c r="F911" s="2">
        <f t="shared" si="361"/>
        <v>3.5023709167544781</v>
      </c>
      <c r="G911" s="2">
        <f t="shared" si="361"/>
        <v>2.9498669654110068</v>
      </c>
      <c r="H911" s="2">
        <f t="shared" si="361"/>
        <v>3.1485602535572186</v>
      </c>
      <c r="I911" s="2">
        <f t="shared" si="361"/>
        <v>3.1485895907826777</v>
      </c>
      <c r="J911" s="2">
        <f t="shared" si="361"/>
        <v>3.2364142375860556</v>
      </c>
      <c r="K911" s="2">
        <f t="shared" si="361"/>
        <v>3.0769230769230771</v>
      </c>
      <c r="L911" s="2">
        <f t="shared" si="361"/>
        <v>3.4071571676460479</v>
      </c>
      <c r="M911" s="2">
        <f t="shared" si="361"/>
        <v>3.0204197684036393</v>
      </c>
      <c r="N911" s="2">
        <f t="shared" si="361"/>
        <v>3.1784197442351614</v>
      </c>
      <c r="O911" s="2">
        <f t="shared" si="361"/>
        <v>3.2594326522515358</v>
      </c>
      <c r="P911" s="2">
        <f t="shared" si="361"/>
        <v>3.5056997665155887</v>
      </c>
      <c r="Q911" s="2">
        <f t="shared" si="361"/>
        <v>3.4590359379720894</v>
      </c>
      <c r="R911" s="2">
        <f t="shared" si="361"/>
        <v>3.4596492900028579</v>
      </c>
      <c r="S911" s="2">
        <f t="shared" si="361"/>
        <v>3.6907677261613685</v>
      </c>
      <c r="T911" s="2">
        <f t="shared" si="361"/>
        <v>4.3739684887401813</v>
      </c>
      <c r="U911" s="2">
        <f t="shared" si="361"/>
        <v>4.0982056708261378</v>
      </c>
      <c r="V911" s="2">
        <f t="shared" si="361"/>
        <v>4.3056334136038847</v>
      </c>
      <c r="W911" s="2">
        <f t="shared" si="361"/>
        <v>4.8639276857507854</v>
      </c>
      <c r="X911" s="2">
        <f t="shared" si="361"/>
        <v>4.2685707088201026</v>
      </c>
      <c r="Y911" s="2">
        <f t="shared" si="361"/>
        <v>4.5779210600566396</v>
      </c>
      <c r="Z911" s="2">
        <f t="shared" si="361"/>
        <v>4.0215336549869498</v>
      </c>
      <c r="AA911" s="2">
        <f t="shared" si="361"/>
        <v>3.4333268675373931</v>
      </c>
      <c r="AB911" s="2">
        <f t="shared" si="361"/>
        <v>3.4466722540992407</v>
      </c>
      <c r="AC911" s="2">
        <f t="shared" si="361"/>
        <v>4.0049987528937923</v>
      </c>
    </row>
    <row r="912" spans="1:29">
      <c r="A912" s="2" t="s">
        <v>112</v>
      </c>
      <c r="B912" s="2" t="s">
        <v>29</v>
      </c>
      <c r="C912" s="2" t="s">
        <v>44</v>
      </c>
      <c r="D912" s="2">
        <f t="shared" ref="D912:AC912" si="362">IFERROR(D602/D292,"")</f>
        <v>3.3985372790165593</v>
      </c>
      <c r="E912" s="2">
        <f t="shared" si="362"/>
        <v>2.020504490506962</v>
      </c>
      <c r="F912" s="2">
        <f t="shared" si="362"/>
        <v>1.7076818647246288</v>
      </c>
      <c r="G912" s="2">
        <f t="shared" si="362"/>
        <v>1.254971947397187</v>
      </c>
      <c r="H912" s="2">
        <f t="shared" si="362"/>
        <v>2.612906339744673</v>
      </c>
      <c r="I912" s="2">
        <f t="shared" si="362"/>
        <v>2.0299145299145294</v>
      </c>
      <c r="J912" s="2">
        <f t="shared" si="362"/>
        <v>2.5857950227963524</v>
      </c>
      <c r="K912" s="2">
        <f t="shared" si="362"/>
        <v>2.1281222739614942</v>
      </c>
      <c r="L912" s="2">
        <f t="shared" si="362"/>
        <v>3.5488833079199922</v>
      </c>
      <c r="M912" s="2">
        <f t="shared" si="362"/>
        <v>2.7217002804226942</v>
      </c>
      <c r="N912" s="2">
        <f t="shared" si="362"/>
        <v>3.1537426688433388</v>
      </c>
      <c r="O912" s="2">
        <f t="shared" si="362"/>
        <v>3.1202734885150178</v>
      </c>
      <c r="P912" s="2">
        <f t="shared" si="362"/>
        <v>3.6982654856331578</v>
      </c>
      <c r="Q912" s="2">
        <f t="shared" si="362"/>
        <v>2.0815082341683255</v>
      </c>
      <c r="R912" s="2">
        <f t="shared" si="362"/>
        <v>2.9634559535333982</v>
      </c>
      <c r="S912" s="2">
        <f t="shared" si="362"/>
        <v>3.8778693061570024</v>
      </c>
      <c r="T912" s="2">
        <f t="shared" si="362"/>
        <v>3.5433516442170219</v>
      </c>
      <c r="U912" s="2">
        <f t="shared" si="362"/>
        <v>2.8406785354383604</v>
      </c>
      <c r="V912" s="2">
        <f t="shared" si="362"/>
        <v>3.200801665517568</v>
      </c>
      <c r="W912" s="2">
        <f t="shared" si="362"/>
        <v>3.5484728975154574</v>
      </c>
      <c r="X912" s="2">
        <f t="shared" si="362"/>
        <v>2.7502856283078732</v>
      </c>
      <c r="Y912" s="2">
        <f t="shared" si="362"/>
        <v>3.979416427870587</v>
      </c>
      <c r="Z912" s="2">
        <f t="shared" si="362"/>
        <v>3.1765322310212287</v>
      </c>
      <c r="AA912" s="2">
        <f t="shared" si="362"/>
        <v>3.1699131531993334</v>
      </c>
      <c r="AB912" s="2">
        <f t="shared" si="362"/>
        <v>3.8249626994334243</v>
      </c>
      <c r="AC912" s="2">
        <f t="shared" si="362"/>
        <v>2.847378251557092</v>
      </c>
    </row>
    <row r="913" spans="1:29">
      <c r="A913" s="2" t="s">
        <v>112</v>
      </c>
      <c r="B913" s="2" t="s">
        <v>29</v>
      </c>
      <c r="C913" s="2" t="s">
        <v>10</v>
      </c>
      <c r="D913" s="2">
        <f t="shared" ref="D913:AC913" si="363">IFERROR(D603/D293,"")</f>
        <v>7.2852797908744185</v>
      </c>
      <c r="E913" s="2">
        <f t="shared" si="363"/>
        <v>6.5251741646003065</v>
      </c>
      <c r="F913" s="2">
        <f t="shared" si="363"/>
        <v>6.5584380255218111</v>
      </c>
      <c r="G913" s="2">
        <f t="shared" si="363"/>
        <v>6.4703347010336891</v>
      </c>
      <c r="H913" s="2">
        <f t="shared" si="363"/>
        <v>7.0995085714285713</v>
      </c>
      <c r="I913" s="2">
        <f t="shared" si="363"/>
        <v>6.9027485072005623</v>
      </c>
      <c r="J913" s="2">
        <f t="shared" si="363"/>
        <v>7.428712285545255</v>
      </c>
      <c r="K913" s="2">
        <f t="shared" si="363"/>
        <v>7.2724685338473734</v>
      </c>
      <c r="L913" s="2">
        <f t="shared" si="363"/>
        <v>7.2427635865663884</v>
      </c>
      <c r="M913" s="2">
        <f t="shared" si="363"/>
        <v>6.7446171443951011</v>
      </c>
      <c r="N913" s="2">
        <f t="shared" si="363"/>
        <v>7.4714753746173219</v>
      </c>
      <c r="O913" s="2">
        <f t="shared" si="363"/>
        <v>6.1432617602937558</v>
      </c>
      <c r="P913" s="2">
        <f t="shared" si="363"/>
        <v>7.5443777468110227</v>
      </c>
      <c r="Q913" s="2">
        <f t="shared" si="363"/>
        <v>6.9860013103297662</v>
      </c>
      <c r="R913" s="2">
        <f t="shared" si="363"/>
        <v>6.822487238259753</v>
      </c>
      <c r="S913" s="2">
        <f t="shared" si="363"/>
        <v>6.5451098398421568</v>
      </c>
      <c r="T913" s="2">
        <f t="shared" si="363"/>
        <v>7.2716905628298036</v>
      </c>
      <c r="U913" s="2">
        <f t="shared" si="363"/>
        <v>7.4662605535962365</v>
      </c>
      <c r="V913" s="2">
        <f t="shared" si="363"/>
        <v>7.0990382445848379</v>
      </c>
      <c r="W913" s="2">
        <f t="shared" si="363"/>
        <v>6.9401571199755949</v>
      </c>
      <c r="X913" s="2">
        <f t="shared" si="363"/>
        <v>7.2920974704008614</v>
      </c>
      <c r="Y913" s="2">
        <f t="shared" si="363"/>
        <v>7.1135728416219699</v>
      </c>
      <c r="Z913" s="2">
        <f t="shared" si="363"/>
        <v>7.5855135701924707</v>
      </c>
      <c r="AA913" s="2">
        <f t="shared" si="363"/>
        <v>7.5896597680179427</v>
      </c>
      <c r="AB913" s="2">
        <f t="shared" si="363"/>
        <v>5.6832066820001623</v>
      </c>
      <c r="AC913" s="2">
        <f t="shared" si="363"/>
        <v>7.0553596614885503</v>
      </c>
    </row>
    <row r="914" spans="1:29">
      <c r="A914" s="2" t="s">
        <v>112</v>
      </c>
      <c r="B914" s="2" t="s">
        <v>29</v>
      </c>
      <c r="C914" s="2" t="s">
        <v>33</v>
      </c>
      <c r="D914" s="2">
        <f t="shared" ref="D914:AC914" si="364">IFERROR(D604/D294,"")</f>
        <v>5.6200266621603863</v>
      </c>
      <c r="E914" s="2">
        <f t="shared" si="364"/>
        <v>2.3475598260421853</v>
      </c>
      <c r="F914" s="2">
        <f t="shared" si="364"/>
        <v>2.1350121549522165</v>
      </c>
      <c r="G914" s="2">
        <f t="shared" si="364"/>
        <v>2.2703097113928732</v>
      </c>
      <c r="H914" s="2">
        <f t="shared" si="364"/>
        <v>2.3491046612279054</v>
      </c>
      <c r="I914" s="2">
        <f t="shared" si="364"/>
        <v>2.6705553899564261</v>
      </c>
      <c r="J914" s="2">
        <f t="shared" si="364"/>
        <v>2.5693658012996363</v>
      </c>
      <c r="K914" s="2">
        <f t="shared" si="364"/>
        <v>2.692858957540853</v>
      </c>
      <c r="L914" s="2">
        <f t="shared" si="364"/>
        <v>4.1192209398292414</v>
      </c>
      <c r="M914" s="2">
        <f t="shared" si="364"/>
        <v>4.8523389555826411</v>
      </c>
      <c r="N914" s="2">
        <f t="shared" si="364"/>
        <v>5.3307665771992339</v>
      </c>
      <c r="O914" s="2">
        <f t="shared" si="364"/>
        <v>3.6115333690765929</v>
      </c>
      <c r="P914" s="2">
        <f t="shared" si="364"/>
        <v>5.4187070657094143</v>
      </c>
      <c r="Q914" s="2">
        <f t="shared" si="364"/>
        <v>5.5927682190608117</v>
      </c>
      <c r="R914" s="2">
        <f t="shared" si="364"/>
        <v>5.4212623628220085</v>
      </c>
      <c r="S914" s="2">
        <f t="shared" si="364"/>
        <v>4.560990843528268</v>
      </c>
      <c r="T914" s="2">
        <f t="shared" si="364"/>
        <v>6.640819964349375</v>
      </c>
      <c r="U914" s="2">
        <f t="shared" si="364"/>
        <v>6.1174902239601865</v>
      </c>
      <c r="V914" s="2">
        <f t="shared" si="364"/>
        <v>5.4714615818489483</v>
      </c>
      <c r="W914" s="2">
        <f t="shared" si="364"/>
        <v>5.2312488436632751</v>
      </c>
      <c r="X914" s="2">
        <f t="shared" si="364"/>
        <v>4.5834001535443134</v>
      </c>
      <c r="Y914" s="2">
        <f t="shared" si="364"/>
        <v>5.4574074708117895</v>
      </c>
      <c r="Z914" s="2">
        <f t="shared" si="364"/>
        <v>6.0454802373935168</v>
      </c>
      <c r="AA914" s="2">
        <f t="shared" si="364"/>
        <v>5.7119720611061178</v>
      </c>
      <c r="AB914" s="2">
        <f t="shared" si="364"/>
        <v>6.6406174626145686</v>
      </c>
      <c r="AC914" s="2">
        <f t="shared" si="364"/>
        <v>5.308935783503963</v>
      </c>
    </row>
    <row r="915" spans="1:29">
      <c r="A915" s="2" t="s">
        <v>112</v>
      </c>
      <c r="B915" s="2" t="s">
        <v>29</v>
      </c>
      <c r="C915" s="2" t="s">
        <v>45</v>
      </c>
      <c r="D915" s="2">
        <f t="shared" ref="D915:AC915" si="365">IFERROR(D605/D295,"")</f>
        <v>5.2687560930199124</v>
      </c>
      <c r="E915" s="2">
        <f t="shared" si="365"/>
        <v>4.7354835880090604</v>
      </c>
      <c r="F915" s="2">
        <f t="shared" si="365"/>
        <v>4.5663538411696463</v>
      </c>
      <c r="G915" s="2">
        <f t="shared" si="365"/>
        <v>4.5599471749858971</v>
      </c>
      <c r="H915" s="2">
        <f t="shared" si="365"/>
        <v>4.7684836975770128</v>
      </c>
      <c r="I915" s="2">
        <f t="shared" si="365"/>
        <v>4.6015952210284485</v>
      </c>
      <c r="J915" s="2">
        <f t="shared" si="365"/>
        <v>4.9103161086649498</v>
      </c>
      <c r="K915" s="2">
        <f t="shared" si="365"/>
        <v>4.9054001931584468</v>
      </c>
      <c r="L915" s="2">
        <f t="shared" si="365"/>
        <v>4.9556373300623546</v>
      </c>
      <c r="M915" s="2">
        <f t="shared" si="365"/>
        <v>4.7656042496679953</v>
      </c>
      <c r="N915" s="2">
        <f t="shared" si="365"/>
        <v>4.8887823114193649</v>
      </c>
      <c r="O915" s="2">
        <f t="shared" si="365"/>
        <v>4.1907537995468545</v>
      </c>
      <c r="P915" s="2">
        <f t="shared" si="365"/>
        <v>5.3768584835761928</v>
      </c>
      <c r="Q915" s="2">
        <f t="shared" si="365"/>
        <v>5.3179291726218842</v>
      </c>
      <c r="R915" s="2">
        <f t="shared" si="365"/>
        <v>5.2551888111888125</v>
      </c>
      <c r="S915" s="2">
        <f t="shared" si="365"/>
        <v>5.0834999729773553</v>
      </c>
      <c r="T915" s="2">
        <f t="shared" si="365"/>
        <v>5.3639295265062135</v>
      </c>
      <c r="U915" s="2">
        <f t="shared" si="365"/>
        <v>4.9424937019873729</v>
      </c>
      <c r="V915" s="2">
        <f t="shared" si="365"/>
        <v>5.2824478607884595</v>
      </c>
      <c r="W915" s="2">
        <f t="shared" si="365"/>
        <v>5.6594281013304579</v>
      </c>
      <c r="X915" s="2">
        <f t="shared" si="365"/>
        <v>5.1086604112826191</v>
      </c>
      <c r="Y915" s="2">
        <f t="shared" si="365"/>
        <v>5.1038399641837273</v>
      </c>
      <c r="Z915" s="2">
        <f t="shared" si="365"/>
        <v>5.6277137250091993</v>
      </c>
      <c r="AA915" s="2">
        <f t="shared" si="365"/>
        <v>5.2386583499483033</v>
      </c>
      <c r="AB915" s="2">
        <f t="shared" si="365"/>
        <v>5.5443958901630666</v>
      </c>
      <c r="AC915" s="2">
        <f t="shared" si="365"/>
        <v>4.9850740145331267</v>
      </c>
    </row>
    <row r="916" spans="1:29">
      <c r="A916" s="2" t="s">
        <v>112</v>
      </c>
      <c r="B916" s="2" t="s">
        <v>29</v>
      </c>
      <c r="C916" s="2" t="s">
        <v>46</v>
      </c>
      <c r="D916" s="2">
        <f t="shared" ref="D916:AC916" si="366">IFERROR(D606/D296,"")</f>
        <v>1.8888888888888886</v>
      </c>
      <c r="E916" s="2">
        <f t="shared" si="366"/>
        <v>0.54891450013401222</v>
      </c>
      <c r="F916" s="2">
        <f t="shared" si="366"/>
        <v>0.51443070091975895</v>
      </c>
      <c r="G916" s="2">
        <f t="shared" si="366"/>
        <v>0.45051194539249151</v>
      </c>
      <c r="H916" s="2">
        <f t="shared" si="366"/>
        <v>0.35801217038539546</v>
      </c>
      <c r="I916" s="2">
        <f t="shared" si="366"/>
        <v>0.12341853860056802</v>
      </c>
      <c r="J916" s="2">
        <f t="shared" si="366"/>
        <v>0.14198206081820169</v>
      </c>
      <c r="K916" s="2">
        <f t="shared" si="366"/>
        <v>0.37989829494466049</v>
      </c>
      <c r="L916" s="2">
        <f t="shared" si="366"/>
        <v>0.93203883495145634</v>
      </c>
      <c r="M916" s="2">
        <f t="shared" si="366"/>
        <v>2.2749999999999999</v>
      </c>
      <c r="N916" s="2">
        <f t="shared" si="366"/>
        <v>2.4618055555555558</v>
      </c>
      <c r="O916" s="2">
        <f t="shared" si="366"/>
        <v>2.2637800687285217</v>
      </c>
      <c r="P916" s="2">
        <f t="shared" si="366"/>
        <v>1.677861445783132</v>
      </c>
      <c r="Q916" s="2">
        <f t="shared" si="366"/>
        <v>1.1293644408688657</v>
      </c>
      <c r="R916" s="2">
        <f t="shared" si="366"/>
        <v>1.1285038838230328</v>
      </c>
      <c r="S916" s="2">
        <f t="shared" si="366"/>
        <v>1.4584481175390265</v>
      </c>
      <c r="T916" s="2">
        <f t="shared" si="366"/>
        <v>0.16382428940568478</v>
      </c>
      <c r="U916" s="2">
        <f t="shared" si="366"/>
        <v>1.8240770465489566</v>
      </c>
      <c r="V916" s="2">
        <f t="shared" si="366"/>
        <v>1.9984797810884773</v>
      </c>
      <c r="W916" s="2">
        <f t="shared" si="366"/>
        <v>1.9543429844097995</v>
      </c>
      <c r="X916" s="2">
        <f t="shared" si="366"/>
        <v>2.3995240613432043</v>
      </c>
      <c r="Y916" s="2">
        <f t="shared" si="366"/>
        <v>1.6882314694408322</v>
      </c>
      <c r="Z916" s="2">
        <f t="shared" si="366"/>
        <v>0.29079415250888974</v>
      </c>
      <c r="AA916" s="2">
        <f t="shared" si="366"/>
        <v>2.6831050228310498</v>
      </c>
      <c r="AB916" s="2">
        <f t="shared" si="366"/>
        <v>1.1606325426550148</v>
      </c>
      <c r="AC916" s="2">
        <f t="shared" si="366"/>
        <v>1.8650031115284513</v>
      </c>
    </row>
    <row r="917" spans="1:29">
      <c r="A917" s="2" t="s">
        <v>112</v>
      </c>
      <c r="B917" s="2" t="s">
        <v>29</v>
      </c>
      <c r="C917" s="2" t="s">
        <v>47</v>
      </c>
      <c r="D917" s="2">
        <f t="shared" ref="D917:AC917" si="367">IFERROR(D607/D297,"")</f>
        <v>3.7408664298213061</v>
      </c>
      <c r="E917" s="2">
        <f t="shared" si="367"/>
        <v>0.54364343139853344</v>
      </c>
      <c r="F917" s="2">
        <f t="shared" si="367"/>
        <v>0.40119090257879664</v>
      </c>
      <c r="G917" s="2">
        <f t="shared" si="367"/>
        <v>0.30956552994563513</v>
      </c>
      <c r="H917" s="2">
        <f t="shared" si="367"/>
        <v>0.40629228687415431</v>
      </c>
      <c r="I917" s="2">
        <f t="shared" si="367"/>
        <v>0.42161853948600986</v>
      </c>
      <c r="J917" s="2">
        <f t="shared" si="367"/>
        <v>0.3910206744688659</v>
      </c>
      <c r="K917" s="2">
        <f t="shared" si="367"/>
        <v>0.35377528901734101</v>
      </c>
      <c r="L917" s="2">
        <f t="shared" si="367"/>
        <v>2.1990476190476196</v>
      </c>
      <c r="M917" s="2">
        <f t="shared" si="367"/>
        <v>2.0915032679738559</v>
      </c>
      <c r="N917" s="2">
        <f t="shared" si="367"/>
        <v>2.4783132530120477</v>
      </c>
      <c r="O917" s="2">
        <f t="shared" si="367"/>
        <v>2.1759626604434072</v>
      </c>
      <c r="P917" s="2">
        <f t="shared" si="367"/>
        <v>2.4261506755209519</v>
      </c>
      <c r="Q917" s="2">
        <f t="shared" si="367"/>
        <v>2.802943058221369</v>
      </c>
      <c r="R917" s="2">
        <f t="shared" si="367"/>
        <v>2.2639703008987886</v>
      </c>
      <c r="S917" s="2">
        <f t="shared" si="367"/>
        <v>2.9415596857635569</v>
      </c>
      <c r="T917" s="2">
        <f t="shared" si="367"/>
        <v>3.1043733921352445</v>
      </c>
      <c r="U917" s="2">
        <f t="shared" si="367"/>
        <v>3.0752588757396455</v>
      </c>
      <c r="V917" s="2">
        <f t="shared" si="367"/>
        <v>2.7755220417633413</v>
      </c>
      <c r="W917" s="2">
        <f t="shared" si="367"/>
        <v>2.7380259840992833</v>
      </c>
      <c r="X917" s="2">
        <f t="shared" si="367"/>
        <v>3.767511970207484</v>
      </c>
      <c r="Y917" s="2">
        <f t="shared" si="367"/>
        <v>3.3737880886426588</v>
      </c>
      <c r="Z917" s="2">
        <f t="shared" si="367"/>
        <v>3.4865372573575448</v>
      </c>
      <c r="AA917" s="2">
        <f t="shared" si="367"/>
        <v>4.5130694548170274</v>
      </c>
      <c r="AB917" s="2">
        <f t="shared" si="367"/>
        <v>3.8283529245149421</v>
      </c>
      <c r="AC917" s="2">
        <f t="shared" si="367"/>
        <v>3.7103548518922143</v>
      </c>
    </row>
    <row r="918" spans="1:29">
      <c r="A918" s="2" t="s">
        <v>112</v>
      </c>
      <c r="B918" s="2" t="s">
        <v>29</v>
      </c>
      <c r="C918" s="2" t="s">
        <v>48</v>
      </c>
      <c r="D918" s="2">
        <f t="shared" ref="D918:AC918" si="368">IFERROR(D608/D298,"")</f>
        <v>3.8893728588041783</v>
      </c>
      <c r="E918" s="2">
        <f t="shared" si="368"/>
        <v>2.5793879907621249</v>
      </c>
      <c r="F918" s="2">
        <f t="shared" si="368"/>
        <v>2.1210473313192346</v>
      </c>
      <c r="G918" s="2">
        <f t="shared" si="368"/>
        <v>2.141498881431767</v>
      </c>
      <c r="H918" s="2">
        <f t="shared" si="368"/>
        <v>2.824181739879414</v>
      </c>
      <c r="I918" s="2">
        <f t="shared" si="368"/>
        <v>2.9383145955626309</v>
      </c>
      <c r="J918" s="2">
        <f t="shared" si="368"/>
        <v>2.9136013686911886</v>
      </c>
      <c r="K918" s="2">
        <f t="shared" si="368"/>
        <v>2.3373110580747811</v>
      </c>
      <c r="L918" s="2">
        <f t="shared" si="368"/>
        <v>2.7132711411754959</v>
      </c>
      <c r="M918" s="2">
        <f t="shared" si="368"/>
        <v>2.5062281839332812</v>
      </c>
      <c r="N918" s="2">
        <f t="shared" si="368"/>
        <v>2.7659041394335517</v>
      </c>
      <c r="O918" s="2">
        <f t="shared" si="368"/>
        <v>3.0439509599814936</v>
      </c>
      <c r="P918" s="2">
        <f t="shared" si="368"/>
        <v>3.2548662492885598</v>
      </c>
      <c r="Q918" s="2">
        <f t="shared" si="368"/>
        <v>2.9401736220060664</v>
      </c>
      <c r="R918" s="2">
        <f t="shared" si="368"/>
        <v>1.9293799979229413</v>
      </c>
      <c r="S918" s="2">
        <f t="shared" si="368"/>
        <v>3.0070766470646872</v>
      </c>
      <c r="T918" s="2">
        <f t="shared" si="368"/>
        <v>3.3482387475538165</v>
      </c>
      <c r="U918" s="2">
        <f t="shared" si="368"/>
        <v>3.4495695514272771</v>
      </c>
      <c r="V918" s="2">
        <f t="shared" si="368"/>
        <v>2.7635375494071144</v>
      </c>
      <c r="W918" s="2">
        <f t="shared" si="368"/>
        <v>3.0298675683291068</v>
      </c>
      <c r="X918" s="2">
        <f t="shared" si="368"/>
        <v>4.0153487971026989</v>
      </c>
      <c r="Y918" s="2">
        <f t="shared" si="368"/>
        <v>3.6878193505851331</v>
      </c>
      <c r="Z918" s="2">
        <f t="shared" si="368"/>
        <v>3.9751707014276847</v>
      </c>
      <c r="AA918" s="2">
        <f t="shared" si="368"/>
        <v>4.5644561815336449</v>
      </c>
      <c r="AB918" s="2">
        <f t="shared" si="368"/>
        <v>3.8530355079953793</v>
      </c>
      <c r="AC918" s="2">
        <f t="shared" si="368"/>
        <v>4.0953340218369565</v>
      </c>
    </row>
    <row r="919" spans="1:29">
      <c r="A919" s="2" t="s">
        <v>112</v>
      </c>
      <c r="B919" s="2" t="s">
        <v>29</v>
      </c>
      <c r="C919" s="2" t="s">
        <v>49</v>
      </c>
      <c r="D919" s="2">
        <f t="shared" ref="D919:AC919" si="369">IFERROR(D609/D299,"")</f>
        <v>5.8031634446397184</v>
      </c>
      <c r="E919" s="2">
        <f t="shared" si="369"/>
        <v>5.2164948453608249</v>
      </c>
      <c r="F919" s="2">
        <f t="shared" si="369"/>
        <v>4.5753424657534243</v>
      </c>
      <c r="G919" s="2">
        <f t="shared" si="369"/>
        <v>5.197183098591549</v>
      </c>
      <c r="H919" s="2">
        <f t="shared" si="369"/>
        <v>5.9897610921501707</v>
      </c>
      <c r="I919" s="2">
        <f t="shared" si="369"/>
        <v>5.6250000000000009</v>
      </c>
      <c r="J919" s="2">
        <f t="shared" si="369"/>
        <v>5.8292682926829276</v>
      </c>
      <c r="K919" s="2">
        <f t="shared" si="369"/>
        <v>5.6925925925925913</v>
      </c>
      <c r="L919" s="2">
        <f t="shared" si="369"/>
        <v>5.3205574912891995</v>
      </c>
      <c r="M919" s="2">
        <f t="shared" si="369"/>
        <v>5.1499999999999986</v>
      </c>
      <c r="N919" s="2">
        <f t="shared" si="369"/>
        <v>5.7414965986394568</v>
      </c>
      <c r="O919" s="2">
        <f t="shared" si="369"/>
        <v>5.678200692041524</v>
      </c>
      <c r="P919" s="2">
        <f t="shared" si="369"/>
        <v>6.4157706093189955</v>
      </c>
      <c r="Q919" s="2">
        <f t="shared" si="369"/>
        <v>5.6749116607773846</v>
      </c>
      <c r="R919" s="2">
        <f t="shared" si="369"/>
        <v>5.5951557093425608</v>
      </c>
      <c r="S919" s="2">
        <f t="shared" si="369"/>
        <v>5.2070175438596484</v>
      </c>
      <c r="T919" s="2">
        <f t="shared" si="369"/>
        <v>6.09967845659164</v>
      </c>
      <c r="U919" s="2">
        <f t="shared" si="369"/>
        <v>6.2006578947368434</v>
      </c>
      <c r="V919" s="2">
        <f t="shared" si="369"/>
        <v>5.6088844355377425</v>
      </c>
      <c r="W919" s="2">
        <f t="shared" si="369"/>
        <v>5.1959013546370265</v>
      </c>
      <c r="X919" s="2">
        <f t="shared" si="369"/>
        <v>5.5091561938958726</v>
      </c>
      <c r="Y919" s="2">
        <f t="shared" si="369"/>
        <v>5.9621603027175798</v>
      </c>
      <c r="Z919" s="2">
        <f t="shared" si="369"/>
        <v>5.9306826178747363</v>
      </c>
      <c r="AA919" s="2">
        <f t="shared" si="369"/>
        <v>6.028688524590164</v>
      </c>
      <c r="AB919" s="2">
        <f t="shared" si="369"/>
        <v>4.9985642498205323</v>
      </c>
      <c r="AC919" s="2">
        <f t="shared" si="369"/>
        <v>5.5008511312743353</v>
      </c>
    </row>
    <row r="920" spans="1:29">
      <c r="A920" s="2" t="s">
        <v>112</v>
      </c>
      <c r="B920" s="2" t="s">
        <v>29</v>
      </c>
      <c r="C920" s="2" t="s">
        <v>50</v>
      </c>
      <c r="D920" s="2">
        <f t="shared" ref="D920:AC920" si="370">IFERROR(D610/D300,"")</f>
        <v>5.3553647436238103</v>
      </c>
      <c r="E920" s="2">
        <f t="shared" si="370"/>
        <v>3.261337432744043</v>
      </c>
      <c r="F920" s="2">
        <f t="shared" si="370"/>
        <v>4.1966028189374773</v>
      </c>
      <c r="G920" s="2">
        <f t="shared" si="370"/>
        <v>4.2303306727480043</v>
      </c>
      <c r="H920" s="2">
        <f t="shared" si="370"/>
        <v>4.1845699520118123</v>
      </c>
      <c r="I920" s="2">
        <f t="shared" si="370"/>
        <v>4.9309141660851363</v>
      </c>
      <c r="J920" s="2">
        <f t="shared" si="370"/>
        <v>4.691149931422796</v>
      </c>
      <c r="K920" s="2">
        <f t="shared" si="370"/>
        <v>4.785540142917192</v>
      </c>
      <c r="L920" s="2">
        <f t="shared" si="370"/>
        <v>3.6528741228562285</v>
      </c>
      <c r="M920" s="2">
        <f t="shared" si="370"/>
        <v>4.8842429517752803</v>
      </c>
      <c r="N920" s="2">
        <f t="shared" si="370"/>
        <v>3.9617234604701577</v>
      </c>
      <c r="O920" s="2">
        <f t="shared" si="370"/>
        <v>3.0376304928380682</v>
      </c>
      <c r="P920" s="2">
        <f t="shared" si="370"/>
        <v>5.591983727366701</v>
      </c>
      <c r="Q920" s="2">
        <f t="shared" si="370"/>
        <v>5.5284905145352798</v>
      </c>
      <c r="R920" s="2">
        <f t="shared" si="370"/>
        <v>5.0987340879438614</v>
      </c>
      <c r="S920" s="2">
        <f t="shared" si="370"/>
        <v>3.490474064600201</v>
      </c>
      <c r="T920" s="2">
        <f t="shared" si="370"/>
        <v>5.7923047802594905</v>
      </c>
      <c r="U920" s="2">
        <f t="shared" si="370"/>
        <v>4.7159031709095958</v>
      </c>
      <c r="V920" s="2">
        <f t="shared" si="370"/>
        <v>4.7278851477952015</v>
      </c>
      <c r="W920" s="2">
        <f t="shared" si="370"/>
        <v>5.1092862670619601</v>
      </c>
      <c r="X920" s="2">
        <f t="shared" si="370"/>
        <v>3.7623164295340041</v>
      </c>
      <c r="Y920" s="2">
        <f t="shared" si="370"/>
        <v>4.8353223993968788</v>
      </c>
      <c r="Z920" s="2">
        <f t="shared" si="370"/>
        <v>5.8991960552352323</v>
      </c>
      <c r="AA920" s="2">
        <f t="shared" si="370"/>
        <v>5.2081336099065263</v>
      </c>
      <c r="AB920" s="2">
        <f t="shared" si="370"/>
        <v>6.5025498990543396</v>
      </c>
      <c r="AC920" s="2">
        <f t="shared" si="370"/>
        <v>5.6123855466582491</v>
      </c>
    </row>
    <row r="921" spans="1:29">
      <c r="A921" s="2" t="s">
        <v>112</v>
      </c>
      <c r="B921" s="2" t="s">
        <v>29</v>
      </c>
      <c r="C921" s="2" t="s">
        <v>51</v>
      </c>
      <c r="D921" s="2" t="str">
        <f t="shared" ref="D921:AC921" si="371">IFERROR(D611/D301,"")</f>
        <v/>
      </c>
      <c r="E921" s="2" t="str">
        <f t="shared" si="371"/>
        <v/>
      </c>
      <c r="F921" s="2" t="str">
        <f t="shared" si="371"/>
        <v/>
      </c>
      <c r="G921" s="2" t="str">
        <f t="shared" si="371"/>
        <v/>
      </c>
      <c r="H921" s="2" t="str">
        <f t="shared" si="371"/>
        <v/>
      </c>
      <c r="I921" s="2" t="str">
        <f t="shared" si="371"/>
        <v/>
      </c>
      <c r="J921" s="2" t="str">
        <f t="shared" si="371"/>
        <v/>
      </c>
      <c r="K921" s="2" t="str">
        <f t="shared" si="371"/>
        <v/>
      </c>
      <c r="L921" s="2" t="str">
        <f t="shared" si="371"/>
        <v/>
      </c>
      <c r="M921" s="2" t="str">
        <f t="shared" si="371"/>
        <v/>
      </c>
      <c r="N921" s="2" t="str">
        <f t="shared" si="371"/>
        <v/>
      </c>
      <c r="O921" s="2" t="str">
        <f t="shared" si="371"/>
        <v/>
      </c>
      <c r="P921" s="2" t="str">
        <f t="shared" si="371"/>
        <v/>
      </c>
      <c r="Q921" s="2" t="str">
        <f t="shared" si="371"/>
        <v/>
      </c>
      <c r="R921" s="2" t="str">
        <f t="shared" si="371"/>
        <v/>
      </c>
      <c r="S921" s="2" t="str">
        <f t="shared" si="371"/>
        <v/>
      </c>
      <c r="T921" s="2" t="str">
        <f t="shared" si="371"/>
        <v/>
      </c>
      <c r="U921" s="2" t="str">
        <f t="shared" si="371"/>
        <v/>
      </c>
      <c r="V921" s="2" t="str">
        <f t="shared" si="371"/>
        <v/>
      </c>
      <c r="W921" s="2" t="str">
        <f t="shared" si="371"/>
        <v/>
      </c>
      <c r="X921" s="2" t="str">
        <f t="shared" si="371"/>
        <v/>
      </c>
      <c r="Y921" s="2" t="str">
        <f t="shared" si="371"/>
        <v/>
      </c>
      <c r="Z921" s="2" t="str">
        <f t="shared" si="371"/>
        <v/>
      </c>
      <c r="AA921" s="2" t="str">
        <f t="shared" si="371"/>
        <v/>
      </c>
      <c r="AB921" s="2" t="str">
        <f t="shared" si="371"/>
        <v/>
      </c>
      <c r="AC921" s="2" t="str">
        <f t="shared" si="371"/>
        <v/>
      </c>
    </row>
    <row r="922" spans="1:29">
      <c r="A922" s="2" t="s">
        <v>112</v>
      </c>
      <c r="B922" s="2" t="s">
        <v>29</v>
      </c>
      <c r="C922" s="2" t="s">
        <v>52</v>
      </c>
      <c r="D922" s="2">
        <f t="shared" ref="D922:AC922" si="372">IFERROR(D612/D302,"")</f>
        <v>8.7979452054794507</v>
      </c>
      <c r="E922" s="2">
        <f t="shared" si="372"/>
        <v>8.4110122358175747</v>
      </c>
      <c r="F922" s="2">
        <f t="shared" si="372"/>
        <v>7.4312896405919666</v>
      </c>
      <c r="G922" s="2">
        <f t="shared" si="372"/>
        <v>8.1291338582677177</v>
      </c>
      <c r="H922" s="2">
        <f t="shared" si="372"/>
        <v>8.6071428571428577</v>
      </c>
      <c r="I922" s="2">
        <f t="shared" si="372"/>
        <v>8.0128395061728401</v>
      </c>
      <c r="J922" s="2">
        <f t="shared" si="372"/>
        <v>7.6556097560975616</v>
      </c>
      <c r="K922" s="2">
        <f t="shared" si="372"/>
        <v>7.5586979722518688</v>
      </c>
      <c r="L922" s="2">
        <f t="shared" si="372"/>
        <v>8.0331272084805647</v>
      </c>
      <c r="M922" s="2">
        <f t="shared" si="372"/>
        <v>7.8994910941475833</v>
      </c>
      <c r="N922" s="2">
        <f t="shared" si="372"/>
        <v>7.8274678111587983</v>
      </c>
      <c r="O922" s="2">
        <f t="shared" si="372"/>
        <v>8.5019955654101995</v>
      </c>
      <c r="P922" s="2">
        <f t="shared" si="372"/>
        <v>8.6324057450628366</v>
      </c>
      <c r="Q922" s="2">
        <f t="shared" si="372"/>
        <v>8.3775372124492584</v>
      </c>
      <c r="R922" s="2">
        <f t="shared" si="372"/>
        <v>7.9831204379562042</v>
      </c>
      <c r="S922" s="2">
        <f t="shared" si="372"/>
        <v>7.3024302430243022</v>
      </c>
      <c r="T922" s="2">
        <f t="shared" si="372"/>
        <v>8.4806743421052637</v>
      </c>
      <c r="U922" s="2">
        <f t="shared" si="372"/>
        <v>9.1449211908931716</v>
      </c>
      <c r="V922" s="2">
        <f t="shared" si="372"/>
        <v>8.626721763085401</v>
      </c>
      <c r="W922" s="2">
        <f t="shared" si="372"/>
        <v>7.901408450704225</v>
      </c>
      <c r="X922" s="2">
        <f t="shared" si="372"/>
        <v>8.5789473684210531</v>
      </c>
      <c r="Y922" s="2">
        <f t="shared" si="372"/>
        <v>8.6809523809523803</v>
      </c>
      <c r="Z922" s="2">
        <f t="shared" si="372"/>
        <v>9.108247422680412</v>
      </c>
      <c r="AA922" s="2">
        <f t="shared" si="372"/>
        <v>8.7241820040899789</v>
      </c>
      <c r="AB922" s="2">
        <f t="shared" si="372"/>
        <v>7.7043536955788054</v>
      </c>
      <c r="AC922" s="2">
        <f t="shared" si="372"/>
        <v>8.7096055093272078</v>
      </c>
    </row>
    <row r="923" spans="1:29">
      <c r="A923" s="2" t="s">
        <v>112</v>
      </c>
      <c r="B923" s="2" t="s">
        <v>29</v>
      </c>
      <c r="C923" s="2" t="s">
        <v>53</v>
      </c>
      <c r="D923" s="2">
        <f t="shared" ref="D923:AC923" si="373">IFERROR(D613/D303,"")</f>
        <v>6.4821363976681008</v>
      </c>
      <c r="E923" s="2">
        <f t="shared" si="373"/>
        <v>5.7405642148653877</v>
      </c>
      <c r="F923" s="2">
        <f t="shared" si="373"/>
        <v>6.0903301273719794</v>
      </c>
      <c r="G923" s="2">
        <f t="shared" si="373"/>
        <v>6.2203995237465275</v>
      </c>
      <c r="H923" s="2">
        <f t="shared" si="373"/>
        <v>6.0228958812995641</v>
      </c>
      <c r="I923" s="2">
        <f t="shared" si="373"/>
        <v>6.3386484434320423</v>
      </c>
      <c r="J923" s="2">
        <f t="shared" si="373"/>
        <v>6.1150839420735625</v>
      </c>
      <c r="K923" s="2">
        <f t="shared" si="373"/>
        <v>6.3763597771292115</v>
      </c>
      <c r="L923" s="2">
        <f t="shared" si="373"/>
        <v>5.4099999999999993</v>
      </c>
      <c r="M923" s="2">
        <f t="shared" si="373"/>
        <v>5.8649599611744723</v>
      </c>
      <c r="N923" s="2">
        <f t="shared" si="373"/>
        <v>5.8444717444717433</v>
      </c>
      <c r="O923" s="2">
        <f t="shared" si="373"/>
        <v>5.2643536239041842</v>
      </c>
      <c r="P923" s="2">
        <f t="shared" si="373"/>
        <v>6.5151998038734975</v>
      </c>
      <c r="Q923" s="2">
        <f t="shared" si="373"/>
        <v>6.1520974629490075</v>
      </c>
      <c r="R923" s="2">
        <f t="shared" si="373"/>
        <v>5.742500321874596</v>
      </c>
      <c r="S923" s="2">
        <f t="shared" si="373"/>
        <v>5.8651380670611433</v>
      </c>
      <c r="T923" s="2">
        <f t="shared" si="373"/>
        <v>6.8336701937938402</v>
      </c>
      <c r="U923" s="2">
        <f t="shared" si="373"/>
        <v>6.1601005867560783</v>
      </c>
      <c r="V923" s="2">
        <f t="shared" si="373"/>
        <v>5.9348115299334818</v>
      </c>
      <c r="W923" s="2">
        <f t="shared" si="373"/>
        <v>7.0660365672381324</v>
      </c>
      <c r="X923" s="2">
        <f t="shared" si="373"/>
        <v>6.0083423698738176</v>
      </c>
      <c r="Y923" s="2">
        <f t="shared" si="373"/>
        <v>5.8546465651386459</v>
      </c>
      <c r="Z923" s="2">
        <f t="shared" si="373"/>
        <v>7.0574080482499522</v>
      </c>
      <c r="AA923" s="2">
        <f t="shared" si="373"/>
        <v>6.204365257265823</v>
      </c>
      <c r="AB923" s="2">
        <f t="shared" si="373"/>
        <v>7.256374949000409</v>
      </c>
      <c r="AC923" s="2">
        <f t="shared" si="373"/>
        <v>6.5063503379883088</v>
      </c>
    </row>
    <row r="924" spans="1:29">
      <c r="A924" s="2" t="s">
        <v>112</v>
      </c>
      <c r="B924" s="2" t="s">
        <v>29</v>
      </c>
      <c r="C924" s="2" t="s">
        <v>54</v>
      </c>
      <c r="D924" s="2">
        <f t="shared" ref="D924:AC924" si="374">IFERROR(D614/D304,"")</f>
        <v>3.9176228505327795</v>
      </c>
      <c r="E924" s="2">
        <f t="shared" si="374"/>
        <v>2.8204852138960668</v>
      </c>
      <c r="F924" s="2">
        <f t="shared" si="374"/>
        <v>2.6987220684200119</v>
      </c>
      <c r="G924" s="2">
        <f t="shared" si="374"/>
        <v>3.1768423883808503</v>
      </c>
      <c r="H924" s="2">
        <f t="shared" si="374"/>
        <v>3.0453855440408315</v>
      </c>
      <c r="I924" s="2">
        <f t="shared" si="374"/>
        <v>2.9525595890806251</v>
      </c>
      <c r="J924" s="2">
        <f t="shared" si="374"/>
        <v>3.173075360670389</v>
      </c>
      <c r="K924" s="2">
        <f t="shared" si="374"/>
        <v>3.0424625709860607</v>
      </c>
      <c r="L924" s="2">
        <f t="shared" si="374"/>
        <v>2.5552101297994008</v>
      </c>
      <c r="M924" s="2">
        <f t="shared" si="374"/>
        <v>3.056688699674607</v>
      </c>
      <c r="N924" s="2">
        <f t="shared" si="374"/>
        <v>3.2406496419011792</v>
      </c>
      <c r="O924" s="2">
        <f t="shared" si="374"/>
        <v>2.865408173265386</v>
      </c>
      <c r="P924" s="2">
        <f t="shared" si="374"/>
        <v>3.5376442921774847</v>
      </c>
      <c r="Q924" s="2">
        <f t="shared" si="374"/>
        <v>3.2330827970415914</v>
      </c>
      <c r="R924" s="2">
        <f t="shared" si="374"/>
        <v>2.5981959623920199</v>
      </c>
      <c r="S924" s="2">
        <f t="shared" si="374"/>
        <v>3.249479229019514</v>
      </c>
      <c r="T924" s="2">
        <f t="shared" si="374"/>
        <v>3.2171673120980588</v>
      </c>
      <c r="U924" s="2">
        <f t="shared" si="374"/>
        <v>3.4751829239875107</v>
      </c>
      <c r="V924" s="2">
        <f t="shared" si="374"/>
        <v>3.6021786948779728</v>
      </c>
      <c r="W924" s="2">
        <f t="shared" si="374"/>
        <v>3.4303546026579177</v>
      </c>
      <c r="X924" s="2">
        <f t="shared" si="374"/>
        <v>3.704931012551433</v>
      </c>
      <c r="Y924" s="2">
        <f t="shared" si="374"/>
        <v>3.9710809546092656</v>
      </c>
      <c r="Z924" s="2">
        <f t="shared" si="374"/>
        <v>4.2679225116900463</v>
      </c>
      <c r="AA924" s="2">
        <f t="shared" si="374"/>
        <v>3.7277289669861551</v>
      </c>
      <c r="AB924" s="2">
        <f t="shared" si="374"/>
        <v>3.9945232317087065</v>
      </c>
      <c r="AC924" s="2">
        <f t="shared" si="374"/>
        <v>4.0617240059837592</v>
      </c>
    </row>
    <row r="925" spans="1:29">
      <c r="A925" s="2" t="s">
        <v>112</v>
      </c>
      <c r="B925" s="2" t="s">
        <v>29</v>
      </c>
      <c r="C925" s="2" t="s">
        <v>22</v>
      </c>
      <c r="D925" s="2">
        <f t="shared" ref="D925:AC925" si="375">IFERROR(D615/D305,"")</f>
        <v>4.1603353690094194</v>
      </c>
      <c r="E925" s="2">
        <f t="shared" si="375"/>
        <v>2.2025862068965516</v>
      </c>
      <c r="F925" s="2">
        <f t="shared" si="375"/>
        <v>2.5607445008460239</v>
      </c>
      <c r="G925" s="2">
        <f t="shared" si="375"/>
        <v>2.1834710743801651</v>
      </c>
      <c r="H925" s="2">
        <f t="shared" si="375"/>
        <v>2.5817555938037864</v>
      </c>
      <c r="I925" s="2">
        <f t="shared" si="375"/>
        <v>2.2662010719506251</v>
      </c>
      <c r="J925" s="2">
        <f t="shared" si="375"/>
        <v>2.9116977696859352</v>
      </c>
      <c r="K925" s="2">
        <f t="shared" si="375"/>
        <v>2.8961538461538461</v>
      </c>
      <c r="L925" s="2">
        <f t="shared" si="375"/>
        <v>2.6400377950509872</v>
      </c>
      <c r="M925" s="2">
        <f t="shared" si="375"/>
        <v>2.4508558282855999</v>
      </c>
      <c r="N925" s="2">
        <f t="shared" si="375"/>
        <v>2.7530712034268165</v>
      </c>
      <c r="O925" s="2">
        <f t="shared" si="375"/>
        <v>2.4373283046980494</v>
      </c>
      <c r="P925" s="2">
        <f t="shared" si="375"/>
        <v>2.7762291732873288</v>
      </c>
      <c r="Q925" s="2">
        <f t="shared" si="375"/>
        <v>1.8331075589271197</v>
      </c>
      <c r="R925" s="2">
        <f t="shared" si="375"/>
        <v>3.0093872527975725</v>
      </c>
      <c r="S925" s="2">
        <f t="shared" si="375"/>
        <v>3.1862841147655701</v>
      </c>
      <c r="T925" s="2">
        <f t="shared" si="375"/>
        <v>3.4192476249301449</v>
      </c>
      <c r="U925" s="2">
        <f t="shared" si="375"/>
        <v>3.0632093870895543</v>
      </c>
      <c r="V925" s="2">
        <f t="shared" si="375"/>
        <v>3.0782319081924481</v>
      </c>
      <c r="W925" s="2">
        <f t="shared" si="375"/>
        <v>3.8507120253164553</v>
      </c>
      <c r="X925" s="2">
        <f t="shared" si="375"/>
        <v>3.8476279141937235</v>
      </c>
      <c r="Y925" s="2">
        <f t="shared" si="375"/>
        <v>4.1534816790678084</v>
      </c>
      <c r="Z925" s="2">
        <f t="shared" si="375"/>
        <v>4.2583093144587538</v>
      </c>
      <c r="AA925" s="2">
        <f t="shared" si="375"/>
        <v>4.3834024896265564</v>
      </c>
      <c r="AB925" s="2">
        <f t="shared" si="375"/>
        <v>4.2196752025484798</v>
      </c>
      <c r="AC925" s="2">
        <f t="shared" si="375"/>
        <v>4.2889912433160857</v>
      </c>
    </row>
    <row r="926" spans="1:29">
      <c r="A926" s="2" t="s">
        <v>112</v>
      </c>
      <c r="B926" s="2" t="s">
        <v>29</v>
      </c>
      <c r="C926" s="2" t="s">
        <v>55</v>
      </c>
      <c r="D926" s="2">
        <f t="shared" ref="D926:AC926" si="376">IFERROR(D616/D306,"")</f>
        <v>3.6750716142721087</v>
      </c>
      <c r="E926" s="2">
        <f t="shared" si="376"/>
        <v>1.9910007338457381</v>
      </c>
      <c r="F926" s="2">
        <f t="shared" si="376"/>
        <v>2.2575420729056694</v>
      </c>
      <c r="G926" s="2">
        <f t="shared" si="376"/>
        <v>2.4697845572421335</v>
      </c>
      <c r="H926" s="2">
        <f t="shared" si="376"/>
        <v>1.9076091341886547</v>
      </c>
      <c r="I926" s="2">
        <f t="shared" si="376"/>
        <v>2.7715586435236284</v>
      </c>
      <c r="J926" s="2">
        <f t="shared" si="376"/>
        <v>2.0500212348038436</v>
      </c>
      <c r="K926" s="2">
        <f t="shared" si="376"/>
        <v>2.4167163247353929</v>
      </c>
      <c r="L926" s="2">
        <f t="shared" si="376"/>
        <v>1.8525636036902875</v>
      </c>
      <c r="M926" s="2">
        <f t="shared" si="376"/>
        <v>2.9981235382346969</v>
      </c>
      <c r="N926" s="2">
        <f t="shared" si="376"/>
        <v>2.3777510931495955</v>
      </c>
      <c r="O926" s="2">
        <f t="shared" si="376"/>
        <v>2.3393729744555833</v>
      </c>
      <c r="P926" s="2">
        <f t="shared" si="376"/>
        <v>3.8948622001992277</v>
      </c>
      <c r="Q926" s="2">
        <f t="shared" si="376"/>
        <v>3.2977945566765494</v>
      </c>
      <c r="R926" s="2">
        <f t="shared" si="376"/>
        <v>3.0808831876489955</v>
      </c>
      <c r="S926" s="2">
        <f t="shared" si="376"/>
        <v>1.5205293823612107</v>
      </c>
      <c r="T926" s="2">
        <f t="shared" si="376"/>
        <v>3.2258382074147569</v>
      </c>
      <c r="U926" s="2">
        <f t="shared" si="376"/>
        <v>2.8085989388430503</v>
      </c>
      <c r="V926" s="2">
        <f t="shared" si="376"/>
        <v>3.3115036433639857</v>
      </c>
      <c r="W926" s="2">
        <f t="shared" si="376"/>
        <v>3.9862226553956308</v>
      </c>
      <c r="X926" s="2">
        <f t="shared" si="376"/>
        <v>2.3523647460299046</v>
      </c>
      <c r="Y926" s="2">
        <f t="shared" si="376"/>
        <v>3.8526603177889345</v>
      </c>
      <c r="Z926" s="2">
        <f t="shared" si="376"/>
        <v>4.0553426927502869</v>
      </c>
      <c r="AA926" s="2">
        <f t="shared" si="376"/>
        <v>3.52615592738151</v>
      </c>
      <c r="AB926" s="2">
        <f t="shared" si="376"/>
        <v>3.6403930786523429</v>
      </c>
      <c r="AC926" s="2">
        <f t="shared" si="376"/>
        <v>3.9309418354727854</v>
      </c>
    </row>
    <row r="927" spans="1:29">
      <c r="A927" s="2" t="s">
        <v>112</v>
      </c>
      <c r="B927" s="2" t="s">
        <v>29</v>
      </c>
      <c r="C927" s="2" t="s">
        <v>56</v>
      </c>
      <c r="D927" s="2">
        <f t="shared" ref="D927:AC927" si="377">IFERROR(D617/D307,"")</f>
        <v>6.2009808861567395</v>
      </c>
      <c r="E927" s="2">
        <f t="shared" si="377"/>
        <v>0.14310107566183827</v>
      </c>
      <c r="F927" s="2">
        <f t="shared" si="377"/>
        <v>0.17170773762482935</v>
      </c>
      <c r="G927" s="2">
        <f t="shared" si="377"/>
        <v>0.16097491024871483</v>
      </c>
      <c r="H927" s="2">
        <f t="shared" si="377"/>
        <v>0.15210060990497704</v>
      </c>
      <c r="I927" s="2">
        <f t="shared" si="377"/>
        <v>0.16737076968377579</v>
      </c>
      <c r="J927" s="2">
        <f t="shared" si="377"/>
        <v>0.17232526199873796</v>
      </c>
      <c r="K927" s="2">
        <f t="shared" si="377"/>
        <v>0.13264040316474571</v>
      </c>
      <c r="L927" s="2">
        <f t="shared" si="377"/>
        <v>4.8127680311890835</v>
      </c>
      <c r="M927" s="2">
        <f t="shared" si="377"/>
        <v>4.7328499189008681</v>
      </c>
      <c r="N927" s="2">
        <f t="shared" si="377"/>
        <v>6.1502517623363548</v>
      </c>
      <c r="O927" s="2">
        <f t="shared" si="377"/>
        <v>4.0141951072183639</v>
      </c>
      <c r="P927" s="2">
        <f t="shared" si="377"/>
        <v>5.8394913387403617</v>
      </c>
      <c r="Q927" s="2">
        <f t="shared" si="377"/>
        <v>6.0871448188444077</v>
      </c>
      <c r="R927" s="2">
        <f t="shared" si="377"/>
        <v>5.1177934467026125</v>
      </c>
      <c r="S927" s="2">
        <f t="shared" si="377"/>
        <v>5.3284240056106595</v>
      </c>
      <c r="T927" s="2">
        <f t="shared" si="377"/>
        <v>5.4685849056603777</v>
      </c>
      <c r="U927" s="2">
        <f t="shared" si="377"/>
        <v>5.2768865121806305</v>
      </c>
      <c r="V927" s="2">
        <f t="shared" si="377"/>
        <v>6.0006331117442233</v>
      </c>
      <c r="W927" s="2">
        <f t="shared" si="377"/>
        <v>6.3979999999999997</v>
      </c>
      <c r="X927" s="2">
        <f t="shared" si="377"/>
        <v>5.7792259875676768</v>
      </c>
      <c r="Y927" s="2">
        <f t="shared" si="377"/>
        <v>4.6209962614933824</v>
      </c>
      <c r="Z927" s="2">
        <f t="shared" si="377"/>
        <v>6.4991488935616308</v>
      </c>
      <c r="AA927" s="2">
        <f t="shared" si="377"/>
        <v>6.3064874696847211</v>
      </c>
      <c r="AB927" s="2">
        <f t="shared" si="377"/>
        <v>6.5211153768438068</v>
      </c>
      <c r="AC927" s="2">
        <f t="shared" si="377"/>
        <v>5.9162585413989346</v>
      </c>
    </row>
    <row r="928" spans="1:29">
      <c r="A928" s="2" t="s">
        <v>112</v>
      </c>
      <c r="B928" s="2" t="s">
        <v>29</v>
      </c>
      <c r="C928" s="2" t="s">
        <v>57</v>
      </c>
      <c r="D928" s="2">
        <f t="shared" ref="D928:AC928" si="378">IFERROR(D618/D308,"")</f>
        <v>5.2062736024099001</v>
      </c>
      <c r="E928" s="2">
        <f t="shared" si="378"/>
        <v>0.87143871478222146</v>
      </c>
      <c r="F928" s="2">
        <f t="shared" si="378"/>
        <v>0.98099115659515734</v>
      </c>
      <c r="G928" s="2">
        <f t="shared" si="378"/>
        <v>0.90482902221612316</v>
      </c>
      <c r="H928" s="2">
        <f t="shared" si="378"/>
        <v>0.85662729187733444</v>
      </c>
      <c r="I928" s="2">
        <f t="shared" si="378"/>
        <v>0.94304765332724727</v>
      </c>
      <c r="J928" s="2">
        <f t="shared" si="378"/>
        <v>0.87753243224202659</v>
      </c>
      <c r="K928" s="2">
        <f t="shared" si="378"/>
        <v>0.66389766942471429</v>
      </c>
      <c r="L928" s="2">
        <f t="shared" si="378"/>
        <v>2.6260288679470354</v>
      </c>
      <c r="M928" s="2">
        <f t="shared" si="378"/>
        <v>3.7752703338034781</v>
      </c>
      <c r="N928" s="2">
        <f t="shared" si="378"/>
        <v>3.893684467203121</v>
      </c>
      <c r="O928" s="2">
        <f t="shared" si="378"/>
        <v>3.1111944027986005</v>
      </c>
      <c r="P928" s="2">
        <f t="shared" si="378"/>
        <v>4.6295618210667646</v>
      </c>
      <c r="Q928" s="2">
        <f t="shared" si="378"/>
        <v>4.4820602575321908</v>
      </c>
      <c r="R928" s="2">
        <f t="shared" si="378"/>
        <v>3.9578378378378374</v>
      </c>
      <c r="S928" s="2">
        <f t="shared" si="378"/>
        <v>3.5607393244104539</v>
      </c>
      <c r="T928" s="2">
        <f t="shared" si="378"/>
        <v>5.1756536969848614</v>
      </c>
      <c r="U928" s="2">
        <f t="shared" si="378"/>
        <v>4.3363715277777777</v>
      </c>
      <c r="V928" s="2">
        <f t="shared" si="378"/>
        <v>3.7354200458842963</v>
      </c>
      <c r="W928" s="2">
        <f t="shared" si="378"/>
        <v>5.0086264995282388</v>
      </c>
      <c r="X928" s="2">
        <f t="shared" si="378"/>
        <v>3.8267217596150211</v>
      </c>
      <c r="Y928" s="2">
        <f t="shared" si="378"/>
        <v>4.4937754416472355</v>
      </c>
      <c r="Z928" s="2">
        <f t="shared" si="378"/>
        <v>6.0437718217293082</v>
      </c>
      <c r="AA928" s="2">
        <f t="shared" si="378"/>
        <v>5.0796305441731961</v>
      </c>
      <c r="AB928" s="2">
        <f t="shared" si="378"/>
        <v>6.3099199914941115</v>
      </c>
      <c r="AC928" s="2">
        <f t="shared" si="378"/>
        <v>5.0578956553682994</v>
      </c>
    </row>
    <row r="929" spans="1:29">
      <c r="A929" s="2" t="s">
        <v>112</v>
      </c>
      <c r="B929" s="2" t="s">
        <v>29</v>
      </c>
      <c r="C929" s="2" t="s">
        <v>58</v>
      </c>
      <c r="D929" s="2">
        <f t="shared" ref="D929:AC929" si="379">IFERROR(D619/D309,"")</f>
        <v>3.6137557950094155</v>
      </c>
      <c r="E929" s="2">
        <f t="shared" si="379"/>
        <v>0.9036301396608053</v>
      </c>
      <c r="F929" s="2">
        <f t="shared" si="379"/>
        <v>0.87834897743519602</v>
      </c>
      <c r="G929" s="2">
        <f t="shared" si="379"/>
        <v>0.83751840879555373</v>
      </c>
      <c r="H929" s="2">
        <f t="shared" si="379"/>
        <v>0.90251069783233517</v>
      </c>
      <c r="I929" s="2">
        <f t="shared" si="379"/>
        <v>0.90353077955723271</v>
      </c>
      <c r="J929" s="2">
        <f t="shared" si="379"/>
        <v>0.65863534068903828</v>
      </c>
      <c r="K929" s="2">
        <f t="shared" si="379"/>
        <v>0.62423667893203394</v>
      </c>
      <c r="L929" s="2">
        <f t="shared" si="379"/>
        <v>3.5044134030336789</v>
      </c>
      <c r="M929" s="2">
        <f t="shared" si="379"/>
        <v>3.1669550173010381</v>
      </c>
      <c r="N929" s="2">
        <f t="shared" si="379"/>
        <v>3.3093077956989245</v>
      </c>
      <c r="O929" s="2">
        <f t="shared" si="379"/>
        <v>3.1737561875996305</v>
      </c>
      <c r="P929" s="2">
        <f t="shared" si="379"/>
        <v>2.9632328856862102</v>
      </c>
      <c r="Q929" s="2">
        <f t="shared" si="379"/>
        <v>3.4175157894736845</v>
      </c>
      <c r="R929" s="2">
        <f t="shared" si="379"/>
        <v>3.2884164859002158</v>
      </c>
      <c r="S929" s="2">
        <f t="shared" si="379"/>
        <v>3.541299323803818</v>
      </c>
      <c r="T929" s="2">
        <f t="shared" si="379"/>
        <v>3.3797650443538716</v>
      </c>
      <c r="U929" s="2">
        <f t="shared" si="379"/>
        <v>3.5418952618453861</v>
      </c>
      <c r="V929" s="2">
        <f t="shared" si="379"/>
        <v>3.1421965317919081</v>
      </c>
      <c r="W929" s="2">
        <f t="shared" si="379"/>
        <v>3.5186108979278581</v>
      </c>
      <c r="X929" s="2">
        <f t="shared" si="379"/>
        <v>3.5303483547235355</v>
      </c>
      <c r="Y929" s="2">
        <f t="shared" si="379"/>
        <v>3.6913984360792873</v>
      </c>
      <c r="Z929" s="2">
        <f t="shared" si="379"/>
        <v>3.6918327898404653</v>
      </c>
      <c r="AA929" s="2">
        <f t="shared" si="379"/>
        <v>3.6147792836538675</v>
      </c>
      <c r="AB929" s="2">
        <f t="shared" si="379"/>
        <v>3.5382647235225311</v>
      </c>
      <c r="AC929" s="2">
        <f t="shared" si="379"/>
        <v>3.526698489624831</v>
      </c>
    </row>
    <row r="930" spans="1:29">
      <c r="A930" s="2" t="s">
        <v>112</v>
      </c>
      <c r="B930" s="2" t="s">
        <v>29</v>
      </c>
      <c r="C930" s="2" t="s">
        <v>59</v>
      </c>
      <c r="D930" s="2">
        <f t="shared" ref="D930:AC930" si="380">IFERROR(D620/D310,"")</f>
        <v>5.4093500343239169</v>
      </c>
      <c r="E930" s="2">
        <f t="shared" si="380"/>
        <v>4.5628748335423177</v>
      </c>
      <c r="F930" s="2">
        <f t="shared" si="380"/>
        <v>3.8344789557247845</v>
      </c>
      <c r="G930" s="2">
        <f t="shared" si="380"/>
        <v>4.3546627885838953</v>
      </c>
      <c r="H930" s="2">
        <f t="shared" si="380"/>
        <v>4.8820104952443426</v>
      </c>
      <c r="I930" s="2">
        <f t="shared" si="380"/>
        <v>4.6912225705329158</v>
      </c>
      <c r="J930" s="2">
        <f t="shared" si="380"/>
        <v>4.3617731542582092</v>
      </c>
      <c r="K930" s="2">
        <f t="shared" si="380"/>
        <v>4.2259833747536213</v>
      </c>
      <c r="L930" s="2">
        <f t="shared" si="380"/>
        <v>4.6951229610002487</v>
      </c>
      <c r="M930" s="2">
        <f t="shared" si="380"/>
        <v>4.6276075199587945</v>
      </c>
      <c r="N930" s="2">
        <f t="shared" si="380"/>
        <v>4.8950528768596522</v>
      </c>
      <c r="O930" s="2">
        <f t="shared" si="380"/>
        <v>4.6690220710110788</v>
      </c>
      <c r="P930" s="2">
        <f t="shared" si="380"/>
        <v>4.9339783212398096</v>
      </c>
      <c r="Q930" s="2">
        <f t="shared" si="380"/>
        <v>4.9848006316620612</v>
      </c>
      <c r="R930" s="2">
        <f t="shared" si="380"/>
        <v>4.2923684757745892</v>
      </c>
      <c r="S930" s="2">
        <f t="shared" si="380"/>
        <v>5.1508300234239739</v>
      </c>
      <c r="T930" s="2">
        <f t="shared" si="380"/>
        <v>4.8204509603785848</v>
      </c>
      <c r="U930" s="2">
        <f t="shared" si="380"/>
        <v>5.0849394673123491</v>
      </c>
      <c r="V930" s="2">
        <f t="shared" si="380"/>
        <v>4.5123940845218673</v>
      </c>
      <c r="W930" s="2">
        <f t="shared" si="380"/>
        <v>4.7229367088607574</v>
      </c>
      <c r="X930" s="2">
        <f t="shared" si="380"/>
        <v>5.1077868439609144</v>
      </c>
      <c r="Y930" s="2">
        <f t="shared" si="380"/>
        <v>5.1237158896152541</v>
      </c>
      <c r="Z930" s="2">
        <f t="shared" si="380"/>
        <v>5.6489586182642331</v>
      </c>
      <c r="AA930" s="2">
        <f t="shared" si="380"/>
        <v>6.0519370947013167</v>
      </c>
      <c r="AB930" s="2">
        <f t="shared" si="380"/>
        <v>5.4399130937431481</v>
      </c>
      <c r="AC930" s="2">
        <f t="shared" si="380"/>
        <v>5.6082955463153281</v>
      </c>
    </row>
    <row r="931" spans="1:29">
      <c r="A931" s="2" t="s">
        <v>112</v>
      </c>
      <c r="B931" s="2" t="s">
        <v>29</v>
      </c>
      <c r="C931" s="2" t="s">
        <v>60</v>
      </c>
      <c r="D931" s="2">
        <f t="shared" ref="D931:AC931" si="381">IFERROR(D621/D311,"")</f>
        <v>7.1051027844472694</v>
      </c>
      <c r="E931" s="2">
        <f t="shared" si="381"/>
        <v>6.4408442330558868</v>
      </c>
      <c r="F931" s="2">
        <f t="shared" si="381"/>
        <v>6.5730096511742806</v>
      </c>
      <c r="G931" s="2">
        <f t="shared" si="381"/>
        <v>6.8914660279843698</v>
      </c>
      <c r="H931" s="2">
        <f t="shared" si="381"/>
        <v>7.3385267430754544</v>
      </c>
      <c r="I931" s="2">
        <f t="shared" si="381"/>
        <v>6.7133565356307408</v>
      </c>
      <c r="J931" s="2">
        <f t="shared" si="381"/>
        <v>6.6314801782782089</v>
      </c>
      <c r="K931" s="2">
        <f t="shared" si="381"/>
        <v>7.0622605363984672</v>
      </c>
      <c r="L931" s="2">
        <f t="shared" si="381"/>
        <v>7.1644064758946175</v>
      </c>
      <c r="M931" s="2">
        <f t="shared" si="381"/>
        <v>6.2918726977068324</v>
      </c>
      <c r="N931" s="2">
        <f t="shared" si="381"/>
        <v>7.0780373543734187</v>
      </c>
      <c r="O931" s="2">
        <f t="shared" si="381"/>
        <v>7.0829542851533098</v>
      </c>
      <c r="P931" s="2">
        <f t="shared" si="381"/>
        <v>7.0428046567337388</v>
      </c>
      <c r="Q931" s="2">
        <f t="shared" si="381"/>
        <v>7.2165358339111414</v>
      </c>
      <c r="R931" s="2">
        <f t="shared" si="381"/>
        <v>7.2759892159734454</v>
      </c>
      <c r="S931" s="2">
        <f t="shared" si="381"/>
        <v>6.614168313741807</v>
      </c>
      <c r="T931" s="2">
        <f t="shared" si="381"/>
        <v>7.4328567937438894</v>
      </c>
      <c r="U931" s="2">
        <f t="shared" si="381"/>
        <v>7.0305691056910566</v>
      </c>
      <c r="V931" s="2">
        <f t="shared" si="381"/>
        <v>6.9518752074344503</v>
      </c>
      <c r="W931" s="2">
        <f t="shared" si="381"/>
        <v>6.9857235561323812</v>
      </c>
      <c r="X931" s="2">
        <f t="shared" si="381"/>
        <v>6.2179255887151088</v>
      </c>
      <c r="Y931" s="2">
        <f t="shared" si="381"/>
        <v>6.6321781250308307</v>
      </c>
      <c r="Z931" s="2">
        <f t="shared" si="381"/>
        <v>7.6908176009470575</v>
      </c>
      <c r="AA931" s="2">
        <f t="shared" si="381"/>
        <v>7.9816069699903194</v>
      </c>
      <c r="AB931" s="2">
        <f t="shared" si="381"/>
        <v>7.0220588235294121</v>
      </c>
      <c r="AC931" s="2">
        <f t="shared" si="381"/>
        <v>7.2701356596453248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F53"/>
  <sheetViews>
    <sheetView workbookViewId="0">
      <selection activeCell="H41" sqref="H41"/>
    </sheetView>
  </sheetViews>
  <sheetFormatPr defaultRowHeight="12.75"/>
  <cols>
    <col min="2" max="2" width="11.140625" customWidth="1"/>
    <col min="3" max="3" width="28.5703125" customWidth="1"/>
    <col min="5" max="5" width="11.140625" customWidth="1"/>
    <col min="6" max="6" width="12" customWidth="1"/>
  </cols>
  <sheetData>
    <row r="4" spans="2:6">
      <c r="B4" t="s">
        <v>73</v>
      </c>
      <c r="C4" t="s">
        <v>107</v>
      </c>
      <c r="E4" t="s">
        <v>106</v>
      </c>
      <c r="F4" t="s">
        <v>72</v>
      </c>
    </row>
    <row r="5" spans="2:6">
      <c r="B5" t="s">
        <v>35</v>
      </c>
      <c r="C5" t="s">
        <v>35</v>
      </c>
      <c r="E5" t="s">
        <v>70</v>
      </c>
      <c r="F5" t="s">
        <v>105</v>
      </c>
    </row>
    <row r="6" spans="2:6">
      <c r="B6" t="s">
        <v>31</v>
      </c>
      <c r="C6" t="s">
        <v>31</v>
      </c>
      <c r="E6" t="s">
        <v>65</v>
      </c>
      <c r="F6" t="s">
        <v>103</v>
      </c>
    </row>
    <row r="7" spans="2:6">
      <c r="B7" t="s">
        <v>34</v>
      </c>
      <c r="C7" s="37" t="s">
        <v>123</v>
      </c>
      <c r="E7" t="s">
        <v>63</v>
      </c>
      <c r="F7" t="s">
        <v>102</v>
      </c>
    </row>
    <row r="8" spans="2:6">
      <c r="B8" t="s">
        <v>0</v>
      </c>
      <c r="C8" t="s">
        <v>36</v>
      </c>
      <c r="E8" t="s">
        <v>67</v>
      </c>
      <c r="F8" t="s">
        <v>121</v>
      </c>
    </row>
    <row r="9" spans="2:6">
      <c r="B9" t="s">
        <v>1</v>
      </c>
      <c r="C9" t="s">
        <v>37</v>
      </c>
      <c r="E9" t="s">
        <v>66</v>
      </c>
      <c r="F9" t="s">
        <v>122</v>
      </c>
    </row>
    <row r="10" spans="2:6">
      <c r="B10" t="s">
        <v>2</v>
      </c>
      <c r="C10" t="s">
        <v>38</v>
      </c>
      <c r="E10" t="s">
        <v>64</v>
      </c>
      <c r="F10" t="s">
        <v>104</v>
      </c>
    </row>
    <row r="11" spans="2:6">
      <c r="B11" t="s">
        <v>3</v>
      </c>
      <c r="C11" t="s">
        <v>39</v>
      </c>
      <c r="E11" t="s">
        <v>62</v>
      </c>
      <c r="F11" t="s">
        <v>101</v>
      </c>
    </row>
    <row r="12" spans="2:6">
      <c r="B12" t="s">
        <v>4</v>
      </c>
      <c r="C12" t="s">
        <v>40</v>
      </c>
      <c r="E12" t="s">
        <v>68</v>
      </c>
      <c r="F12" t="s">
        <v>68</v>
      </c>
    </row>
    <row r="13" spans="2:6">
      <c r="B13" t="s">
        <v>5</v>
      </c>
      <c r="C13" t="s">
        <v>41</v>
      </c>
      <c r="E13" t="s">
        <v>29</v>
      </c>
      <c r="F13" t="s">
        <v>29</v>
      </c>
    </row>
    <row r="14" spans="2:6">
      <c r="B14" t="s">
        <v>6</v>
      </c>
      <c r="C14" t="s">
        <v>42</v>
      </c>
      <c r="E14" t="s">
        <v>69</v>
      </c>
      <c r="F14" t="s">
        <v>69</v>
      </c>
    </row>
    <row r="15" spans="2:6">
      <c r="B15" t="s">
        <v>7</v>
      </c>
      <c r="C15" t="s">
        <v>43</v>
      </c>
    </row>
    <row r="16" spans="2:6">
      <c r="B16" t="s">
        <v>8</v>
      </c>
      <c r="C16" t="s">
        <v>44</v>
      </c>
    </row>
    <row r="17" spans="2:3">
      <c r="B17" t="s">
        <v>9</v>
      </c>
      <c r="C17" t="s">
        <v>10</v>
      </c>
    </row>
    <row r="18" spans="2:3">
      <c r="B18" t="s">
        <v>32</v>
      </c>
      <c r="C18" t="s">
        <v>33</v>
      </c>
    </row>
    <row r="19" spans="2:3">
      <c r="B19" t="s">
        <v>11</v>
      </c>
      <c r="C19" t="s">
        <v>45</v>
      </c>
    </row>
    <row r="20" spans="2:3">
      <c r="B20" t="s">
        <v>12</v>
      </c>
      <c r="C20" t="s">
        <v>46</v>
      </c>
    </row>
    <row r="21" spans="2:3">
      <c r="B21" t="s">
        <v>13</v>
      </c>
      <c r="C21" t="s">
        <v>47</v>
      </c>
    </row>
    <row r="22" spans="2:3">
      <c r="B22" t="s">
        <v>14</v>
      </c>
      <c r="C22" t="s">
        <v>48</v>
      </c>
    </row>
    <row r="23" spans="2:3">
      <c r="B23" t="s">
        <v>15</v>
      </c>
      <c r="C23" t="s">
        <v>49</v>
      </c>
    </row>
    <row r="24" spans="2:3">
      <c r="B24" t="s">
        <v>16</v>
      </c>
      <c r="C24" t="s">
        <v>50</v>
      </c>
    </row>
    <row r="25" spans="2:3">
      <c r="B25" t="s">
        <v>17</v>
      </c>
      <c r="C25" t="s">
        <v>51</v>
      </c>
    </row>
    <row r="26" spans="2:3">
      <c r="B26" t="s">
        <v>18</v>
      </c>
      <c r="C26" t="s">
        <v>52</v>
      </c>
    </row>
    <row r="27" spans="2:3">
      <c r="B27" t="s">
        <v>19</v>
      </c>
      <c r="C27" t="s">
        <v>53</v>
      </c>
    </row>
    <row r="28" spans="2:3">
      <c r="B28" t="s">
        <v>20</v>
      </c>
      <c r="C28" t="s">
        <v>54</v>
      </c>
    </row>
    <row r="29" spans="2:3">
      <c r="B29" t="s">
        <v>21</v>
      </c>
      <c r="C29" t="s">
        <v>22</v>
      </c>
    </row>
    <row r="30" spans="2:3">
      <c r="B30" t="s">
        <v>23</v>
      </c>
      <c r="C30" t="s">
        <v>55</v>
      </c>
    </row>
    <row r="31" spans="2:3">
      <c r="B31" t="s">
        <v>24</v>
      </c>
      <c r="C31" t="s">
        <v>56</v>
      </c>
    </row>
    <row r="32" spans="2:3">
      <c r="B32" t="s">
        <v>25</v>
      </c>
      <c r="C32" t="s">
        <v>57</v>
      </c>
    </row>
    <row r="33" spans="2:3">
      <c r="B33" t="s">
        <v>26</v>
      </c>
      <c r="C33" t="s">
        <v>58</v>
      </c>
    </row>
    <row r="34" spans="2:3">
      <c r="B34" t="s">
        <v>27</v>
      </c>
      <c r="C34" t="s">
        <v>59</v>
      </c>
    </row>
    <row r="35" spans="2:3">
      <c r="B35" t="s">
        <v>28</v>
      </c>
      <c r="C35" t="s">
        <v>60</v>
      </c>
    </row>
    <row r="51" spans="3:3">
      <c r="C51" t="s">
        <v>30</v>
      </c>
    </row>
    <row r="52" spans="3:3">
      <c r="C52" s="37" t="s">
        <v>124</v>
      </c>
    </row>
    <row r="53" spans="3:3">
      <c r="C53" s="37" t="s">
        <v>112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Table&amp;Graphs</vt:lpstr>
      <vt:lpstr>Production&amp;Area_data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FAGNINI Massimo (AGRI)</dc:creator>
  <cp:lastModifiedBy>Jüri Lillemets</cp:lastModifiedBy>
  <cp:lastPrinted>2014-05-16T12:54:02Z</cp:lastPrinted>
  <dcterms:created xsi:type="dcterms:W3CDTF">2007-11-23T13:45:14Z</dcterms:created>
  <dcterms:modified xsi:type="dcterms:W3CDTF">2017-09-05T12:16:15Z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