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bmcorp0.sharepoint.com/sites/CR-SGI/Shared Documents/Sistema Gestión Calidad Pública/02. Recursos Humanos/3. Formularios/Públicos/"/>
    </mc:Choice>
  </mc:AlternateContent>
  <xr:revisionPtr revIDLastSave="38" documentId="13_ncr:1_{02F303B3-72F9-44AC-A401-31941162DDB6}" xr6:coauthVersionLast="47" xr6:coauthVersionMax="47" xr10:uidLastSave="{16186DF5-4E3E-4A8F-82A4-0C57391190DC}"/>
  <bookViews>
    <workbookView xWindow="-120" yWindow="-120" windowWidth="29040" windowHeight="15720" tabRatio="873" firstSheet="1" activeTab="2" xr2:uid="{00000000-000D-0000-FFFF-FFFF00000000}"/>
  </bookViews>
  <sheets>
    <sheet name="Listas" sheetId="153" state="hidden" r:id="rId1"/>
    <sheet name="Res" sheetId="8" r:id="rId2"/>
    <sheet name="1" sheetId="209" r:id="rId3"/>
    <sheet name="2" sheetId="154" r:id="rId4"/>
    <sheet name="3" sheetId="155" r:id="rId5"/>
    <sheet name="4" sheetId="157" r:id="rId6"/>
    <sheet name="5" sheetId="158" r:id="rId7"/>
    <sheet name="6" sheetId="159" r:id="rId8"/>
    <sheet name="7" sheetId="160" r:id="rId9"/>
    <sheet name="8" sheetId="156" r:id="rId10"/>
    <sheet name="9" sheetId="161" r:id="rId11"/>
    <sheet name="10" sheetId="162" r:id="rId12"/>
    <sheet name="11" sheetId="163" r:id="rId13"/>
    <sheet name="12" sheetId="164" r:id="rId14"/>
    <sheet name="13" sheetId="165" r:id="rId15"/>
    <sheet name="14" sheetId="166" r:id="rId16"/>
    <sheet name="15" sheetId="188" r:id="rId17"/>
    <sheet name="16" sheetId="189" r:id="rId18"/>
    <sheet name="17" sheetId="190" r:id="rId19"/>
    <sheet name="18" sheetId="191" r:id="rId20"/>
    <sheet name="19" sheetId="192" r:id="rId21"/>
    <sheet name="20" sheetId="193" r:id="rId22"/>
    <sheet name="21" sheetId="194" r:id="rId23"/>
    <sheet name="22" sheetId="195" r:id="rId24"/>
    <sheet name="23" sheetId="196" r:id="rId25"/>
    <sheet name="24" sheetId="197" r:id="rId26"/>
    <sheet name="25" sheetId="198" r:id="rId27"/>
    <sheet name="26" sheetId="199" r:id="rId28"/>
    <sheet name="27" sheetId="200" r:id="rId29"/>
    <sheet name="28" sheetId="201" r:id="rId30"/>
    <sheet name="29" sheetId="202" r:id="rId31"/>
    <sheet name="30" sheetId="203" r:id="rId32"/>
    <sheet name="31" sheetId="204" r:id="rId33"/>
    <sheet name="32" sheetId="205" r:id="rId34"/>
    <sheet name="33" sheetId="206" r:id="rId35"/>
    <sheet name="34" sheetId="207" r:id="rId36"/>
    <sheet name="35" sheetId="208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8" l="1"/>
  <c r="AF9" i="154"/>
  <c r="AD9" i="154"/>
  <c r="AC9" i="154"/>
  <c r="AB9" i="154"/>
  <c r="AE9" i="154" s="1"/>
  <c r="AD9" i="209"/>
  <c r="AD57" i="209" s="1"/>
  <c r="AC9" i="209"/>
  <c r="AC57" i="209" s="1"/>
  <c r="AB9" i="209"/>
  <c r="S9" i="209"/>
  <c r="S57" i="209" s="1"/>
  <c r="R9" i="209"/>
  <c r="R57" i="209" s="1"/>
  <c r="E9" i="209"/>
  <c r="P9" i="209" s="1"/>
  <c r="Q9" i="209" s="1"/>
  <c r="V4" i="208"/>
  <c r="G4" i="208"/>
  <c r="V3" i="208"/>
  <c r="V2" i="208"/>
  <c r="V4" i="207"/>
  <c r="G4" i="207"/>
  <c r="V3" i="207"/>
  <c r="V2" i="207"/>
  <c r="V4" i="206"/>
  <c r="G4" i="206"/>
  <c r="V3" i="206"/>
  <c r="V2" i="206"/>
  <c r="V4" i="205"/>
  <c r="G4" i="205"/>
  <c r="V3" i="205"/>
  <c r="V2" i="205"/>
  <c r="V4" i="204"/>
  <c r="G4" i="204"/>
  <c r="V3" i="204"/>
  <c r="V2" i="204"/>
  <c r="V4" i="203"/>
  <c r="G4" i="203"/>
  <c r="V3" i="203"/>
  <c r="V2" i="203"/>
  <c r="V4" i="202"/>
  <c r="G4" i="202"/>
  <c r="V3" i="202"/>
  <c r="V2" i="202"/>
  <c r="V4" i="201"/>
  <c r="G4" i="201"/>
  <c r="V3" i="201"/>
  <c r="V2" i="201"/>
  <c r="V4" i="200"/>
  <c r="G4" i="200"/>
  <c r="V3" i="200"/>
  <c r="V2" i="200"/>
  <c r="V4" i="199"/>
  <c r="G4" i="199"/>
  <c r="V3" i="199"/>
  <c r="V2" i="199"/>
  <c r="V4" i="198"/>
  <c r="G4" i="198"/>
  <c r="V3" i="198"/>
  <c r="V2" i="198"/>
  <c r="V4" i="197"/>
  <c r="G4" i="197"/>
  <c r="V3" i="197"/>
  <c r="V2" i="197"/>
  <c r="V4" i="196"/>
  <c r="G4" i="196"/>
  <c r="V3" i="196"/>
  <c r="V2" i="196"/>
  <c r="V4" i="195"/>
  <c r="G4" i="195"/>
  <c r="V3" i="195"/>
  <c r="V2" i="195"/>
  <c r="V4" i="194"/>
  <c r="G4" i="194"/>
  <c r="V3" i="194"/>
  <c r="V2" i="194"/>
  <c r="V4" i="193"/>
  <c r="G4" i="193"/>
  <c r="V3" i="193"/>
  <c r="V2" i="193"/>
  <c r="V4" i="192"/>
  <c r="G4" i="192"/>
  <c r="V3" i="192"/>
  <c r="V2" i="192"/>
  <c r="V4" i="191"/>
  <c r="G4" i="191"/>
  <c r="V3" i="191"/>
  <c r="V2" i="191"/>
  <c r="V4" i="190"/>
  <c r="G4" i="190"/>
  <c r="V3" i="190"/>
  <c r="V2" i="190"/>
  <c r="V4" i="189"/>
  <c r="G4" i="189"/>
  <c r="V3" i="189"/>
  <c r="V2" i="189"/>
  <c r="V4" i="188"/>
  <c r="G4" i="188"/>
  <c r="V3" i="188"/>
  <c r="V2" i="188"/>
  <c r="V4" i="166"/>
  <c r="G4" i="166"/>
  <c r="V3" i="166"/>
  <c r="V2" i="166"/>
  <c r="V4" i="165"/>
  <c r="G4" i="165"/>
  <c r="V3" i="165"/>
  <c r="V2" i="165"/>
  <c r="V4" i="164"/>
  <c r="G4" i="164"/>
  <c r="V3" i="164"/>
  <c r="V2" i="164"/>
  <c r="V4" i="163"/>
  <c r="G4" i="163"/>
  <c r="V3" i="163"/>
  <c r="V2" i="163"/>
  <c r="V4" i="162"/>
  <c r="G4" i="162"/>
  <c r="V3" i="162"/>
  <c r="V2" i="162"/>
  <c r="V4" i="161"/>
  <c r="G4" i="161"/>
  <c r="V3" i="161"/>
  <c r="V2" i="161"/>
  <c r="V4" i="156"/>
  <c r="G4" i="156"/>
  <c r="V3" i="156"/>
  <c r="V2" i="156"/>
  <c r="V4" i="160"/>
  <c r="G4" i="160"/>
  <c r="V3" i="160"/>
  <c r="V2" i="160"/>
  <c r="V4" i="159"/>
  <c r="G4" i="159"/>
  <c r="V3" i="159"/>
  <c r="V2" i="159"/>
  <c r="V4" i="158"/>
  <c r="G4" i="158"/>
  <c r="V3" i="158"/>
  <c r="V2" i="158"/>
  <c r="V4" i="157"/>
  <c r="G4" i="157"/>
  <c r="V3" i="157"/>
  <c r="V2" i="157"/>
  <c r="V4" i="155"/>
  <c r="G4" i="155"/>
  <c r="V3" i="155"/>
  <c r="V2" i="155"/>
  <c r="G4" i="154"/>
  <c r="F4" i="154"/>
  <c r="F4" i="155" s="1"/>
  <c r="F4" i="157" s="1"/>
  <c r="F4" i="158" s="1"/>
  <c r="F4" i="159" s="1"/>
  <c r="F4" i="160" s="1"/>
  <c r="F4" i="156" s="1"/>
  <c r="F4" i="161" s="1"/>
  <c r="F4" i="162" s="1"/>
  <c r="F4" i="163" s="1"/>
  <c r="F4" i="164" s="1"/>
  <c r="F4" i="165" s="1"/>
  <c r="F4" i="166" s="1"/>
  <c r="F4" i="188" s="1"/>
  <c r="F4" i="189" s="1"/>
  <c r="F4" i="190" s="1"/>
  <c r="F4" i="191" s="1"/>
  <c r="F4" i="192" s="1"/>
  <c r="F4" i="193" s="1"/>
  <c r="F4" i="194" s="1"/>
  <c r="F4" i="195" s="1"/>
  <c r="F4" i="196" s="1"/>
  <c r="F4" i="197" s="1"/>
  <c r="F4" i="198" s="1"/>
  <c r="F4" i="199" s="1"/>
  <c r="F4" i="200" s="1"/>
  <c r="F4" i="201" s="1"/>
  <c r="F4" i="202" s="1"/>
  <c r="F4" i="203" s="1"/>
  <c r="F4" i="204" s="1"/>
  <c r="F4" i="205" s="1"/>
  <c r="F4" i="206" s="1"/>
  <c r="F4" i="207" s="1"/>
  <c r="F4" i="208" s="1"/>
  <c r="V4" i="154"/>
  <c r="V3" i="154"/>
  <c r="V2" i="154"/>
  <c r="AA57" i="209"/>
  <c r="W57" i="209"/>
  <c r="O57" i="209"/>
  <c r="N57" i="209"/>
  <c r="M57" i="209"/>
  <c r="L57" i="209"/>
  <c r="K57" i="209"/>
  <c r="J57" i="209"/>
  <c r="I57" i="209"/>
  <c r="H57" i="209"/>
  <c r="G57" i="209"/>
  <c r="AF56" i="209"/>
  <c r="AD56" i="209"/>
  <c r="AC56" i="209"/>
  <c r="AB56" i="209"/>
  <c r="AE56" i="209" s="1"/>
  <c r="U56" i="209"/>
  <c r="V56" i="209" s="1"/>
  <c r="T56" i="209"/>
  <c r="S56" i="209"/>
  <c r="R56" i="209"/>
  <c r="Q56" i="209"/>
  <c r="E56" i="209"/>
  <c r="P56" i="209" s="1"/>
  <c r="AF55" i="209"/>
  <c r="AE55" i="209"/>
  <c r="AD55" i="209"/>
  <c r="AC55" i="209"/>
  <c r="AB55" i="209"/>
  <c r="V55" i="209"/>
  <c r="U55" i="209"/>
  <c r="T55" i="209"/>
  <c r="S55" i="209"/>
  <c r="R55" i="209"/>
  <c r="Q55" i="209"/>
  <c r="P55" i="209"/>
  <c r="E55" i="209"/>
  <c r="AF54" i="209"/>
  <c r="AD54" i="209"/>
  <c r="AC54" i="209"/>
  <c r="AB54" i="209"/>
  <c r="AE54" i="209" s="1"/>
  <c r="V54" i="209"/>
  <c r="U54" i="209"/>
  <c r="S54" i="209"/>
  <c r="R54" i="209"/>
  <c r="Q54" i="209"/>
  <c r="T54" i="209" s="1"/>
  <c r="E54" i="209"/>
  <c r="P54" i="209" s="1"/>
  <c r="AF53" i="209"/>
  <c r="AD53" i="209"/>
  <c r="AC53" i="209"/>
  <c r="AE53" i="209" s="1"/>
  <c r="AB53" i="209"/>
  <c r="V53" i="209"/>
  <c r="U53" i="209"/>
  <c r="S53" i="209"/>
  <c r="R53" i="209"/>
  <c r="Q53" i="209"/>
  <c r="T53" i="209" s="1"/>
  <c r="P53" i="209"/>
  <c r="E53" i="209"/>
  <c r="AF52" i="209"/>
  <c r="AD52" i="209"/>
  <c r="AE52" i="209" s="1"/>
  <c r="AC52" i="209"/>
  <c r="AB52" i="209"/>
  <c r="U52" i="209"/>
  <c r="V52" i="209" s="1"/>
  <c r="S52" i="209"/>
  <c r="R52" i="209"/>
  <c r="Q52" i="209"/>
  <c r="T52" i="209" s="1"/>
  <c r="E52" i="209"/>
  <c r="P52" i="209" s="1"/>
  <c r="AF51" i="209"/>
  <c r="AE51" i="209"/>
  <c r="AD51" i="209"/>
  <c r="AC51" i="209"/>
  <c r="AB51" i="209"/>
  <c r="V51" i="209"/>
  <c r="U51" i="209"/>
  <c r="S51" i="209"/>
  <c r="R51" i="209"/>
  <c r="T51" i="209" s="1"/>
  <c r="Q51" i="209"/>
  <c r="P51" i="209"/>
  <c r="E51" i="209"/>
  <c r="AF50" i="209"/>
  <c r="AE50" i="209"/>
  <c r="AD50" i="209"/>
  <c r="AC50" i="209"/>
  <c r="AB50" i="209"/>
  <c r="U50" i="209"/>
  <c r="V50" i="209" s="1"/>
  <c r="S50" i="209"/>
  <c r="R50" i="209"/>
  <c r="Q50" i="209"/>
  <c r="T50" i="209" s="1"/>
  <c r="E50" i="209"/>
  <c r="P50" i="209" s="1"/>
  <c r="AF49" i="209"/>
  <c r="AE49" i="209"/>
  <c r="AD49" i="209"/>
  <c r="AC49" i="209"/>
  <c r="AB49" i="209"/>
  <c r="V49" i="209"/>
  <c r="U49" i="209"/>
  <c r="T49" i="209"/>
  <c r="S49" i="209"/>
  <c r="R49" i="209"/>
  <c r="Q49" i="209"/>
  <c r="P49" i="209"/>
  <c r="E49" i="209"/>
  <c r="AF48" i="209"/>
  <c r="AD48" i="209"/>
  <c r="AC48" i="209"/>
  <c r="AB48" i="209"/>
  <c r="AE48" i="209" s="1"/>
  <c r="U48" i="209"/>
  <c r="V48" i="209" s="1"/>
  <c r="S48" i="209"/>
  <c r="R48" i="209"/>
  <c r="Q48" i="209"/>
  <c r="T48" i="209" s="1"/>
  <c r="P48" i="209"/>
  <c r="E48" i="209"/>
  <c r="AF47" i="209"/>
  <c r="AD47" i="209"/>
  <c r="AC47" i="209"/>
  <c r="AB47" i="209"/>
  <c r="AE47" i="209" s="1"/>
  <c r="V47" i="209"/>
  <c r="U47" i="209"/>
  <c r="S47" i="209"/>
  <c r="R47" i="209"/>
  <c r="T47" i="209" s="1"/>
  <c r="Q47" i="209"/>
  <c r="P47" i="209"/>
  <c r="E47" i="209"/>
  <c r="AF46" i="209"/>
  <c r="AD46" i="209"/>
  <c r="AC46" i="209"/>
  <c r="AB46" i="209"/>
  <c r="AE46" i="209" s="1"/>
  <c r="U46" i="209"/>
  <c r="V46" i="209" s="1"/>
  <c r="S46" i="209"/>
  <c r="R46" i="209"/>
  <c r="T46" i="209" s="1"/>
  <c r="Q46" i="209"/>
  <c r="E46" i="209"/>
  <c r="P46" i="209" s="1"/>
  <c r="AF45" i="209"/>
  <c r="AD45" i="209"/>
  <c r="AC45" i="209"/>
  <c r="AE45" i="209" s="1"/>
  <c r="AB45" i="209"/>
  <c r="V45" i="209"/>
  <c r="U45" i="209"/>
  <c r="T45" i="209"/>
  <c r="S45" i="209"/>
  <c r="R45" i="209"/>
  <c r="Q45" i="209"/>
  <c r="P45" i="209"/>
  <c r="E45" i="209"/>
  <c r="AF44" i="209"/>
  <c r="AD44" i="209"/>
  <c r="AC44" i="209"/>
  <c r="AB44" i="209"/>
  <c r="AE44" i="209" s="1"/>
  <c r="U44" i="209"/>
  <c r="V44" i="209" s="1"/>
  <c r="T44" i="209"/>
  <c r="S44" i="209"/>
  <c r="R44" i="209"/>
  <c r="Q44" i="209"/>
  <c r="E44" i="209"/>
  <c r="P44" i="209" s="1"/>
  <c r="AF43" i="209"/>
  <c r="AE43" i="209"/>
  <c r="AD43" i="209"/>
  <c r="AC43" i="209"/>
  <c r="AB43" i="209"/>
  <c r="V43" i="209"/>
  <c r="U43" i="209"/>
  <c r="T43" i="209"/>
  <c r="S43" i="209"/>
  <c r="R43" i="209"/>
  <c r="Q43" i="209"/>
  <c r="P43" i="209"/>
  <c r="E43" i="209"/>
  <c r="AF42" i="209"/>
  <c r="AD42" i="209"/>
  <c r="AC42" i="209"/>
  <c r="AB42" i="209"/>
  <c r="AE42" i="209" s="1"/>
  <c r="V42" i="209"/>
  <c r="U42" i="209"/>
  <c r="S42" i="209"/>
  <c r="R42" i="209"/>
  <c r="Q42" i="209"/>
  <c r="T42" i="209" s="1"/>
  <c r="E42" i="209"/>
  <c r="P42" i="209" s="1"/>
  <c r="AF41" i="209"/>
  <c r="AD41" i="209"/>
  <c r="AC41" i="209"/>
  <c r="AE41" i="209" s="1"/>
  <c r="AB41" i="209"/>
  <c r="V41" i="209"/>
  <c r="U41" i="209"/>
  <c r="S41" i="209"/>
  <c r="R41" i="209"/>
  <c r="Q41" i="209"/>
  <c r="T41" i="209" s="1"/>
  <c r="P41" i="209"/>
  <c r="E41" i="209"/>
  <c r="AF40" i="209"/>
  <c r="AD40" i="209"/>
  <c r="AC40" i="209"/>
  <c r="AE40" i="209" s="1"/>
  <c r="AB40" i="209"/>
  <c r="U40" i="209"/>
  <c r="V40" i="209" s="1"/>
  <c r="S40" i="209"/>
  <c r="R40" i="209"/>
  <c r="Q40" i="209"/>
  <c r="T40" i="209" s="1"/>
  <c r="E40" i="209"/>
  <c r="P40" i="209" s="1"/>
  <c r="AF39" i="209"/>
  <c r="AE39" i="209"/>
  <c r="AD39" i="209"/>
  <c r="AC39" i="209"/>
  <c r="AB39" i="209"/>
  <c r="V39" i="209"/>
  <c r="U39" i="209"/>
  <c r="S39" i="209"/>
  <c r="R39" i="209"/>
  <c r="T39" i="209" s="1"/>
  <c r="Q39" i="209"/>
  <c r="P39" i="209"/>
  <c r="E39" i="209"/>
  <c r="AF38" i="209"/>
  <c r="AE38" i="209"/>
  <c r="AD38" i="209"/>
  <c r="AC38" i="209"/>
  <c r="AB38" i="209"/>
  <c r="U38" i="209"/>
  <c r="V38" i="209" s="1"/>
  <c r="S38" i="209"/>
  <c r="R38" i="209"/>
  <c r="Q38" i="209"/>
  <c r="T38" i="209" s="1"/>
  <c r="E38" i="209"/>
  <c r="P38" i="209" s="1"/>
  <c r="AF37" i="209"/>
  <c r="AE37" i="209"/>
  <c r="AD37" i="209"/>
  <c r="AC37" i="209"/>
  <c r="AB37" i="209"/>
  <c r="V37" i="209"/>
  <c r="U37" i="209"/>
  <c r="T37" i="209"/>
  <c r="S37" i="209"/>
  <c r="R37" i="209"/>
  <c r="Q37" i="209"/>
  <c r="P37" i="209"/>
  <c r="E37" i="209"/>
  <c r="AF36" i="209"/>
  <c r="AD36" i="209"/>
  <c r="AC36" i="209"/>
  <c r="AB36" i="209"/>
  <c r="AE36" i="209" s="1"/>
  <c r="U36" i="209"/>
  <c r="V36" i="209" s="1"/>
  <c r="S36" i="209"/>
  <c r="R36" i="209"/>
  <c r="Q36" i="209"/>
  <c r="T36" i="209" s="1"/>
  <c r="P36" i="209"/>
  <c r="E36" i="209"/>
  <c r="AF35" i="209"/>
  <c r="AD35" i="209"/>
  <c r="AC35" i="209"/>
  <c r="AB35" i="209"/>
  <c r="AE35" i="209" s="1"/>
  <c r="V35" i="209"/>
  <c r="U35" i="209"/>
  <c r="S35" i="209"/>
  <c r="R35" i="209"/>
  <c r="T35" i="209" s="1"/>
  <c r="Q35" i="209"/>
  <c r="P35" i="209"/>
  <c r="E35" i="209"/>
  <c r="AF34" i="209"/>
  <c r="AD34" i="209"/>
  <c r="AC34" i="209"/>
  <c r="AB34" i="209"/>
  <c r="AE34" i="209" s="1"/>
  <c r="U34" i="209"/>
  <c r="V34" i="209" s="1"/>
  <c r="S34" i="209"/>
  <c r="R34" i="209"/>
  <c r="T34" i="209" s="1"/>
  <c r="Q34" i="209"/>
  <c r="E34" i="209"/>
  <c r="P34" i="209" s="1"/>
  <c r="AF33" i="209"/>
  <c r="AD33" i="209"/>
  <c r="AC33" i="209"/>
  <c r="AE33" i="209" s="1"/>
  <c r="AB33" i="209"/>
  <c r="V33" i="209"/>
  <c r="U33" i="209"/>
  <c r="T33" i="209"/>
  <c r="S33" i="209"/>
  <c r="R33" i="209"/>
  <c r="Q33" i="209"/>
  <c r="P33" i="209"/>
  <c r="E33" i="209"/>
  <c r="AF32" i="209"/>
  <c r="AD32" i="209"/>
  <c r="AC32" i="209"/>
  <c r="AB32" i="209"/>
  <c r="AE32" i="209" s="1"/>
  <c r="U32" i="209"/>
  <c r="V32" i="209" s="1"/>
  <c r="T32" i="209"/>
  <c r="S32" i="209"/>
  <c r="R32" i="209"/>
  <c r="Q32" i="209"/>
  <c r="E32" i="209"/>
  <c r="P32" i="209" s="1"/>
  <c r="AF31" i="209"/>
  <c r="AE31" i="209"/>
  <c r="AD31" i="209"/>
  <c r="AC31" i="209"/>
  <c r="AB31" i="209"/>
  <c r="V31" i="209"/>
  <c r="U31" i="209"/>
  <c r="T31" i="209"/>
  <c r="S31" i="209"/>
  <c r="R31" i="209"/>
  <c r="Q31" i="209"/>
  <c r="P31" i="209"/>
  <c r="E31" i="209"/>
  <c r="AF30" i="209"/>
  <c r="AD30" i="209"/>
  <c r="AC30" i="209"/>
  <c r="AB30" i="209"/>
  <c r="AE30" i="209" s="1"/>
  <c r="V30" i="209"/>
  <c r="U30" i="209"/>
  <c r="S30" i="209"/>
  <c r="R30" i="209"/>
  <c r="Q30" i="209"/>
  <c r="T30" i="209" s="1"/>
  <c r="E30" i="209"/>
  <c r="P30" i="209" s="1"/>
  <c r="AF29" i="209"/>
  <c r="AD29" i="209"/>
  <c r="AC29" i="209"/>
  <c r="AE29" i="209" s="1"/>
  <c r="AB29" i="209"/>
  <c r="V29" i="209"/>
  <c r="U29" i="209"/>
  <c r="S29" i="209"/>
  <c r="R29" i="209"/>
  <c r="Q29" i="209"/>
  <c r="T29" i="209" s="1"/>
  <c r="P29" i="209"/>
  <c r="E29" i="209"/>
  <c r="AF28" i="209"/>
  <c r="AD28" i="209"/>
  <c r="AC28" i="209"/>
  <c r="AE28" i="209" s="1"/>
  <c r="AB28" i="209"/>
  <c r="U28" i="209"/>
  <c r="V28" i="209" s="1"/>
  <c r="S28" i="209"/>
  <c r="R28" i="209"/>
  <c r="Q28" i="209"/>
  <c r="T28" i="209" s="1"/>
  <c r="E28" i="209"/>
  <c r="P28" i="209" s="1"/>
  <c r="AF27" i="209"/>
  <c r="AE27" i="209"/>
  <c r="AD27" i="209"/>
  <c r="AC27" i="209"/>
  <c r="AB27" i="209"/>
  <c r="V27" i="209"/>
  <c r="U27" i="209"/>
  <c r="S27" i="209"/>
  <c r="R27" i="209"/>
  <c r="T27" i="209" s="1"/>
  <c r="Q27" i="209"/>
  <c r="P27" i="209"/>
  <c r="E27" i="209"/>
  <c r="AF26" i="209"/>
  <c r="AE26" i="209"/>
  <c r="AD26" i="209"/>
  <c r="AC26" i="209"/>
  <c r="AB26" i="209"/>
  <c r="U26" i="209"/>
  <c r="V26" i="209" s="1"/>
  <c r="S26" i="209"/>
  <c r="R26" i="209"/>
  <c r="Q26" i="209"/>
  <c r="T26" i="209" s="1"/>
  <c r="E26" i="209"/>
  <c r="P26" i="209" s="1"/>
  <c r="AF25" i="209"/>
  <c r="AE25" i="209"/>
  <c r="AD25" i="209"/>
  <c r="AC25" i="209"/>
  <c r="AB25" i="209"/>
  <c r="V25" i="209"/>
  <c r="U25" i="209"/>
  <c r="T25" i="209"/>
  <c r="S25" i="209"/>
  <c r="R25" i="209"/>
  <c r="Q25" i="209"/>
  <c r="P25" i="209"/>
  <c r="E25" i="209"/>
  <c r="AF24" i="209"/>
  <c r="AD24" i="209"/>
  <c r="AC24" i="209"/>
  <c r="AB24" i="209"/>
  <c r="AE24" i="209" s="1"/>
  <c r="U24" i="209"/>
  <c r="V24" i="209" s="1"/>
  <c r="S24" i="209"/>
  <c r="R24" i="209"/>
  <c r="Q24" i="209"/>
  <c r="T24" i="209" s="1"/>
  <c r="P24" i="209"/>
  <c r="E24" i="209"/>
  <c r="AF23" i="209"/>
  <c r="AD23" i="209"/>
  <c r="AC23" i="209"/>
  <c r="AB23" i="209"/>
  <c r="AE23" i="209" s="1"/>
  <c r="V23" i="209"/>
  <c r="U23" i="209"/>
  <c r="S23" i="209"/>
  <c r="R23" i="209"/>
  <c r="Q23" i="209"/>
  <c r="T23" i="209" s="1"/>
  <c r="P23" i="209"/>
  <c r="E23" i="209"/>
  <c r="AF22" i="209"/>
  <c r="AD22" i="209"/>
  <c r="AC22" i="209"/>
  <c r="AB22" i="209"/>
  <c r="AE22" i="209" s="1"/>
  <c r="U22" i="209"/>
  <c r="V22" i="209" s="1"/>
  <c r="S22" i="209"/>
  <c r="R22" i="209"/>
  <c r="T22" i="209" s="1"/>
  <c r="Q22" i="209"/>
  <c r="E22" i="209"/>
  <c r="P22" i="209" s="1"/>
  <c r="AF21" i="209"/>
  <c r="AD21" i="209"/>
  <c r="AC21" i="209"/>
  <c r="AE21" i="209" s="1"/>
  <c r="AB21" i="209"/>
  <c r="V21" i="209"/>
  <c r="U21" i="209"/>
  <c r="T21" i="209"/>
  <c r="S21" i="209"/>
  <c r="R21" i="209"/>
  <c r="Q21" i="209"/>
  <c r="P21" i="209"/>
  <c r="E21" i="209"/>
  <c r="AF20" i="209"/>
  <c r="AD20" i="209"/>
  <c r="AC20" i="209"/>
  <c r="AB20" i="209"/>
  <c r="AE20" i="209" s="1"/>
  <c r="U20" i="209"/>
  <c r="V20" i="209" s="1"/>
  <c r="T20" i="209"/>
  <c r="S20" i="209"/>
  <c r="R20" i="209"/>
  <c r="Q20" i="209"/>
  <c r="E20" i="209"/>
  <c r="P20" i="209" s="1"/>
  <c r="AF19" i="209"/>
  <c r="AE19" i="209"/>
  <c r="AD19" i="209"/>
  <c r="AC19" i="209"/>
  <c r="AB19" i="209"/>
  <c r="V19" i="209"/>
  <c r="U19" i="209"/>
  <c r="T19" i="209"/>
  <c r="S19" i="209"/>
  <c r="R19" i="209"/>
  <c r="Q19" i="209"/>
  <c r="P19" i="209"/>
  <c r="E19" i="209"/>
  <c r="AF18" i="209"/>
  <c r="AD18" i="209"/>
  <c r="AC18" i="209"/>
  <c r="AB18" i="209"/>
  <c r="AE18" i="209" s="1"/>
  <c r="V18" i="209"/>
  <c r="U18" i="209"/>
  <c r="S18" i="209"/>
  <c r="R18" i="209"/>
  <c r="Q18" i="209"/>
  <c r="T18" i="209" s="1"/>
  <c r="E18" i="209"/>
  <c r="P18" i="209" s="1"/>
  <c r="AF17" i="209"/>
  <c r="AD17" i="209"/>
  <c r="AC17" i="209"/>
  <c r="AB17" i="209"/>
  <c r="AE17" i="209" s="1"/>
  <c r="V17" i="209"/>
  <c r="U17" i="209"/>
  <c r="S17" i="209"/>
  <c r="R17" i="209"/>
  <c r="Q17" i="209"/>
  <c r="T17" i="209" s="1"/>
  <c r="P17" i="209"/>
  <c r="E17" i="209"/>
  <c r="AF16" i="209"/>
  <c r="AD16" i="209"/>
  <c r="AC16" i="209"/>
  <c r="AE16" i="209" s="1"/>
  <c r="AB16" i="209"/>
  <c r="U16" i="209"/>
  <c r="V16" i="209" s="1"/>
  <c r="S16" i="209"/>
  <c r="R16" i="209"/>
  <c r="Q16" i="209"/>
  <c r="T16" i="209" s="1"/>
  <c r="E16" i="209"/>
  <c r="P16" i="209" s="1"/>
  <c r="AF15" i="209"/>
  <c r="AE15" i="209"/>
  <c r="AD15" i="209"/>
  <c r="AC15" i="209"/>
  <c r="AB15" i="209"/>
  <c r="V15" i="209"/>
  <c r="U15" i="209"/>
  <c r="S15" i="209"/>
  <c r="R15" i="209"/>
  <c r="T15" i="209" s="1"/>
  <c r="Q15" i="209"/>
  <c r="P15" i="209"/>
  <c r="E15" i="209"/>
  <c r="AF14" i="209"/>
  <c r="AE14" i="209"/>
  <c r="AD14" i="209"/>
  <c r="AC14" i="209"/>
  <c r="AB14" i="209"/>
  <c r="U14" i="209"/>
  <c r="V14" i="209" s="1"/>
  <c r="S14" i="209"/>
  <c r="R14" i="209"/>
  <c r="Q14" i="209"/>
  <c r="T14" i="209" s="1"/>
  <c r="E14" i="209"/>
  <c r="P14" i="209" s="1"/>
  <c r="AF13" i="209"/>
  <c r="AE13" i="209"/>
  <c r="AD13" i="209"/>
  <c r="AC13" i="209"/>
  <c r="AB13" i="209"/>
  <c r="V13" i="209"/>
  <c r="U13" i="209"/>
  <c r="T13" i="209"/>
  <c r="S13" i="209"/>
  <c r="R13" i="209"/>
  <c r="Q13" i="209"/>
  <c r="P13" i="209"/>
  <c r="E13" i="209"/>
  <c r="AF12" i="209"/>
  <c r="AD12" i="209"/>
  <c r="AC12" i="209"/>
  <c r="AB12" i="209"/>
  <c r="AE12" i="209" s="1"/>
  <c r="U12" i="209"/>
  <c r="V12" i="209" s="1"/>
  <c r="S12" i="209"/>
  <c r="R12" i="209"/>
  <c r="Q12" i="209"/>
  <c r="T12" i="209" s="1"/>
  <c r="P12" i="209"/>
  <c r="E12" i="209"/>
  <c r="AF11" i="209"/>
  <c r="AD11" i="209"/>
  <c r="AC11" i="209"/>
  <c r="AB11" i="209"/>
  <c r="AE11" i="209" s="1"/>
  <c r="V11" i="209"/>
  <c r="U11" i="209"/>
  <c r="S11" i="209"/>
  <c r="R11" i="209"/>
  <c r="Q11" i="209"/>
  <c r="T11" i="209" s="1"/>
  <c r="P11" i="209"/>
  <c r="E11" i="209"/>
  <c r="AF10" i="209"/>
  <c r="AD10" i="209"/>
  <c r="AC10" i="209"/>
  <c r="AB10" i="209"/>
  <c r="AE10" i="209" s="1"/>
  <c r="U10" i="209"/>
  <c r="V10" i="209" s="1"/>
  <c r="S10" i="209"/>
  <c r="R10" i="209"/>
  <c r="T10" i="209" s="1"/>
  <c r="Q10" i="209"/>
  <c r="E10" i="209"/>
  <c r="P10" i="209" s="1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9" i="8"/>
  <c r="AF9" i="166"/>
  <c r="AD9" i="166"/>
  <c r="AC9" i="166"/>
  <c r="AB9" i="166"/>
  <c r="AE9" i="166" s="1"/>
  <c r="AF9" i="155"/>
  <c r="AD9" i="155"/>
  <c r="AC9" i="155"/>
  <c r="AB9" i="155"/>
  <c r="AE9" i="155" s="1"/>
  <c r="AF9" i="201"/>
  <c r="AD9" i="201"/>
  <c r="AC9" i="201"/>
  <c r="AB9" i="201"/>
  <c r="U9" i="201"/>
  <c r="V9" i="201" s="1"/>
  <c r="T9" i="201"/>
  <c r="S9" i="201"/>
  <c r="R9" i="201"/>
  <c r="Q9" i="201"/>
  <c r="P9" i="201"/>
  <c r="E9" i="201"/>
  <c r="AF9" i="200"/>
  <c r="AD9" i="200"/>
  <c r="AC9" i="200"/>
  <c r="AB9" i="200"/>
  <c r="U9" i="200"/>
  <c r="V9" i="200" s="1"/>
  <c r="S9" i="200"/>
  <c r="R9" i="200"/>
  <c r="Q9" i="200"/>
  <c r="E9" i="200"/>
  <c r="P9" i="200" s="1"/>
  <c r="AF9" i="199"/>
  <c r="AD9" i="199"/>
  <c r="AC9" i="199"/>
  <c r="AB9" i="199"/>
  <c r="U9" i="199"/>
  <c r="V9" i="199" s="1"/>
  <c r="T9" i="199"/>
  <c r="S9" i="199"/>
  <c r="R9" i="199"/>
  <c r="Q9" i="199"/>
  <c r="P9" i="199"/>
  <c r="E9" i="199"/>
  <c r="AF9" i="198"/>
  <c r="AD9" i="198"/>
  <c r="AC9" i="198"/>
  <c r="AB9" i="198"/>
  <c r="U9" i="198"/>
  <c r="V9" i="198" s="1"/>
  <c r="S9" i="198"/>
  <c r="R9" i="198"/>
  <c r="Q9" i="198"/>
  <c r="T9" i="198" s="1"/>
  <c r="E9" i="198"/>
  <c r="P9" i="198" s="1"/>
  <c r="AF9" i="197"/>
  <c r="AD9" i="197"/>
  <c r="AC9" i="197"/>
  <c r="AB9" i="197"/>
  <c r="U9" i="197"/>
  <c r="V9" i="197" s="1"/>
  <c r="S9" i="197"/>
  <c r="R9" i="197"/>
  <c r="Q9" i="197"/>
  <c r="T9" i="197" s="1"/>
  <c r="E9" i="197"/>
  <c r="P9" i="197" s="1"/>
  <c r="AF9" i="196"/>
  <c r="AD9" i="196"/>
  <c r="AC9" i="196"/>
  <c r="AB9" i="196"/>
  <c r="AE9" i="196" s="1"/>
  <c r="U9" i="196"/>
  <c r="V9" i="196" s="1"/>
  <c r="S9" i="196"/>
  <c r="R9" i="196"/>
  <c r="T9" i="196" s="1"/>
  <c r="Q9" i="196"/>
  <c r="P9" i="196"/>
  <c r="E9" i="196"/>
  <c r="AF9" i="195"/>
  <c r="AD9" i="195"/>
  <c r="AC9" i="195"/>
  <c r="AB9" i="195"/>
  <c r="U9" i="195"/>
  <c r="V9" i="195" s="1"/>
  <c r="S9" i="195"/>
  <c r="R9" i="195"/>
  <c r="Q9" i="195"/>
  <c r="T9" i="195" s="1"/>
  <c r="E9" i="195"/>
  <c r="P9" i="195" s="1"/>
  <c r="AF9" i="194"/>
  <c r="AD9" i="194"/>
  <c r="AC9" i="194"/>
  <c r="AB9" i="194"/>
  <c r="U9" i="194"/>
  <c r="V9" i="194" s="1"/>
  <c r="T9" i="194"/>
  <c r="S9" i="194"/>
  <c r="R9" i="194"/>
  <c r="Q9" i="194"/>
  <c r="P9" i="194"/>
  <c r="E9" i="194"/>
  <c r="AF9" i="193"/>
  <c r="AD9" i="193"/>
  <c r="AC9" i="193"/>
  <c r="AB9" i="193"/>
  <c r="U9" i="193"/>
  <c r="V9" i="193" s="1"/>
  <c r="S9" i="193"/>
  <c r="R9" i="193"/>
  <c r="Q9" i="193"/>
  <c r="T9" i="193" s="1"/>
  <c r="E9" i="193"/>
  <c r="P9" i="193" s="1"/>
  <c r="AF9" i="192"/>
  <c r="AD9" i="192"/>
  <c r="AC9" i="192"/>
  <c r="AB9" i="192"/>
  <c r="AE9" i="192" s="1"/>
  <c r="U9" i="192"/>
  <c r="V9" i="192" s="1"/>
  <c r="S9" i="192"/>
  <c r="R9" i="192"/>
  <c r="T9" i="192" s="1"/>
  <c r="Q9" i="192"/>
  <c r="P9" i="192"/>
  <c r="E9" i="192"/>
  <c r="AF9" i="190"/>
  <c r="AD9" i="190"/>
  <c r="AC9" i="190"/>
  <c r="AB9" i="190"/>
  <c r="V9" i="190"/>
  <c r="U9" i="190"/>
  <c r="S9" i="190"/>
  <c r="R9" i="190"/>
  <c r="T9" i="190" s="1"/>
  <c r="Q9" i="190"/>
  <c r="P9" i="190"/>
  <c r="E9" i="190"/>
  <c r="AF9" i="189"/>
  <c r="AD9" i="189"/>
  <c r="AC9" i="189"/>
  <c r="AB9" i="189"/>
  <c r="V9" i="189"/>
  <c r="U9" i="189"/>
  <c r="S9" i="189"/>
  <c r="R9" i="189"/>
  <c r="T9" i="189" s="1"/>
  <c r="Q9" i="189"/>
  <c r="P9" i="189"/>
  <c r="E9" i="189"/>
  <c r="AF9" i="188"/>
  <c r="AD9" i="188"/>
  <c r="AC9" i="188"/>
  <c r="AB9" i="188"/>
  <c r="U9" i="188"/>
  <c r="V9" i="188" s="1"/>
  <c r="S9" i="188"/>
  <c r="R9" i="188"/>
  <c r="Q9" i="188"/>
  <c r="T9" i="188" s="1"/>
  <c r="E9" i="188"/>
  <c r="P9" i="188" s="1"/>
  <c r="U9" i="166"/>
  <c r="V9" i="166" s="1"/>
  <c r="T9" i="166"/>
  <c r="S9" i="166"/>
  <c r="R9" i="166"/>
  <c r="Q9" i="166"/>
  <c r="P9" i="166"/>
  <c r="E9" i="166"/>
  <c r="AF9" i="165"/>
  <c r="AD9" i="165"/>
  <c r="AC9" i="165"/>
  <c r="AB9" i="165"/>
  <c r="U9" i="165"/>
  <c r="V9" i="165" s="1"/>
  <c r="S9" i="165"/>
  <c r="R9" i="165"/>
  <c r="Q9" i="165"/>
  <c r="E9" i="165"/>
  <c r="P9" i="165" s="1"/>
  <c r="AF9" i="164"/>
  <c r="AD9" i="164"/>
  <c r="AC9" i="164"/>
  <c r="AB9" i="164"/>
  <c r="AE9" i="164" s="1"/>
  <c r="U9" i="164"/>
  <c r="V9" i="164" s="1"/>
  <c r="S9" i="164"/>
  <c r="R9" i="164"/>
  <c r="T9" i="164" s="1"/>
  <c r="Q9" i="164"/>
  <c r="P9" i="164"/>
  <c r="E9" i="164"/>
  <c r="AF9" i="163"/>
  <c r="AD9" i="163"/>
  <c r="AC9" i="163"/>
  <c r="AB9" i="163"/>
  <c r="U9" i="163"/>
  <c r="V9" i="163" s="1"/>
  <c r="S9" i="163"/>
  <c r="R9" i="163"/>
  <c r="Q9" i="163"/>
  <c r="T9" i="163" s="1"/>
  <c r="E9" i="163"/>
  <c r="P9" i="163" s="1"/>
  <c r="AF9" i="162"/>
  <c r="AD9" i="162"/>
  <c r="AC9" i="162"/>
  <c r="AB9" i="162"/>
  <c r="U9" i="162"/>
  <c r="V9" i="162" s="1"/>
  <c r="T9" i="162"/>
  <c r="S9" i="162"/>
  <c r="R9" i="162"/>
  <c r="Q9" i="162"/>
  <c r="P9" i="162"/>
  <c r="E9" i="162"/>
  <c r="AF9" i="161"/>
  <c r="AD9" i="161"/>
  <c r="AC9" i="161"/>
  <c r="AB9" i="161"/>
  <c r="U9" i="161"/>
  <c r="V9" i="161" s="1"/>
  <c r="S9" i="161"/>
  <c r="R9" i="161"/>
  <c r="Q9" i="161"/>
  <c r="T9" i="161" s="1"/>
  <c r="E9" i="161"/>
  <c r="P9" i="161" s="1"/>
  <c r="AF9" i="156"/>
  <c r="AD9" i="156"/>
  <c r="AC9" i="156"/>
  <c r="AB9" i="156"/>
  <c r="AE9" i="156" s="1"/>
  <c r="U9" i="156"/>
  <c r="V9" i="156" s="1"/>
  <c r="S9" i="156"/>
  <c r="R9" i="156"/>
  <c r="T9" i="156" s="1"/>
  <c r="Q9" i="156"/>
  <c r="P9" i="156"/>
  <c r="E9" i="156"/>
  <c r="AF9" i="160"/>
  <c r="AD9" i="160"/>
  <c r="AC9" i="160"/>
  <c r="AB9" i="160"/>
  <c r="S9" i="160"/>
  <c r="Q9" i="160"/>
  <c r="E9" i="160"/>
  <c r="P9" i="160" s="1"/>
  <c r="R9" i="160" s="1"/>
  <c r="AF9" i="159"/>
  <c r="AD9" i="159"/>
  <c r="AC9" i="159"/>
  <c r="AB9" i="159"/>
  <c r="U9" i="159"/>
  <c r="V9" i="159" s="1"/>
  <c r="T9" i="159"/>
  <c r="S9" i="159"/>
  <c r="R9" i="159"/>
  <c r="Q9" i="159"/>
  <c r="P9" i="159"/>
  <c r="E9" i="159"/>
  <c r="AF9" i="158"/>
  <c r="AD9" i="158"/>
  <c r="AC9" i="158"/>
  <c r="AB9" i="158"/>
  <c r="S9" i="158"/>
  <c r="S57" i="158" s="1"/>
  <c r="R9" i="158"/>
  <c r="Q9" i="158"/>
  <c r="E9" i="158"/>
  <c r="P9" i="158" s="1"/>
  <c r="AF9" i="157"/>
  <c r="AD9" i="157"/>
  <c r="AC9" i="157"/>
  <c r="AB9" i="157"/>
  <c r="AE9" i="157" s="1"/>
  <c r="U9" i="157"/>
  <c r="V9" i="157" s="1"/>
  <c r="S9" i="157"/>
  <c r="R9" i="157"/>
  <c r="T9" i="157" s="1"/>
  <c r="Q9" i="157"/>
  <c r="P9" i="157"/>
  <c r="E9" i="157"/>
  <c r="U9" i="155"/>
  <c r="V9" i="155" s="1"/>
  <c r="S9" i="155"/>
  <c r="R9" i="155"/>
  <c r="Q9" i="155"/>
  <c r="T9" i="155" s="1"/>
  <c r="E9" i="155"/>
  <c r="P9" i="155" s="1"/>
  <c r="U9" i="154"/>
  <c r="V9" i="154" s="1"/>
  <c r="S9" i="154"/>
  <c r="R9" i="154"/>
  <c r="Q9" i="154"/>
  <c r="P9" i="154"/>
  <c r="E9" i="154"/>
  <c r="AF9" i="208"/>
  <c r="AD9" i="208"/>
  <c r="AC9" i="208"/>
  <c r="AB9" i="208"/>
  <c r="AF9" i="207"/>
  <c r="AD9" i="207"/>
  <c r="AC9" i="207"/>
  <c r="AB9" i="207"/>
  <c r="AF9" i="206"/>
  <c r="AD9" i="206"/>
  <c r="AC9" i="206"/>
  <c r="AB9" i="206"/>
  <c r="AF9" i="205"/>
  <c r="AD9" i="205"/>
  <c r="AC9" i="205"/>
  <c r="AB9" i="205"/>
  <c r="AF9" i="204"/>
  <c r="AD9" i="204"/>
  <c r="AC9" i="204"/>
  <c r="AB9" i="204"/>
  <c r="AF9" i="203"/>
  <c r="AD9" i="203"/>
  <c r="AC9" i="203"/>
  <c r="AB9" i="203"/>
  <c r="U56" i="208"/>
  <c r="V56" i="208" s="1"/>
  <c r="S56" i="208"/>
  <c r="R56" i="208"/>
  <c r="Q56" i="208"/>
  <c r="E56" i="208"/>
  <c r="P56" i="208" s="1"/>
  <c r="U55" i="208"/>
  <c r="V55" i="208" s="1"/>
  <c r="S55" i="208"/>
  <c r="R55" i="208"/>
  <c r="Q55" i="208"/>
  <c r="E55" i="208"/>
  <c r="P55" i="208" s="1"/>
  <c r="U54" i="208"/>
  <c r="V54" i="208" s="1"/>
  <c r="S54" i="208"/>
  <c r="R54" i="208"/>
  <c r="Q54" i="208"/>
  <c r="E54" i="208"/>
  <c r="P54" i="208" s="1"/>
  <c r="U53" i="208"/>
  <c r="V53" i="208" s="1"/>
  <c r="S53" i="208"/>
  <c r="R53" i="208"/>
  <c r="Q53" i="208"/>
  <c r="E53" i="208"/>
  <c r="P53" i="208" s="1"/>
  <c r="U52" i="208"/>
  <c r="V52" i="208" s="1"/>
  <c r="S52" i="208"/>
  <c r="R52" i="208"/>
  <c r="Q52" i="208"/>
  <c r="E52" i="208"/>
  <c r="P52" i="208" s="1"/>
  <c r="V51" i="208"/>
  <c r="U51" i="208"/>
  <c r="S51" i="208"/>
  <c r="R51" i="208"/>
  <c r="Q51" i="208"/>
  <c r="T51" i="208" s="1"/>
  <c r="E51" i="208"/>
  <c r="P51" i="208" s="1"/>
  <c r="U50" i="208"/>
  <c r="V50" i="208" s="1"/>
  <c r="S50" i="208"/>
  <c r="R50" i="208"/>
  <c r="Q50" i="208"/>
  <c r="E50" i="208"/>
  <c r="P50" i="208" s="1"/>
  <c r="U49" i="208"/>
  <c r="V49" i="208" s="1"/>
  <c r="S49" i="208"/>
  <c r="R49" i="208"/>
  <c r="Q49" i="208"/>
  <c r="E49" i="208"/>
  <c r="P49" i="208" s="1"/>
  <c r="U48" i="208"/>
  <c r="V48" i="208" s="1"/>
  <c r="S48" i="208"/>
  <c r="R48" i="208"/>
  <c r="Q48" i="208"/>
  <c r="E48" i="208"/>
  <c r="P48" i="208" s="1"/>
  <c r="V47" i="208"/>
  <c r="U47" i="208"/>
  <c r="S47" i="208"/>
  <c r="R47" i="208"/>
  <c r="Q47" i="208"/>
  <c r="E47" i="208"/>
  <c r="P47" i="208" s="1"/>
  <c r="U46" i="208"/>
  <c r="V46" i="208" s="1"/>
  <c r="S46" i="208"/>
  <c r="R46" i="208"/>
  <c r="Q46" i="208"/>
  <c r="E46" i="208"/>
  <c r="P46" i="208" s="1"/>
  <c r="U45" i="208"/>
  <c r="V45" i="208" s="1"/>
  <c r="S45" i="208"/>
  <c r="R45" i="208"/>
  <c r="Q45" i="208"/>
  <c r="E45" i="208"/>
  <c r="P45" i="208" s="1"/>
  <c r="U44" i="208"/>
  <c r="V44" i="208" s="1"/>
  <c r="S44" i="208"/>
  <c r="R44" i="208"/>
  <c r="Q44" i="208"/>
  <c r="E44" i="208"/>
  <c r="P44" i="208" s="1"/>
  <c r="V43" i="208"/>
  <c r="U43" i="208"/>
  <c r="S43" i="208"/>
  <c r="R43" i="208"/>
  <c r="Q43" i="208"/>
  <c r="T43" i="208" s="1"/>
  <c r="E43" i="208"/>
  <c r="P43" i="208" s="1"/>
  <c r="U42" i="208"/>
  <c r="V42" i="208" s="1"/>
  <c r="S42" i="208"/>
  <c r="R42" i="208"/>
  <c r="Q42" i="208"/>
  <c r="E42" i="208"/>
  <c r="P42" i="208" s="1"/>
  <c r="U41" i="208"/>
  <c r="V41" i="208" s="1"/>
  <c r="S41" i="208"/>
  <c r="R41" i="208"/>
  <c r="Q41" i="208"/>
  <c r="E41" i="208"/>
  <c r="P41" i="208" s="1"/>
  <c r="U40" i="208"/>
  <c r="V40" i="208" s="1"/>
  <c r="S40" i="208"/>
  <c r="R40" i="208"/>
  <c r="Q40" i="208"/>
  <c r="E40" i="208"/>
  <c r="P40" i="208" s="1"/>
  <c r="V39" i="208"/>
  <c r="U39" i="208"/>
  <c r="S39" i="208"/>
  <c r="R39" i="208"/>
  <c r="Q39" i="208"/>
  <c r="E39" i="208"/>
  <c r="P39" i="208" s="1"/>
  <c r="U38" i="208"/>
  <c r="V38" i="208" s="1"/>
  <c r="S38" i="208"/>
  <c r="R38" i="208"/>
  <c r="Q38" i="208"/>
  <c r="E38" i="208"/>
  <c r="P38" i="208" s="1"/>
  <c r="U37" i="208"/>
  <c r="V37" i="208" s="1"/>
  <c r="S37" i="208"/>
  <c r="R37" i="208"/>
  <c r="Q37" i="208"/>
  <c r="E37" i="208"/>
  <c r="P37" i="208" s="1"/>
  <c r="U36" i="208"/>
  <c r="V36" i="208" s="1"/>
  <c r="S36" i="208"/>
  <c r="R36" i="208"/>
  <c r="Q36" i="208"/>
  <c r="E36" i="208"/>
  <c r="P36" i="208" s="1"/>
  <c r="V35" i="208"/>
  <c r="U35" i="208"/>
  <c r="S35" i="208"/>
  <c r="R35" i="208"/>
  <c r="Q35" i="208"/>
  <c r="E35" i="208"/>
  <c r="P35" i="208" s="1"/>
  <c r="U34" i="208"/>
  <c r="V34" i="208" s="1"/>
  <c r="S34" i="208"/>
  <c r="R34" i="208"/>
  <c r="Q34" i="208"/>
  <c r="E34" i="208"/>
  <c r="P34" i="208" s="1"/>
  <c r="U33" i="208"/>
  <c r="V33" i="208" s="1"/>
  <c r="S33" i="208"/>
  <c r="R33" i="208"/>
  <c r="Q33" i="208"/>
  <c r="E33" i="208"/>
  <c r="P33" i="208" s="1"/>
  <c r="U32" i="208"/>
  <c r="V32" i="208" s="1"/>
  <c r="S32" i="208"/>
  <c r="R32" i="208"/>
  <c r="Q32" i="208"/>
  <c r="E32" i="208"/>
  <c r="P32" i="208" s="1"/>
  <c r="V31" i="208"/>
  <c r="U31" i="208"/>
  <c r="S31" i="208"/>
  <c r="R31" i="208"/>
  <c r="Q31" i="208"/>
  <c r="E31" i="208"/>
  <c r="P31" i="208" s="1"/>
  <c r="U30" i="208"/>
  <c r="V30" i="208" s="1"/>
  <c r="S30" i="208"/>
  <c r="R30" i="208"/>
  <c r="Q30" i="208"/>
  <c r="E30" i="208"/>
  <c r="P30" i="208" s="1"/>
  <c r="U29" i="208"/>
  <c r="V29" i="208" s="1"/>
  <c r="S29" i="208"/>
  <c r="R29" i="208"/>
  <c r="Q29" i="208"/>
  <c r="E29" i="208"/>
  <c r="P29" i="208" s="1"/>
  <c r="U28" i="208"/>
  <c r="V28" i="208" s="1"/>
  <c r="S28" i="208"/>
  <c r="R28" i="208"/>
  <c r="Q28" i="208"/>
  <c r="E28" i="208"/>
  <c r="P28" i="208" s="1"/>
  <c r="V27" i="208"/>
  <c r="U27" i="208"/>
  <c r="S27" i="208"/>
  <c r="R27" i="208"/>
  <c r="Q27" i="208"/>
  <c r="E27" i="208"/>
  <c r="P27" i="208" s="1"/>
  <c r="U26" i="208"/>
  <c r="V26" i="208" s="1"/>
  <c r="S26" i="208"/>
  <c r="R26" i="208"/>
  <c r="Q26" i="208"/>
  <c r="E26" i="208"/>
  <c r="P26" i="208" s="1"/>
  <c r="U25" i="208"/>
  <c r="V25" i="208" s="1"/>
  <c r="S25" i="208"/>
  <c r="R25" i="208"/>
  <c r="Q25" i="208"/>
  <c r="E25" i="208"/>
  <c r="P25" i="208" s="1"/>
  <c r="U24" i="208"/>
  <c r="V24" i="208" s="1"/>
  <c r="S24" i="208"/>
  <c r="R24" i="208"/>
  <c r="Q24" i="208"/>
  <c r="E24" i="208"/>
  <c r="P24" i="208" s="1"/>
  <c r="V23" i="208"/>
  <c r="U23" i="208"/>
  <c r="S23" i="208"/>
  <c r="R23" i="208"/>
  <c r="Q23" i="208"/>
  <c r="E23" i="208"/>
  <c r="P23" i="208" s="1"/>
  <c r="U22" i="208"/>
  <c r="V22" i="208" s="1"/>
  <c r="S22" i="208"/>
  <c r="R22" i="208"/>
  <c r="Q22" i="208"/>
  <c r="E22" i="208"/>
  <c r="P22" i="208" s="1"/>
  <c r="U21" i="208"/>
  <c r="V21" i="208" s="1"/>
  <c r="S21" i="208"/>
  <c r="R21" i="208"/>
  <c r="Q21" i="208"/>
  <c r="E21" i="208"/>
  <c r="P21" i="208" s="1"/>
  <c r="U20" i="208"/>
  <c r="V20" i="208" s="1"/>
  <c r="S20" i="208"/>
  <c r="R20" i="208"/>
  <c r="Q20" i="208"/>
  <c r="E20" i="208"/>
  <c r="P20" i="208" s="1"/>
  <c r="V19" i="208"/>
  <c r="U19" i="208"/>
  <c r="S19" i="208"/>
  <c r="R19" i="208"/>
  <c r="Q19" i="208"/>
  <c r="E19" i="208"/>
  <c r="P19" i="208" s="1"/>
  <c r="U18" i="208"/>
  <c r="V18" i="208" s="1"/>
  <c r="S18" i="208"/>
  <c r="R18" i="208"/>
  <c r="Q18" i="208"/>
  <c r="E18" i="208"/>
  <c r="P18" i="208" s="1"/>
  <c r="U17" i="208"/>
  <c r="V17" i="208" s="1"/>
  <c r="S17" i="208"/>
  <c r="R17" i="208"/>
  <c r="Q17" i="208"/>
  <c r="E17" i="208"/>
  <c r="P17" i="208" s="1"/>
  <c r="U16" i="208"/>
  <c r="V16" i="208" s="1"/>
  <c r="S16" i="208"/>
  <c r="R16" i="208"/>
  <c r="Q16" i="208"/>
  <c r="E16" i="208"/>
  <c r="P16" i="208" s="1"/>
  <c r="V15" i="208"/>
  <c r="U15" i="208"/>
  <c r="S15" i="208"/>
  <c r="R15" i="208"/>
  <c r="Q15" i="208"/>
  <c r="E15" i="208"/>
  <c r="P15" i="208" s="1"/>
  <c r="U14" i="208"/>
  <c r="V14" i="208" s="1"/>
  <c r="S14" i="208"/>
  <c r="R14" i="208"/>
  <c r="Q14" i="208"/>
  <c r="P14" i="208"/>
  <c r="E14" i="208"/>
  <c r="V13" i="208"/>
  <c r="U13" i="208"/>
  <c r="T13" i="208"/>
  <c r="S13" i="208"/>
  <c r="R13" i="208"/>
  <c r="Q13" i="208"/>
  <c r="P13" i="208"/>
  <c r="E13" i="208"/>
  <c r="V12" i="208"/>
  <c r="U12" i="208"/>
  <c r="T12" i="208"/>
  <c r="S12" i="208"/>
  <c r="R12" i="208"/>
  <c r="Q12" i="208"/>
  <c r="P12" i="208"/>
  <c r="E12" i="208"/>
  <c r="V11" i="208"/>
  <c r="U11" i="208"/>
  <c r="T11" i="208"/>
  <c r="S11" i="208"/>
  <c r="R11" i="208"/>
  <c r="Q11" i="208"/>
  <c r="P11" i="208"/>
  <c r="E11" i="208"/>
  <c r="V10" i="208"/>
  <c r="U10" i="208"/>
  <c r="T10" i="208"/>
  <c r="S10" i="208"/>
  <c r="R10" i="208"/>
  <c r="Q10" i="208"/>
  <c r="P10" i="208"/>
  <c r="E10" i="208"/>
  <c r="V9" i="208"/>
  <c r="U9" i="208"/>
  <c r="T9" i="208"/>
  <c r="S9" i="208"/>
  <c r="R9" i="208"/>
  <c r="Q9" i="208"/>
  <c r="P9" i="208"/>
  <c r="E9" i="208"/>
  <c r="U56" i="207"/>
  <c r="V56" i="207" s="1"/>
  <c r="S56" i="207"/>
  <c r="R56" i="207"/>
  <c r="Q56" i="207"/>
  <c r="E56" i="207"/>
  <c r="P56" i="207" s="1"/>
  <c r="U55" i="207"/>
  <c r="V55" i="207" s="1"/>
  <c r="S55" i="207"/>
  <c r="R55" i="207"/>
  <c r="Q55" i="207"/>
  <c r="E55" i="207"/>
  <c r="P55" i="207" s="1"/>
  <c r="V54" i="207"/>
  <c r="U54" i="207"/>
  <c r="S54" i="207"/>
  <c r="R54" i="207"/>
  <c r="Q54" i="207"/>
  <c r="T54" i="207" s="1"/>
  <c r="E54" i="207"/>
  <c r="P54" i="207" s="1"/>
  <c r="V53" i="207"/>
  <c r="U53" i="207"/>
  <c r="S53" i="207"/>
  <c r="R53" i="207"/>
  <c r="Q53" i="207"/>
  <c r="E53" i="207"/>
  <c r="P53" i="207" s="1"/>
  <c r="V52" i="207"/>
  <c r="U52" i="207"/>
  <c r="S52" i="207"/>
  <c r="R52" i="207"/>
  <c r="Q52" i="207"/>
  <c r="T52" i="207" s="1"/>
  <c r="E52" i="207"/>
  <c r="P52" i="207" s="1"/>
  <c r="V51" i="207"/>
  <c r="U51" i="207"/>
  <c r="S51" i="207"/>
  <c r="R51" i="207"/>
  <c r="Q51" i="207"/>
  <c r="E51" i="207"/>
  <c r="P51" i="207" s="1"/>
  <c r="V50" i="207"/>
  <c r="U50" i="207"/>
  <c r="S50" i="207"/>
  <c r="R50" i="207"/>
  <c r="Q50" i="207"/>
  <c r="T50" i="207" s="1"/>
  <c r="E50" i="207"/>
  <c r="P50" i="207" s="1"/>
  <c r="V49" i="207"/>
  <c r="U49" i="207"/>
  <c r="S49" i="207"/>
  <c r="R49" i="207"/>
  <c r="Q49" i="207"/>
  <c r="E49" i="207"/>
  <c r="P49" i="207" s="1"/>
  <c r="U48" i="207"/>
  <c r="V48" i="207" s="1"/>
  <c r="S48" i="207"/>
  <c r="R48" i="207"/>
  <c r="Q48" i="207"/>
  <c r="E48" i="207"/>
  <c r="P48" i="207" s="1"/>
  <c r="U47" i="207"/>
  <c r="V47" i="207" s="1"/>
  <c r="S47" i="207"/>
  <c r="R47" i="207"/>
  <c r="Q47" i="207"/>
  <c r="E47" i="207"/>
  <c r="P47" i="207" s="1"/>
  <c r="U46" i="207"/>
  <c r="V46" i="207" s="1"/>
  <c r="S46" i="207"/>
  <c r="R46" i="207"/>
  <c r="Q46" i="207"/>
  <c r="E46" i="207"/>
  <c r="P46" i="207" s="1"/>
  <c r="U45" i="207"/>
  <c r="V45" i="207" s="1"/>
  <c r="S45" i="207"/>
  <c r="R45" i="207"/>
  <c r="Q45" i="207"/>
  <c r="E45" i="207"/>
  <c r="P45" i="207" s="1"/>
  <c r="U44" i="207"/>
  <c r="V44" i="207" s="1"/>
  <c r="S44" i="207"/>
  <c r="R44" i="207"/>
  <c r="Q44" i="207"/>
  <c r="E44" i="207"/>
  <c r="P44" i="207" s="1"/>
  <c r="U43" i="207"/>
  <c r="V43" i="207" s="1"/>
  <c r="S43" i="207"/>
  <c r="R43" i="207"/>
  <c r="Q43" i="207"/>
  <c r="E43" i="207"/>
  <c r="P43" i="207" s="1"/>
  <c r="U42" i="207"/>
  <c r="V42" i="207" s="1"/>
  <c r="S42" i="207"/>
  <c r="R42" i="207"/>
  <c r="Q42" i="207"/>
  <c r="E42" i="207"/>
  <c r="P42" i="207" s="1"/>
  <c r="U41" i="207"/>
  <c r="V41" i="207" s="1"/>
  <c r="S41" i="207"/>
  <c r="R41" i="207"/>
  <c r="Q41" i="207"/>
  <c r="E41" i="207"/>
  <c r="P41" i="207" s="1"/>
  <c r="U40" i="207"/>
  <c r="V40" i="207" s="1"/>
  <c r="S40" i="207"/>
  <c r="R40" i="207"/>
  <c r="Q40" i="207"/>
  <c r="E40" i="207"/>
  <c r="P40" i="207" s="1"/>
  <c r="U39" i="207"/>
  <c r="V39" i="207" s="1"/>
  <c r="S39" i="207"/>
  <c r="R39" i="207"/>
  <c r="Q39" i="207"/>
  <c r="E39" i="207"/>
  <c r="P39" i="207" s="1"/>
  <c r="U38" i="207"/>
  <c r="V38" i="207" s="1"/>
  <c r="S38" i="207"/>
  <c r="R38" i="207"/>
  <c r="Q38" i="207"/>
  <c r="E38" i="207"/>
  <c r="P38" i="207" s="1"/>
  <c r="U37" i="207"/>
  <c r="V37" i="207" s="1"/>
  <c r="S37" i="207"/>
  <c r="R37" i="207"/>
  <c r="Q37" i="207"/>
  <c r="E37" i="207"/>
  <c r="P37" i="207" s="1"/>
  <c r="U36" i="207"/>
  <c r="V36" i="207" s="1"/>
  <c r="S36" i="207"/>
  <c r="R36" i="207"/>
  <c r="Q36" i="207"/>
  <c r="E36" i="207"/>
  <c r="P36" i="207" s="1"/>
  <c r="U35" i="207"/>
  <c r="V35" i="207" s="1"/>
  <c r="S35" i="207"/>
  <c r="R35" i="207"/>
  <c r="Q35" i="207"/>
  <c r="E35" i="207"/>
  <c r="P35" i="207" s="1"/>
  <c r="U34" i="207"/>
  <c r="V34" i="207" s="1"/>
  <c r="S34" i="207"/>
  <c r="R34" i="207"/>
  <c r="Q34" i="207"/>
  <c r="E34" i="207"/>
  <c r="P34" i="207" s="1"/>
  <c r="U33" i="207"/>
  <c r="V33" i="207" s="1"/>
  <c r="S33" i="207"/>
  <c r="R33" i="207"/>
  <c r="Q33" i="207"/>
  <c r="E33" i="207"/>
  <c r="P33" i="207" s="1"/>
  <c r="U32" i="207"/>
  <c r="V32" i="207" s="1"/>
  <c r="S32" i="207"/>
  <c r="R32" i="207"/>
  <c r="Q32" i="207"/>
  <c r="E32" i="207"/>
  <c r="P32" i="207" s="1"/>
  <c r="U31" i="207"/>
  <c r="V31" i="207" s="1"/>
  <c r="S31" i="207"/>
  <c r="R31" i="207"/>
  <c r="Q31" i="207"/>
  <c r="E31" i="207"/>
  <c r="P31" i="207" s="1"/>
  <c r="U30" i="207"/>
  <c r="V30" i="207" s="1"/>
  <c r="S30" i="207"/>
  <c r="R30" i="207"/>
  <c r="Q30" i="207"/>
  <c r="E30" i="207"/>
  <c r="P30" i="207" s="1"/>
  <c r="U29" i="207"/>
  <c r="V29" i="207" s="1"/>
  <c r="S29" i="207"/>
  <c r="R29" i="207"/>
  <c r="Q29" i="207"/>
  <c r="E29" i="207"/>
  <c r="P29" i="207" s="1"/>
  <c r="U28" i="207"/>
  <c r="V28" i="207" s="1"/>
  <c r="S28" i="207"/>
  <c r="R28" i="207"/>
  <c r="Q28" i="207"/>
  <c r="E28" i="207"/>
  <c r="P28" i="207" s="1"/>
  <c r="U27" i="207"/>
  <c r="V27" i="207" s="1"/>
  <c r="S27" i="207"/>
  <c r="R27" i="207"/>
  <c r="Q27" i="207"/>
  <c r="E27" i="207"/>
  <c r="P27" i="207" s="1"/>
  <c r="U26" i="207"/>
  <c r="V26" i="207" s="1"/>
  <c r="S26" i="207"/>
  <c r="R26" i="207"/>
  <c r="Q26" i="207"/>
  <c r="E26" i="207"/>
  <c r="P26" i="207" s="1"/>
  <c r="U25" i="207"/>
  <c r="V25" i="207" s="1"/>
  <c r="S25" i="207"/>
  <c r="R25" i="207"/>
  <c r="Q25" i="207"/>
  <c r="E25" i="207"/>
  <c r="P25" i="207" s="1"/>
  <c r="U24" i="207"/>
  <c r="V24" i="207" s="1"/>
  <c r="S24" i="207"/>
  <c r="R24" i="207"/>
  <c r="Q24" i="207"/>
  <c r="E24" i="207"/>
  <c r="P24" i="207" s="1"/>
  <c r="U23" i="207"/>
  <c r="V23" i="207" s="1"/>
  <c r="S23" i="207"/>
  <c r="R23" i="207"/>
  <c r="Q23" i="207"/>
  <c r="E23" i="207"/>
  <c r="P23" i="207" s="1"/>
  <c r="U22" i="207"/>
  <c r="V22" i="207" s="1"/>
  <c r="S22" i="207"/>
  <c r="R22" i="207"/>
  <c r="Q22" i="207"/>
  <c r="E22" i="207"/>
  <c r="P22" i="207" s="1"/>
  <c r="U21" i="207"/>
  <c r="V21" i="207" s="1"/>
  <c r="S21" i="207"/>
  <c r="R21" i="207"/>
  <c r="Q21" i="207"/>
  <c r="E21" i="207"/>
  <c r="P21" i="207" s="1"/>
  <c r="U20" i="207"/>
  <c r="V20" i="207" s="1"/>
  <c r="S20" i="207"/>
  <c r="R20" i="207"/>
  <c r="Q20" i="207"/>
  <c r="E20" i="207"/>
  <c r="P20" i="207" s="1"/>
  <c r="U19" i="207"/>
  <c r="V19" i="207" s="1"/>
  <c r="S19" i="207"/>
  <c r="R19" i="207"/>
  <c r="Q19" i="207"/>
  <c r="E19" i="207"/>
  <c r="P19" i="207" s="1"/>
  <c r="U18" i="207"/>
  <c r="V18" i="207" s="1"/>
  <c r="S18" i="207"/>
  <c r="R18" i="207"/>
  <c r="Q18" i="207"/>
  <c r="E18" i="207"/>
  <c r="P18" i="207" s="1"/>
  <c r="U17" i="207"/>
  <c r="V17" i="207" s="1"/>
  <c r="S17" i="207"/>
  <c r="R17" i="207"/>
  <c r="Q17" i="207"/>
  <c r="E17" i="207"/>
  <c r="P17" i="207" s="1"/>
  <c r="U16" i="207"/>
  <c r="V16" i="207" s="1"/>
  <c r="S16" i="207"/>
  <c r="R16" i="207"/>
  <c r="Q16" i="207"/>
  <c r="E16" i="207"/>
  <c r="P16" i="207" s="1"/>
  <c r="U15" i="207"/>
  <c r="V15" i="207" s="1"/>
  <c r="S15" i="207"/>
  <c r="R15" i="207"/>
  <c r="Q15" i="207"/>
  <c r="E15" i="207"/>
  <c r="P15" i="207" s="1"/>
  <c r="U14" i="207"/>
  <c r="V14" i="207" s="1"/>
  <c r="S14" i="207"/>
  <c r="R14" i="207"/>
  <c r="Q14" i="207"/>
  <c r="E14" i="207"/>
  <c r="P14" i="207" s="1"/>
  <c r="U13" i="207"/>
  <c r="V13" i="207" s="1"/>
  <c r="S13" i="207"/>
  <c r="R13" i="207"/>
  <c r="Q13" i="207"/>
  <c r="T13" i="207" s="1"/>
  <c r="P13" i="207"/>
  <c r="E13" i="207"/>
  <c r="U12" i="207"/>
  <c r="V12" i="207" s="1"/>
  <c r="T12" i="207"/>
  <c r="S12" i="207"/>
  <c r="R12" i="207"/>
  <c r="Q12" i="207"/>
  <c r="P12" i="207"/>
  <c r="E12" i="207"/>
  <c r="U11" i="207"/>
  <c r="V11" i="207" s="1"/>
  <c r="S11" i="207"/>
  <c r="R11" i="207"/>
  <c r="Q11" i="207"/>
  <c r="E11" i="207"/>
  <c r="P11" i="207" s="1"/>
  <c r="U10" i="207"/>
  <c r="V10" i="207" s="1"/>
  <c r="S10" i="207"/>
  <c r="R10" i="207"/>
  <c r="Q10" i="207"/>
  <c r="T10" i="207" s="1"/>
  <c r="E10" i="207"/>
  <c r="P10" i="207" s="1"/>
  <c r="U9" i="207"/>
  <c r="V9" i="207" s="1"/>
  <c r="S9" i="207"/>
  <c r="R9" i="207"/>
  <c r="Q9" i="207"/>
  <c r="T9" i="207" s="1"/>
  <c r="P9" i="207"/>
  <c r="E9" i="207"/>
  <c r="U56" i="206"/>
  <c r="V56" i="206" s="1"/>
  <c r="S56" i="206"/>
  <c r="T56" i="206" s="1"/>
  <c r="R56" i="206"/>
  <c r="Q56" i="206"/>
  <c r="E56" i="206"/>
  <c r="P56" i="206" s="1"/>
  <c r="U55" i="206"/>
  <c r="V55" i="206" s="1"/>
  <c r="S55" i="206"/>
  <c r="T55" i="206" s="1"/>
  <c r="R55" i="206"/>
  <c r="Q55" i="206"/>
  <c r="E55" i="206"/>
  <c r="P55" i="206" s="1"/>
  <c r="U54" i="206"/>
  <c r="V54" i="206" s="1"/>
  <c r="S54" i="206"/>
  <c r="R54" i="206"/>
  <c r="Q54" i="206"/>
  <c r="E54" i="206"/>
  <c r="P54" i="206" s="1"/>
  <c r="U53" i="206"/>
  <c r="V53" i="206" s="1"/>
  <c r="S53" i="206"/>
  <c r="R53" i="206"/>
  <c r="Q53" i="206"/>
  <c r="E53" i="206"/>
  <c r="P53" i="206" s="1"/>
  <c r="U52" i="206"/>
  <c r="V52" i="206" s="1"/>
  <c r="S52" i="206"/>
  <c r="T52" i="206" s="1"/>
  <c r="R52" i="206"/>
  <c r="Q52" i="206"/>
  <c r="E52" i="206"/>
  <c r="P52" i="206" s="1"/>
  <c r="U51" i="206"/>
  <c r="V51" i="206" s="1"/>
  <c r="S51" i="206"/>
  <c r="T51" i="206" s="1"/>
  <c r="R51" i="206"/>
  <c r="Q51" i="206"/>
  <c r="E51" i="206"/>
  <c r="P51" i="206" s="1"/>
  <c r="U50" i="206"/>
  <c r="V50" i="206" s="1"/>
  <c r="S50" i="206"/>
  <c r="R50" i="206"/>
  <c r="Q50" i="206"/>
  <c r="E50" i="206"/>
  <c r="P50" i="206" s="1"/>
  <c r="U49" i="206"/>
  <c r="V49" i="206" s="1"/>
  <c r="S49" i="206"/>
  <c r="R49" i="206"/>
  <c r="Q49" i="206"/>
  <c r="E49" i="206"/>
  <c r="P49" i="206" s="1"/>
  <c r="U48" i="206"/>
  <c r="V48" i="206" s="1"/>
  <c r="S48" i="206"/>
  <c r="T48" i="206" s="1"/>
  <c r="R48" i="206"/>
  <c r="Q48" i="206"/>
  <c r="E48" i="206"/>
  <c r="P48" i="206" s="1"/>
  <c r="U47" i="206"/>
  <c r="V47" i="206" s="1"/>
  <c r="S47" i="206"/>
  <c r="T47" i="206" s="1"/>
  <c r="R47" i="206"/>
  <c r="Q47" i="206"/>
  <c r="E47" i="206"/>
  <c r="P47" i="206" s="1"/>
  <c r="U46" i="206"/>
  <c r="V46" i="206" s="1"/>
  <c r="S46" i="206"/>
  <c r="R46" i="206"/>
  <c r="Q46" i="206"/>
  <c r="E46" i="206"/>
  <c r="P46" i="206" s="1"/>
  <c r="U45" i="206"/>
  <c r="V45" i="206" s="1"/>
  <c r="S45" i="206"/>
  <c r="R45" i="206"/>
  <c r="Q45" i="206"/>
  <c r="E45" i="206"/>
  <c r="P45" i="206" s="1"/>
  <c r="U44" i="206"/>
  <c r="V44" i="206" s="1"/>
  <c r="S44" i="206"/>
  <c r="T44" i="206" s="1"/>
  <c r="R44" i="206"/>
  <c r="Q44" i="206"/>
  <c r="E44" i="206"/>
  <c r="P44" i="206" s="1"/>
  <c r="U43" i="206"/>
  <c r="V43" i="206" s="1"/>
  <c r="S43" i="206"/>
  <c r="T43" i="206" s="1"/>
  <c r="R43" i="206"/>
  <c r="Q43" i="206"/>
  <c r="E43" i="206"/>
  <c r="P43" i="206" s="1"/>
  <c r="U42" i="206"/>
  <c r="V42" i="206" s="1"/>
  <c r="S42" i="206"/>
  <c r="R42" i="206"/>
  <c r="Q42" i="206"/>
  <c r="E42" i="206"/>
  <c r="P42" i="206" s="1"/>
  <c r="U41" i="206"/>
  <c r="V41" i="206" s="1"/>
  <c r="S41" i="206"/>
  <c r="R41" i="206"/>
  <c r="Q41" i="206"/>
  <c r="E41" i="206"/>
  <c r="P41" i="206" s="1"/>
  <c r="U40" i="206"/>
  <c r="V40" i="206" s="1"/>
  <c r="S40" i="206"/>
  <c r="T40" i="206" s="1"/>
  <c r="R40" i="206"/>
  <c r="Q40" i="206"/>
  <c r="E40" i="206"/>
  <c r="P40" i="206" s="1"/>
  <c r="U39" i="206"/>
  <c r="V39" i="206" s="1"/>
  <c r="S39" i="206"/>
  <c r="T39" i="206" s="1"/>
  <c r="R39" i="206"/>
  <c r="Q39" i="206"/>
  <c r="E39" i="206"/>
  <c r="P39" i="206" s="1"/>
  <c r="U38" i="206"/>
  <c r="V38" i="206" s="1"/>
  <c r="S38" i="206"/>
  <c r="R38" i="206"/>
  <c r="Q38" i="206"/>
  <c r="E38" i="206"/>
  <c r="P38" i="206" s="1"/>
  <c r="U37" i="206"/>
  <c r="V37" i="206" s="1"/>
  <c r="S37" i="206"/>
  <c r="R37" i="206"/>
  <c r="Q37" i="206"/>
  <c r="E37" i="206"/>
  <c r="P37" i="206" s="1"/>
  <c r="U36" i="206"/>
  <c r="V36" i="206" s="1"/>
  <c r="S36" i="206"/>
  <c r="T36" i="206" s="1"/>
  <c r="R36" i="206"/>
  <c r="Q36" i="206"/>
  <c r="E36" i="206"/>
  <c r="P36" i="206" s="1"/>
  <c r="U35" i="206"/>
  <c r="V35" i="206" s="1"/>
  <c r="S35" i="206"/>
  <c r="T35" i="206" s="1"/>
  <c r="R35" i="206"/>
  <c r="Q35" i="206"/>
  <c r="E35" i="206"/>
  <c r="P35" i="206" s="1"/>
  <c r="U34" i="206"/>
  <c r="V34" i="206" s="1"/>
  <c r="S34" i="206"/>
  <c r="R34" i="206"/>
  <c r="Q34" i="206"/>
  <c r="E34" i="206"/>
  <c r="P34" i="206" s="1"/>
  <c r="U33" i="206"/>
  <c r="V33" i="206" s="1"/>
  <c r="S33" i="206"/>
  <c r="R33" i="206"/>
  <c r="Q33" i="206"/>
  <c r="E33" i="206"/>
  <c r="P33" i="206" s="1"/>
  <c r="U32" i="206"/>
  <c r="V32" i="206" s="1"/>
  <c r="S32" i="206"/>
  <c r="T32" i="206" s="1"/>
  <c r="R32" i="206"/>
  <c r="Q32" i="206"/>
  <c r="E32" i="206"/>
  <c r="P32" i="206" s="1"/>
  <c r="U31" i="206"/>
  <c r="V31" i="206" s="1"/>
  <c r="S31" i="206"/>
  <c r="T31" i="206" s="1"/>
  <c r="R31" i="206"/>
  <c r="Q31" i="206"/>
  <c r="E31" i="206"/>
  <c r="P31" i="206" s="1"/>
  <c r="U30" i="206"/>
  <c r="V30" i="206" s="1"/>
  <c r="S30" i="206"/>
  <c r="R30" i="206"/>
  <c r="Q30" i="206"/>
  <c r="E30" i="206"/>
  <c r="P30" i="206" s="1"/>
  <c r="U29" i="206"/>
  <c r="V29" i="206" s="1"/>
  <c r="S29" i="206"/>
  <c r="R29" i="206"/>
  <c r="Q29" i="206"/>
  <c r="E29" i="206"/>
  <c r="P29" i="206" s="1"/>
  <c r="U28" i="206"/>
  <c r="V28" i="206" s="1"/>
  <c r="S28" i="206"/>
  <c r="T28" i="206" s="1"/>
  <c r="R28" i="206"/>
  <c r="Q28" i="206"/>
  <c r="E28" i="206"/>
  <c r="P28" i="206" s="1"/>
  <c r="U27" i="206"/>
  <c r="V27" i="206" s="1"/>
  <c r="S27" i="206"/>
  <c r="T27" i="206" s="1"/>
  <c r="R27" i="206"/>
  <c r="Q27" i="206"/>
  <c r="E27" i="206"/>
  <c r="P27" i="206" s="1"/>
  <c r="U26" i="206"/>
  <c r="V26" i="206" s="1"/>
  <c r="S26" i="206"/>
  <c r="R26" i="206"/>
  <c r="Q26" i="206"/>
  <c r="E26" i="206"/>
  <c r="P26" i="206" s="1"/>
  <c r="U25" i="206"/>
  <c r="V25" i="206" s="1"/>
  <c r="S25" i="206"/>
  <c r="R25" i="206"/>
  <c r="Q25" i="206"/>
  <c r="E25" i="206"/>
  <c r="P25" i="206" s="1"/>
  <c r="U24" i="206"/>
  <c r="V24" i="206" s="1"/>
  <c r="S24" i="206"/>
  <c r="T24" i="206" s="1"/>
  <c r="R24" i="206"/>
  <c r="Q24" i="206"/>
  <c r="E24" i="206"/>
  <c r="P24" i="206" s="1"/>
  <c r="U23" i="206"/>
  <c r="V23" i="206" s="1"/>
  <c r="S23" i="206"/>
  <c r="T23" i="206" s="1"/>
  <c r="R23" i="206"/>
  <c r="Q23" i="206"/>
  <c r="E23" i="206"/>
  <c r="P23" i="206" s="1"/>
  <c r="U22" i="206"/>
  <c r="V22" i="206" s="1"/>
  <c r="S22" i="206"/>
  <c r="R22" i="206"/>
  <c r="Q22" i="206"/>
  <c r="E22" i="206"/>
  <c r="P22" i="206" s="1"/>
  <c r="U21" i="206"/>
  <c r="V21" i="206" s="1"/>
  <c r="S21" i="206"/>
  <c r="R21" i="206"/>
  <c r="Q21" i="206"/>
  <c r="E21" i="206"/>
  <c r="P21" i="206" s="1"/>
  <c r="U20" i="206"/>
  <c r="V20" i="206" s="1"/>
  <c r="S20" i="206"/>
  <c r="T20" i="206" s="1"/>
  <c r="R20" i="206"/>
  <c r="Q20" i="206"/>
  <c r="E20" i="206"/>
  <c r="P20" i="206" s="1"/>
  <c r="U19" i="206"/>
  <c r="V19" i="206" s="1"/>
  <c r="S19" i="206"/>
  <c r="T19" i="206" s="1"/>
  <c r="R19" i="206"/>
  <c r="Q19" i="206"/>
  <c r="E19" i="206"/>
  <c r="P19" i="206" s="1"/>
  <c r="U18" i="206"/>
  <c r="V18" i="206" s="1"/>
  <c r="S18" i="206"/>
  <c r="R18" i="206"/>
  <c r="Q18" i="206"/>
  <c r="E18" i="206"/>
  <c r="P18" i="206" s="1"/>
  <c r="U17" i="206"/>
  <c r="V17" i="206" s="1"/>
  <c r="S17" i="206"/>
  <c r="R17" i="206"/>
  <c r="Q17" i="206"/>
  <c r="E17" i="206"/>
  <c r="P17" i="206" s="1"/>
  <c r="U16" i="206"/>
  <c r="V16" i="206" s="1"/>
  <c r="T16" i="206"/>
  <c r="S16" i="206"/>
  <c r="R16" i="206"/>
  <c r="Q16" i="206"/>
  <c r="P16" i="206"/>
  <c r="E16" i="206"/>
  <c r="U15" i="206"/>
  <c r="V15" i="206" s="1"/>
  <c r="S15" i="206"/>
  <c r="R15" i="206"/>
  <c r="Q15" i="206"/>
  <c r="E15" i="206"/>
  <c r="P15" i="206" s="1"/>
  <c r="U14" i="206"/>
  <c r="V14" i="206" s="1"/>
  <c r="S14" i="206"/>
  <c r="R14" i="206"/>
  <c r="Q14" i="206"/>
  <c r="E14" i="206"/>
  <c r="P14" i="206" s="1"/>
  <c r="U13" i="206"/>
  <c r="V13" i="206" s="1"/>
  <c r="S13" i="206"/>
  <c r="R13" i="206"/>
  <c r="Q13" i="206"/>
  <c r="E13" i="206"/>
  <c r="P13" i="206" s="1"/>
  <c r="U12" i="206"/>
  <c r="V12" i="206" s="1"/>
  <c r="T12" i="206"/>
  <c r="S12" i="206"/>
  <c r="R12" i="206"/>
  <c r="Q12" i="206"/>
  <c r="P12" i="206"/>
  <c r="E12" i="206"/>
  <c r="U11" i="206"/>
  <c r="V11" i="206" s="1"/>
  <c r="S11" i="206"/>
  <c r="R11" i="206"/>
  <c r="Q11" i="206"/>
  <c r="T11" i="206" s="1"/>
  <c r="E11" i="206"/>
  <c r="P11" i="206" s="1"/>
  <c r="U10" i="206"/>
  <c r="V10" i="206" s="1"/>
  <c r="S10" i="206"/>
  <c r="R10" i="206"/>
  <c r="Q10" i="206"/>
  <c r="E10" i="206"/>
  <c r="P10" i="206" s="1"/>
  <c r="U9" i="206"/>
  <c r="V9" i="206" s="1"/>
  <c r="S9" i="206"/>
  <c r="R9" i="206"/>
  <c r="R57" i="206" s="1"/>
  <c r="Q9" i="206"/>
  <c r="E9" i="206"/>
  <c r="P9" i="206" s="1"/>
  <c r="U56" i="205"/>
  <c r="V56" i="205" s="1"/>
  <c r="S56" i="205"/>
  <c r="R56" i="205"/>
  <c r="Q56" i="205"/>
  <c r="E56" i="205"/>
  <c r="P56" i="205" s="1"/>
  <c r="U55" i="205"/>
  <c r="V55" i="205" s="1"/>
  <c r="S55" i="205"/>
  <c r="R55" i="205"/>
  <c r="Q55" i="205"/>
  <c r="E55" i="205"/>
  <c r="P55" i="205" s="1"/>
  <c r="U54" i="205"/>
  <c r="V54" i="205" s="1"/>
  <c r="S54" i="205"/>
  <c r="R54" i="205"/>
  <c r="Q54" i="205"/>
  <c r="E54" i="205"/>
  <c r="P54" i="205" s="1"/>
  <c r="U53" i="205"/>
  <c r="V53" i="205" s="1"/>
  <c r="S53" i="205"/>
  <c r="R53" i="205"/>
  <c r="Q53" i="205"/>
  <c r="E53" i="205"/>
  <c r="P53" i="205" s="1"/>
  <c r="U52" i="205"/>
  <c r="V52" i="205" s="1"/>
  <c r="S52" i="205"/>
  <c r="R52" i="205"/>
  <c r="Q52" i="205"/>
  <c r="E52" i="205"/>
  <c r="P52" i="205" s="1"/>
  <c r="U51" i="205"/>
  <c r="V51" i="205" s="1"/>
  <c r="S51" i="205"/>
  <c r="R51" i="205"/>
  <c r="Q51" i="205"/>
  <c r="E51" i="205"/>
  <c r="P51" i="205" s="1"/>
  <c r="U50" i="205"/>
  <c r="V50" i="205" s="1"/>
  <c r="S50" i="205"/>
  <c r="R50" i="205"/>
  <c r="Q50" i="205"/>
  <c r="E50" i="205"/>
  <c r="P50" i="205" s="1"/>
  <c r="U49" i="205"/>
  <c r="V49" i="205" s="1"/>
  <c r="S49" i="205"/>
  <c r="R49" i="205"/>
  <c r="Q49" i="205"/>
  <c r="E49" i="205"/>
  <c r="P49" i="205" s="1"/>
  <c r="U48" i="205"/>
  <c r="V48" i="205" s="1"/>
  <c r="S48" i="205"/>
  <c r="R48" i="205"/>
  <c r="Q48" i="205"/>
  <c r="E48" i="205"/>
  <c r="P48" i="205" s="1"/>
  <c r="U47" i="205"/>
  <c r="V47" i="205" s="1"/>
  <c r="S47" i="205"/>
  <c r="R47" i="205"/>
  <c r="Q47" i="205"/>
  <c r="E47" i="205"/>
  <c r="P47" i="205" s="1"/>
  <c r="U46" i="205"/>
  <c r="V46" i="205" s="1"/>
  <c r="S46" i="205"/>
  <c r="R46" i="205"/>
  <c r="Q46" i="205"/>
  <c r="E46" i="205"/>
  <c r="P46" i="205" s="1"/>
  <c r="U45" i="205"/>
  <c r="V45" i="205" s="1"/>
  <c r="S45" i="205"/>
  <c r="R45" i="205"/>
  <c r="Q45" i="205"/>
  <c r="E45" i="205"/>
  <c r="P45" i="205" s="1"/>
  <c r="U44" i="205"/>
  <c r="V44" i="205" s="1"/>
  <c r="S44" i="205"/>
  <c r="R44" i="205"/>
  <c r="Q44" i="205"/>
  <c r="E44" i="205"/>
  <c r="P44" i="205" s="1"/>
  <c r="U43" i="205"/>
  <c r="V43" i="205" s="1"/>
  <c r="S43" i="205"/>
  <c r="R43" i="205"/>
  <c r="Q43" i="205"/>
  <c r="E43" i="205"/>
  <c r="P43" i="205" s="1"/>
  <c r="U42" i="205"/>
  <c r="V42" i="205" s="1"/>
  <c r="S42" i="205"/>
  <c r="R42" i="205"/>
  <c r="Q42" i="205"/>
  <c r="E42" i="205"/>
  <c r="P42" i="205" s="1"/>
  <c r="U41" i="205"/>
  <c r="V41" i="205" s="1"/>
  <c r="S41" i="205"/>
  <c r="R41" i="205"/>
  <c r="Q41" i="205"/>
  <c r="E41" i="205"/>
  <c r="P41" i="205" s="1"/>
  <c r="U40" i="205"/>
  <c r="V40" i="205" s="1"/>
  <c r="S40" i="205"/>
  <c r="R40" i="205"/>
  <c r="Q40" i="205"/>
  <c r="E40" i="205"/>
  <c r="P40" i="205" s="1"/>
  <c r="U39" i="205"/>
  <c r="V39" i="205" s="1"/>
  <c r="S39" i="205"/>
  <c r="R39" i="205"/>
  <c r="Q39" i="205"/>
  <c r="E39" i="205"/>
  <c r="P39" i="205" s="1"/>
  <c r="U38" i="205"/>
  <c r="V38" i="205" s="1"/>
  <c r="S38" i="205"/>
  <c r="R38" i="205"/>
  <c r="Q38" i="205"/>
  <c r="E38" i="205"/>
  <c r="P38" i="205" s="1"/>
  <c r="U37" i="205"/>
  <c r="V37" i="205" s="1"/>
  <c r="S37" i="205"/>
  <c r="R37" i="205"/>
  <c r="Q37" i="205"/>
  <c r="E37" i="205"/>
  <c r="P37" i="205" s="1"/>
  <c r="U36" i="205"/>
  <c r="V36" i="205" s="1"/>
  <c r="S36" i="205"/>
  <c r="R36" i="205"/>
  <c r="Q36" i="205"/>
  <c r="E36" i="205"/>
  <c r="P36" i="205" s="1"/>
  <c r="U35" i="205"/>
  <c r="V35" i="205" s="1"/>
  <c r="S35" i="205"/>
  <c r="R35" i="205"/>
  <c r="Q35" i="205"/>
  <c r="E35" i="205"/>
  <c r="P35" i="205" s="1"/>
  <c r="U34" i="205"/>
  <c r="V34" i="205" s="1"/>
  <c r="S34" i="205"/>
  <c r="R34" i="205"/>
  <c r="Q34" i="205"/>
  <c r="E34" i="205"/>
  <c r="P34" i="205" s="1"/>
  <c r="U33" i="205"/>
  <c r="V33" i="205" s="1"/>
  <c r="S33" i="205"/>
  <c r="R33" i="205"/>
  <c r="Q33" i="205"/>
  <c r="E33" i="205"/>
  <c r="P33" i="205" s="1"/>
  <c r="U32" i="205"/>
  <c r="V32" i="205" s="1"/>
  <c r="S32" i="205"/>
  <c r="R32" i="205"/>
  <c r="Q32" i="205"/>
  <c r="E32" i="205"/>
  <c r="P32" i="205" s="1"/>
  <c r="U31" i="205"/>
  <c r="V31" i="205" s="1"/>
  <c r="S31" i="205"/>
  <c r="R31" i="205"/>
  <c r="Q31" i="205"/>
  <c r="E31" i="205"/>
  <c r="P31" i="205" s="1"/>
  <c r="U30" i="205"/>
  <c r="V30" i="205" s="1"/>
  <c r="S30" i="205"/>
  <c r="R30" i="205"/>
  <c r="Q30" i="205"/>
  <c r="E30" i="205"/>
  <c r="P30" i="205" s="1"/>
  <c r="U29" i="205"/>
  <c r="V29" i="205" s="1"/>
  <c r="S29" i="205"/>
  <c r="R29" i="205"/>
  <c r="Q29" i="205"/>
  <c r="E29" i="205"/>
  <c r="P29" i="205" s="1"/>
  <c r="U28" i="205"/>
  <c r="V28" i="205" s="1"/>
  <c r="S28" i="205"/>
  <c r="R28" i="205"/>
  <c r="Q28" i="205"/>
  <c r="E28" i="205"/>
  <c r="P28" i="205" s="1"/>
  <c r="U27" i="205"/>
  <c r="V27" i="205" s="1"/>
  <c r="S27" i="205"/>
  <c r="R27" i="205"/>
  <c r="Q27" i="205"/>
  <c r="E27" i="205"/>
  <c r="P27" i="205" s="1"/>
  <c r="U26" i="205"/>
  <c r="V26" i="205" s="1"/>
  <c r="S26" i="205"/>
  <c r="R26" i="205"/>
  <c r="Q26" i="205"/>
  <c r="E26" i="205"/>
  <c r="P26" i="205" s="1"/>
  <c r="U25" i="205"/>
  <c r="V25" i="205" s="1"/>
  <c r="S25" i="205"/>
  <c r="R25" i="205"/>
  <c r="Q25" i="205"/>
  <c r="E25" i="205"/>
  <c r="P25" i="205" s="1"/>
  <c r="U24" i="205"/>
  <c r="V24" i="205" s="1"/>
  <c r="S24" i="205"/>
  <c r="R24" i="205"/>
  <c r="Q24" i="205"/>
  <c r="E24" i="205"/>
  <c r="P24" i="205" s="1"/>
  <c r="U23" i="205"/>
  <c r="V23" i="205" s="1"/>
  <c r="S23" i="205"/>
  <c r="R23" i="205"/>
  <c r="Q23" i="205"/>
  <c r="E23" i="205"/>
  <c r="P23" i="205" s="1"/>
  <c r="U22" i="205"/>
  <c r="V22" i="205" s="1"/>
  <c r="S22" i="205"/>
  <c r="R22" i="205"/>
  <c r="Q22" i="205"/>
  <c r="E22" i="205"/>
  <c r="P22" i="205" s="1"/>
  <c r="U21" i="205"/>
  <c r="V21" i="205" s="1"/>
  <c r="S21" i="205"/>
  <c r="R21" i="205"/>
  <c r="Q21" i="205"/>
  <c r="E21" i="205"/>
  <c r="P21" i="205" s="1"/>
  <c r="U20" i="205"/>
  <c r="V20" i="205" s="1"/>
  <c r="S20" i="205"/>
  <c r="R20" i="205"/>
  <c r="Q20" i="205"/>
  <c r="E20" i="205"/>
  <c r="P20" i="205" s="1"/>
  <c r="U19" i="205"/>
  <c r="V19" i="205" s="1"/>
  <c r="S19" i="205"/>
  <c r="R19" i="205"/>
  <c r="Q19" i="205"/>
  <c r="E19" i="205"/>
  <c r="P19" i="205" s="1"/>
  <c r="U18" i="205"/>
  <c r="V18" i="205" s="1"/>
  <c r="S18" i="205"/>
  <c r="R18" i="205"/>
  <c r="Q18" i="205"/>
  <c r="E18" i="205"/>
  <c r="P18" i="205" s="1"/>
  <c r="U17" i="205"/>
  <c r="V17" i="205" s="1"/>
  <c r="S17" i="205"/>
  <c r="R17" i="205"/>
  <c r="Q17" i="205"/>
  <c r="E17" i="205"/>
  <c r="P17" i="205" s="1"/>
  <c r="U16" i="205"/>
  <c r="V16" i="205" s="1"/>
  <c r="S16" i="205"/>
  <c r="S57" i="205" s="1"/>
  <c r="R16" i="205"/>
  <c r="Q16" i="205"/>
  <c r="E16" i="205"/>
  <c r="P16" i="205" s="1"/>
  <c r="U15" i="205"/>
  <c r="V15" i="205" s="1"/>
  <c r="S15" i="205"/>
  <c r="R15" i="205"/>
  <c r="Q15" i="205"/>
  <c r="E15" i="205"/>
  <c r="P15" i="205" s="1"/>
  <c r="U14" i="205"/>
  <c r="V14" i="205" s="1"/>
  <c r="S14" i="205"/>
  <c r="R14" i="205"/>
  <c r="Q14" i="205"/>
  <c r="E14" i="205"/>
  <c r="P14" i="205" s="1"/>
  <c r="U13" i="205"/>
  <c r="V13" i="205" s="1"/>
  <c r="S13" i="205"/>
  <c r="R13" i="205"/>
  <c r="Q13" i="205"/>
  <c r="E13" i="205"/>
  <c r="P13" i="205" s="1"/>
  <c r="V12" i="205"/>
  <c r="U12" i="205"/>
  <c r="S12" i="205"/>
  <c r="R12" i="205"/>
  <c r="Q12" i="205"/>
  <c r="E12" i="205"/>
  <c r="P12" i="205" s="1"/>
  <c r="U11" i="205"/>
  <c r="V11" i="205" s="1"/>
  <c r="S11" i="205"/>
  <c r="R11" i="205"/>
  <c r="Q11" i="205"/>
  <c r="E11" i="205"/>
  <c r="P11" i="205" s="1"/>
  <c r="V10" i="205"/>
  <c r="U10" i="205"/>
  <c r="S10" i="205"/>
  <c r="R10" i="205"/>
  <c r="Q10" i="205"/>
  <c r="E10" i="205"/>
  <c r="P10" i="205" s="1"/>
  <c r="U9" i="205"/>
  <c r="V9" i="205" s="1"/>
  <c r="S9" i="205"/>
  <c r="R9" i="205"/>
  <c r="Q9" i="205"/>
  <c r="E9" i="205"/>
  <c r="P9" i="205" s="1"/>
  <c r="U56" i="204"/>
  <c r="V56" i="204" s="1"/>
  <c r="S56" i="204"/>
  <c r="T56" i="204" s="1"/>
  <c r="R56" i="204"/>
  <c r="Q56" i="204"/>
  <c r="E56" i="204"/>
  <c r="P56" i="204" s="1"/>
  <c r="U55" i="204"/>
  <c r="V55" i="204" s="1"/>
  <c r="S55" i="204"/>
  <c r="R55" i="204"/>
  <c r="Q55" i="204"/>
  <c r="E55" i="204"/>
  <c r="P55" i="204" s="1"/>
  <c r="U54" i="204"/>
  <c r="V54" i="204" s="1"/>
  <c r="S54" i="204"/>
  <c r="R54" i="204"/>
  <c r="Q54" i="204"/>
  <c r="E54" i="204"/>
  <c r="P54" i="204" s="1"/>
  <c r="U53" i="204"/>
  <c r="V53" i="204" s="1"/>
  <c r="S53" i="204"/>
  <c r="T53" i="204" s="1"/>
  <c r="R53" i="204"/>
  <c r="Q53" i="204"/>
  <c r="E53" i="204"/>
  <c r="P53" i="204" s="1"/>
  <c r="U52" i="204"/>
  <c r="V52" i="204" s="1"/>
  <c r="S52" i="204"/>
  <c r="T52" i="204" s="1"/>
  <c r="R52" i="204"/>
  <c r="Q52" i="204"/>
  <c r="E52" i="204"/>
  <c r="P52" i="204" s="1"/>
  <c r="U51" i="204"/>
  <c r="V51" i="204" s="1"/>
  <c r="S51" i="204"/>
  <c r="R51" i="204"/>
  <c r="Q51" i="204"/>
  <c r="E51" i="204"/>
  <c r="P51" i="204" s="1"/>
  <c r="U50" i="204"/>
  <c r="V50" i="204" s="1"/>
  <c r="S50" i="204"/>
  <c r="R50" i="204"/>
  <c r="Q50" i="204"/>
  <c r="E50" i="204"/>
  <c r="P50" i="204" s="1"/>
  <c r="U49" i="204"/>
  <c r="V49" i="204" s="1"/>
  <c r="S49" i="204"/>
  <c r="T49" i="204" s="1"/>
  <c r="R49" i="204"/>
  <c r="Q49" i="204"/>
  <c r="E49" i="204"/>
  <c r="P49" i="204" s="1"/>
  <c r="U48" i="204"/>
  <c r="V48" i="204" s="1"/>
  <c r="S48" i="204"/>
  <c r="T48" i="204" s="1"/>
  <c r="R48" i="204"/>
  <c r="Q48" i="204"/>
  <c r="E48" i="204"/>
  <c r="P48" i="204" s="1"/>
  <c r="U47" i="204"/>
  <c r="V47" i="204" s="1"/>
  <c r="S47" i="204"/>
  <c r="R47" i="204"/>
  <c r="Q47" i="204"/>
  <c r="E47" i="204"/>
  <c r="P47" i="204" s="1"/>
  <c r="U46" i="204"/>
  <c r="V46" i="204" s="1"/>
  <c r="S46" i="204"/>
  <c r="R46" i="204"/>
  <c r="Q46" i="204"/>
  <c r="E46" i="204"/>
  <c r="P46" i="204" s="1"/>
  <c r="U45" i="204"/>
  <c r="V45" i="204" s="1"/>
  <c r="S45" i="204"/>
  <c r="T45" i="204" s="1"/>
  <c r="R45" i="204"/>
  <c r="Q45" i="204"/>
  <c r="E45" i="204"/>
  <c r="P45" i="204" s="1"/>
  <c r="U44" i="204"/>
  <c r="V44" i="204" s="1"/>
  <c r="S44" i="204"/>
  <c r="T44" i="204" s="1"/>
  <c r="R44" i="204"/>
  <c r="Q44" i="204"/>
  <c r="E44" i="204"/>
  <c r="P44" i="204" s="1"/>
  <c r="U43" i="204"/>
  <c r="V43" i="204" s="1"/>
  <c r="S43" i="204"/>
  <c r="R43" i="204"/>
  <c r="Q43" i="204"/>
  <c r="E43" i="204"/>
  <c r="P43" i="204" s="1"/>
  <c r="U42" i="204"/>
  <c r="V42" i="204" s="1"/>
  <c r="S42" i="204"/>
  <c r="R42" i="204"/>
  <c r="Q42" i="204"/>
  <c r="E42" i="204"/>
  <c r="P42" i="204" s="1"/>
  <c r="U41" i="204"/>
  <c r="V41" i="204" s="1"/>
  <c r="S41" i="204"/>
  <c r="T41" i="204" s="1"/>
  <c r="R41" i="204"/>
  <c r="Q41" i="204"/>
  <c r="E41" i="204"/>
  <c r="P41" i="204" s="1"/>
  <c r="U40" i="204"/>
  <c r="V40" i="204" s="1"/>
  <c r="S40" i="204"/>
  <c r="T40" i="204" s="1"/>
  <c r="R40" i="204"/>
  <c r="Q40" i="204"/>
  <c r="E40" i="204"/>
  <c r="P40" i="204" s="1"/>
  <c r="U39" i="204"/>
  <c r="V39" i="204" s="1"/>
  <c r="S39" i="204"/>
  <c r="R39" i="204"/>
  <c r="Q39" i="204"/>
  <c r="E39" i="204"/>
  <c r="P39" i="204" s="1"/>
  <c r="U38" i="204"/>
  <c r="V38" i="204" s="1"/>
  <c r="S38" i="204"/>
  <c r="R38" i="204"/>
  <c r="Q38" i="204"/>
  <c r="E38" i="204"/>
  <c r="P38" i="204" s="1"/>
  <c r="U37" i="204"/>
  <c r="V37" i="204" s="1"/>
  <c r="S37" i="204"/>
  <c r="T37" i="204" s="1"/>
  <c r="R37" i="204"/>
  <c r="Q37" i="204"/>
  <c r="E37" i="204"/>
  <c r="P37" i="204" s="1"/>
  <c r="U36" i="204"/>
  <c r="V36" i="204" s="1"/>
  <c r="S36" i="204"/>
  <c r="T36" i="204" s="1"/>
  <c r="R36" i="204"/>
  <c r="Q36" i="204"/>
  <c r="E36" i="204"/>
  <c r="P36" i="204" s="1"/>
  <c r="U35" i="204"/>
  <c r="V35" i="204" s="1"/>
  <c r="S35" i="204"/>
  <c r="R35" i="204"/>
  <c r="Q35" i="204"/>
  <c r="E35" i="204"/>
  <c r="P35" i="204" s="1"/>
  <c r="U34" i="204"/>
  <c r="V34" i="204" s="1"/>
  <c r="S34" i="204"/>
  <c r="R34" i="204"/>
  <c r="Q34" i="204"/>
  <c r="E34" i="204"/>
  <c r="P34" i="204" s="1"/>
  <c r="U33" i="204"/>
  <c r="V33" i="204" s="1"/>
  <c r="S33" i="204"/>
  <c r="T33" i="204" s="1"/>
  <c r="R33" i="204"/>
  <c r="Q33" i="204"/>
  <c r="E33" i="204"/>
  <c r="P33" i="204" s="1"/>
  <c r="U32" i="204"/>
  <c r="V32" i="204" s="1"/>
  <c r="S32" i="204"/>
  <c r="T32" i="204" s="1"/>
  <c r="R32" i="204"/>
  <c r="Q32" i="204"/>
  <c r="E32" i="204"/>
  <c r="P32" i="204" s="1"/>
  <c r="U31" i="204"/>
  <c r="V31" i="204" s="1"/>
  <c r="S31" i="204"/>
  <c r="R31" i="204"/>
  <c r="Q31" i="204"/>
  <c r="E31" i="204"/>
  <c r="P31" i="204" s="1"/>
  <c r="U30" i="204"/>
  <c r="V30" i="204" s="1"/>
  <c r="S30" i="204"/>
  <c r="R30" i="204"/>
  <c r="Q30" i="204"/>
  <c r="E30" i="204"/>
  <c r="P30" i="204" s="1"/>
  <c r="U29" i="204"/>
  <c r="V29" i="204" s="1"/>
  <c r="S29" i="204"/>
  <c r="T29" i="204" s="1"/>
  <c r="R29" i="204"/>
  <c r="Q29" i="204"/>
  <c r="E29" i="204"/>
  <c r="P29" i="204" s="1"/>
  <c r="U28" i="204"/>
  <c r="V28" i="204" s="1"/>
  <c r="S28" i="204"/>
  <c r="T28" i="204" s="1"/>
  <c r="R28" i="204"/>
  <c r="Q28" i="204"/>
  <c r="E28" i="204"/>
  <c r="P28" i="204" s="1"/>
  <c r="U27" i="204"/>
  <c r="V27" i="204" s="1"/>
  <c r="S27" i="204"/>
  <c r="R27" i="204"/>
  <c r="Q27" i="204"/>
  <c r="E27" i="204"/>
  <c r="P27" i="204" s="1"/>
  <c r="U26" i="204"/>
  <c r="V26" i="204" s="1"/>
  <c r="S26" i="204"/>
  <c r="R26" i="204"/>
  <c r="Q26" i="204"/>
  <c r="E26" i="204"/>
  <c r="P26" i="204" s="1"/>
  <c r="U25" i="204"/>
  <c r="V25" i="204" s="1"/>
  <c r="S25" i="204"/>
  <c r="T25" i="204" s="1"/>
  <c r="R25" i="204"/>
  <c r="Q25" i="204"/>
  <c r="E25" i="204"/>
  <c r="P25" i="204" s="1"/>
  <c r="U24" i="204"/>
  <c r="V24" i="204" s="1"/>
  <c r="S24" i="204"/>
  <c r="T24" i="204" s="1"/>
  <c r="R24" i="204"/>
  <c r="Q24" i="204"/>
  <c r="E24" i="204"/>
  <c r="P24" i="204" s="1"/>
  <c r="U23" i="204"/>
  <c r="V23" i="204" s="1"/>
  <c r="S23" i="204"/>
  <c r="R23" i="204"/>
  <c r="Q23" i="204"/>
  <c r="E23" i="204"/>
  <c r="P23" i="204" s="1"/>
  <c r="U22" i="204"/>
  <c r="V22" i="204" s="1"/>
  <c r="S22" i="204"/>
  <c r="R22" i="204"/>
  <c r="Q22" i="204"/>
  <c r="E22" i="204"/>
  <c r="P22" i="204" s="1"/>
  <c r="U21" i="204"/>
  <c r="V21" i="204" s="1"/>
  <c r="S21" i="204"/>
  <c r="T21" i="204" s="1"/>
  <c r="R21" i="204"/>
  <c r="Q21" i="204"/>
  <c r="E21" i="204"/>
  <c r="P21" i="204" s="1"/>
  <c r="U20" i="204"/>
  <c r="V20" i="204" s="1"/>
  <c r="S20" i="204"/>
  <c r="T20" i="204" s="1"/>
  <c r="R20" i="204"/>
  <c r="Q20" i="204"/>
  <c r="E20" i="204"/>
  <c r="P20" i="204" s="1"/>
  <c r="U19" i="204"/>
  <c r="V19" i="204" s="1"/>
  <c r="S19" i="204"/>
  <c r="R19" i="204"/>
  <c r="Q19" i="204"/>
  <c r="E19" i="204"/>
  <c r="P19" i="204" s="1"/>
  <c r="U18" i="204"/>
  <c r="V18" i="204" s="1"/>
  <c r="S18" i="204"/>
  <c r="R18" i="204"/>
  <c r="Q18" i="204"/>
  <c r="E18" i="204"/>
  <c r="P18" i="204" s="1"/>
  <c r="U17" i="204"/>
  <c r="V17" i="204" s="1"/>
  <c r="S17" i="204"/>
  <c r="T17" i="204" s="1"/>
  <c r="R17" i="204"/>
  <c r="Q17" i="204"/>
  <c r="E17" i="204"/>
  <c r="P17" i="204" s="1"/>
  <c r="U16" i="204"/>
  <c r="V16" i="204" s="1"/>
  <c r="S16" i="204"/>
  <c r="T16" i="204" s="1"/>
  <c r="R16" i="204"/>
  <c r="Q16" i="204"/>
  <c r="E16" i="204"/>
  <c r="P16" i="204" s="1"/>
  <c r="U15" i="204"/>
  <c r="V15" i="204" s="1"/>
  <c r="S15" i="204"/>
  <c r="R15" i="204"/>
  <c r="Q15" i="204"/>
  <c r="E15" i="204"/>
  <c r="P15" i="204" s="1"/>
  <c r="U14" i="204"/>
  <c r="V14" i="204" s="1"/>
  <c r="S14" i="204"/>
  <c r="R14" i="204"/>
  <c r="Q14" i="204"/>
  <c r="E14" i="204"/>
  <c r="P14" i="204" s="1"/>
  <c r="U13" i="204"/>
  <c r="V13" i="204" s="1"/>
  <c r="S13" i="204"/>
  <c r="T13" i="204" s="1"/>
  <c r="R13" i="204"/>
  <c r="Q13" i="204"/>
  <c r="E13" i="204"/>
  <c r="P13" i="204" s="1"/>
  <c r="U12" i="204"/>
  <c r="V12" i="204" s="1"/>
  <c r="S12" i="204"/>
  <c r="R12" i="204"/>
  <c r="Q12" i="204"/>
  <c r="T12" i="204" s="1"/>
  <c r="P12" i="204"/>
  <c r="E12" i="204"/>
  <c r="U11" i="204"/>
  <c r="V11" i="204" s="1"/>
  <c r="T11" i="204"/>
  <c r="S11" i="204"/>
  <c r="R11" i="204"/>
  <c r="Q11" i="204"/>
  <c r="P11" i="204"/>
  <c r="E11" i="204"/>
  <c r="U10" i="204"/>
  <c r="V10" i="204" s="1"/>
  <c r="S10" i="204"/>
  <c r="R10" i="204"/>
  <c r="R57" i="204" s="1"/>
  <c r="Q10" i="204"/>
  <c r="E10" i="204"/>
  <c r="P10" i="204" s="1"/>
  <c r="U9" i="204"/>
  <c r="V9" i="204" s="1"/>
  <c r="S9" i="204"/>
  <c r="T9" i="204" s="1"/>
  <c r="R9" i="204"/>
  <c r="Q9" i="204"/>
  <c r="E9" i="204"/>
  <c r="P9" i="204" s="1"/>
  <c r="U56" i="203"/>
  <c r="V56" i="203" s="1"/>
  <c r="S56" i="203"/>
  <c r="R56" i="203"/>
  <c r="Q56" i="203"/>
  <c r="E56" i="203"/>
  <c r="P56" i="203" s="1"/>
  <c r="U55" i="203"/>
  <c r="V55" i="203" s="1"/>
  <c r="S55" i="203"/>
  <c r="R55" i="203"/>
  <c r="Q55" i="203"/>
  <c r="E55" i="203"/>
  <c r="P55" i="203" s="1"/>
  <c r="U54" i="203"/>
  <c r="V54" i="203" s="1"/>
  <c r="S54" i="203"/>
  <c r="R54" i="203"/>
  <c r="Q54" i="203"/>
  <c r="E54" i="203"/>
  <c r="P54" i="203" s="1"/>
  <c r="U53" i="203"/>
  <c r="V53" i="203" s="1"/>
  <c r="S53" i="203"/>
  <c r="R53" i="203"/>
  <c r="Q53" i="203"/>
  <c r="E53" i="203"/>
  <c r="P53" i="203" s="1"/>
  <c r="U52" i="203"/>
  <c r="V52" i="203" s="1"/>
  <c r="S52" i="203"/>
  <c r="R52" i="203"/>
  <c r="Q52" i="203"/>
  <c r="E52" i="203"/>
  <c r="P52" i="203" s="1"/>
  <c r="U51" i="203"/>
  <c r="V51" i="203" s="1"/>
  <c r="S51" i="203"/>
  <c r="R51" i="203"/>
  <c r="Q51" i="203"/>
  <c r="E51" i="203"/>
  <c r="P51" i="203" s="1"/>
  <c r="U50" i="203"/>
  <c r="V50" i="203" s="1"/>
  <c r="S50" i="203"/>
  <c r="R50" i="203"/>
  <c r="Q50" i="203"/>
  <c r="E50" i="203"/>
  <c r="P50" i="203" s="1"/>
  <c r="U49" i="203"/>
  <c r="V49" i="203" s="1"/>
  <c r="S49" i="203"/>
  <c r="R49" i="203"/>
  <c r="Q49" i="203"/>
  <c r="E49" i="203"/>
  <c r="P49" i="203" s="1"/>
  <c r="U48" i="203"/>
  <c r="V48" i="203" s="1"/>
  <c r="S48" i="203"/>
  <c r="R48" i="203"/>
  <c r="Q48" i="203"/>
  <c r="E48" i="203"/>
  <c r="P48" i="203" s="1"/>
  <c r="U47" i="203"/>
  <c r="V47" i="203" s="1"/>
  <c r="S47" i="203"/>
  <c r="R47" i="203"/>
  <c r="Q47" i="203"/>
  <c r="E47" i="203"/>
  <c r="P47" i="203" s="1"/>
  <c r="U46" i="203"/>
  <c r="V46" i="203" s="1"/>
  <c r="S46" i="203"/>
  <c r="R46" i="203"/>
  <c r="Q46" i="203"/>
  <c r="E46" i="203"/>
  <c r="P46" i="203" s="1"/>
  <c r="U45" i="203"/>
  <c r="V45" i="203" s="1"/>
  <c r="S45" i="203"/>
  <c r="R45" i="203"/>
  <c r="Q45" i="203"/>
  <c r="E45" i="203"/>
  <c r="P45" i="203" s="1"/>
  <c r="U44" i="203"/>
  <c r="V44" i="203" s="1"/>
  <c r="S44" i="203"/>
  <c r="R44" i="203"/>
  <c r="Q44" i="203"/>
  <c r="T44" i="203" s="1"/>
  <c r="E44" i="203"/>
  <c r="P44" i="203" s="1"/>
  <c r="U43" i="203"/>
  <c r="V43" i="203" s="1"/>
  <c r="S43" i="203"/>
  <c r="R43" i="203"/>
  <c r="Q43" i="203"/>
  <c r="E43" i="203"/>
  <c r="P43" i="203" s="1"/>
  <c r="U42" i="203"/>
  <c r="V42" i="203" s="1"/>
  <c r="S42" i="203"/>
  <c r="R42" i="203"/>
  <c r="Q42" i="203"/>
  <c r="E42" i="203"/>
  <c r="P42" i="203" s="1"/>
  <c r="U41" i="203"/>
  <c r="V41" i="203" s="1"/>
  <c r="S41" i="203"/>
  <c r="R41" i="203"/>
  <c r="Q41" i="203"/>
  <c r="E41" i="203"/>
  <c r="P41" i="203" s="1"/>
  <c r="U40" i="203"/>
  <c r="V40" i="203" s="1"/>
  <c r="S40" i="203"/>
  <c r="R40" i="203"/>
  <c r="Q40" i="203"/>
  <c r="T40" i="203" s="1"/>
  <c r="E40" i="203"/>
  <c r="P40" i="203" s="1"/>
  <c r="U39" i="203"/>
  <c r="V39" i="203" s="1"/>
  <c r="S39" i="203"/>
  <c r="R39" i="203"/>
  <c r="Q39" i="203"/>
  <c r="E39" i="203"/>
  <c r="P39" i="203" s="1"/>
  <c r="U38" i="203"/>
  <c r="V38" i="203" s="1"/>
  <c r="S38" i="203"/>
  <c r="R38" i="203"/>
  <c r="Q38" i="203"/>
  <c r="E38" i="203"/>
  <c r="P38" i="203" s="1"/>
  <c r="U37" i="203"/>
  <c r="V37" i="203" s="1"/>
  <c r="S37" i="203"/>
  <c r="R37" i="203"/>
  <c r="Q37" i="203"/>
  <c r="E37" i="203"/>
  <c r="P37" i="203" s="1"/>
  <c r="U36" i="203"/>
  <c r="V36" i="203" s="1"/>
  <c r="S36" i="203"/>
  <c r="R36" i="203"/>
  <c r="Q36" i="203"/>
  <c r="T36" i="203" s="1"/>
  <c r="E36" i="203"/>
  <c r="P36" i="203" s="1"/>
  <c r="U35" i="203"/>
  <c r="V35" i="203" s="1"/>
  <c r="S35" i="203"/>
  <c r="R35" i="203"/>
  <c r="Q35" i="203"/>
  <c r="E35" i="203"/>
  <c r="P35" i="203" s="1"/>
  <c r="U34" i="203"/>
  <c r="V34" i="203" s="1"/>
  <c r="S34" i="203"/>
  <c r="R34" i="203"/>
  <c r="Q34" i="203"/>
  <c r="E34" i="203"/>
  <c r="P34" i="203" s="1"/>
  <c r="U33" i="203"/>
  <c r="V33" i="203" s="1"/>
  <c r="S33" i="203"/>
  <c r="R33" i="203"/>
  <c r="Q33" i="203"/>
  <c r="E33" i="203"/>
  <c r="P33" i="203" s="1"/>
  <c r="U32" i="203"/>
  <c r="V32" i="203" s="1"/>
  <c r="S32" i="203"/>
  <c r="R32" i="203"/>
  <c r="Q32" i="203"/>
  <c r="T32" i="203" s="1"/>
  <c r="E32" i="203"/>
  <c r="P32" i="203" s="1"/>
  <c r="U31" i="203"/>
  <c r="V31" i="203" s="1"/>
  <c r="S31" i="203"/>
  <c r="R31" i="203"/>
  <c r="Q31" i="203"/>
  <c r="E31" i="203"/>
  <c r="P31" i="203" s="1"/>
  <c r="U30" i="203"/>
  <c r="V30" i="203" s="1"/>
  <c r="S30" i="203"/>
  <c r="R30" i="203"/>
  <c r="Q30" i="203"/>
  <c r="E30" i="203"/>
  <c r="P30" i="203" s="1"/>
  <c r="U29" i="203"/>
  <c r="V29" i="203" s="1"/>
  <c r="S29" i="203"/>
  <c r="R29" i="203"/>
  <c r="Q29" i="203"/>
  <c r="E29" i="203"/>
  <c r="P29" i="203" s="1"/>
  <c r="U28" i="203"/>
  <c r="V28" i="203" s="1"/>
  <c r="S28" i="203"/>
  <c r="R28" i="203"/>
  <c r="Q28" i="203"/>
  <c r="T28" i="203" s="1"/>
  <c r="E28" i="203"/>
  <c r="P28" i="203" s="1"/>
  <c r="U27" i="203"/>
  <c r="V27" i="203" s="1"/>
  <c r="S27" i="203"/>
  <c r="R27" i="203"/>
  <c r="Q27" i="203"/>
  <c r="E27" i="203"/>
  <c r="P27" i="203" s="1"/>
  <c r="U26" i="203"/>
  <c r="V26" i="203" s="1"/>
  <c r="S26" i="203"/>
  <c r="R26" i="203"/>
  <c r="Q26" i="203"/>
  <c r="E26" i="203"/>
  <c r="P26" i="203" s="1"/>
  <c r="U25" i="203"/>
  <c r="V25" i="203" s="1"/>
  <c r="S25" i="203"/>
  <c r="R25" i="203"/>
  <c r="Q25" i="203"/>
  <c r="E25" i="203"/>
  <c r="P25" i="203" s="1"/>
  <c r="U24" i="203"/>
  <c r="V24" i="203" s="1"/>
  <c r="S24" i="203"/>
  <c r="R24" i="203"/>
  <c r="Q24" i="203"/>
  <c r="T24" i="203" s="1"/>
  <c r="E24" i="203"/>
  <c r="P24" i="203" s="1"/>
  <c r="U23" i="203"/>
  <c r="V23" i="203" s="1"/>
  <c r="S23" i="203"/>
  <c r="R23" i="203"/>
  <c r="Q23" i="203"/>
  <c r="E23" i="203"/>
  <c r="P23" i="203" s="1"/>
  <c r="U22" i="203"/>
  <c r="V22" i="203" s="1"/>
  <c r="S22" i="203"/>
  <c r="R22" i="203"/>
  <c r="Q22" i="203"/>
  <c r="E22" i="203"/>
  <c r="P22" i="203" s="1"/>
  <c r="U21" i="203"/>
  <c r="V21" i="203" s="1"/>
  <c r="S21" i="203"/>
  <c r="R21" i="203"/>
  <c r="Q21" i="203"/>
  <c r="E21" i="203"/>
  <c r="P21" i="203" s="1"/>
  <c r="U20" i="203"/>
  <c r="V20" i="203" s="1"/>
  <c r="S20" i="203"/>
  <c r="R20" i="203"/>
  <c r="Q20" i="203"/>
  <c r="T20" i="203" s="1"/>
  <c r="E20" i="203"/>
  <c r="P20" i="203" s="1"/>
  <c r="U19" i="203"/>
  <c r="V19" i="203" s="1"/>
  <c r="S19" i="203"/>
  <c r="R19" i="203"/>
  <c r="Q19" i="203"/>
  <c r="E19" i="203"/>
  <c r="P19" i="203" s="1"/>
  <c r="U18" i="203"/>
  <c r="V18" i="203" s="1"/>
  <c r="S18" i="203"/>
  <c r="R18" i="203"/>
  <c r="Q18" i="203"/>
  <c r="E18" i="203"/>
  <c r="P18" i="203" s="1"/>
  <c r="U17" i="203"/>
  <c r="V17" i="203" s="1"/>
  <c r="S17" i="203"/>
  <c r="R17" i="203"/>
  <c r="Q17" i="203"/>
  <c r="E17" i="203"/>
  <c r="P17" i="203" s="1"/>
  <c r="U16" i="203"/>
  <c r="V16" i="203" s="1"/>
  <c r="S16" i="203"/>
  <c r="R16" i="203"/>
  <c r="Q16" i="203"/>
  <c r="T16" i="203" s="1"/>
  <c r="E16" i="203"/>
  <c r="P16" i="203" s="1"/>
  <c r="U15" i="203"/>
  <c r="V15" i="203" s="1"/>
  <c r="S15" i="203"/>
  <c r="R15" i="203"/>
  <c r="Q15" i="203"/>
  <c r="E15" i="203"/>
  <c r="P15" i="203" s="1"/>
  <c r="U14" i="203"/>
  <c r="V14" i="203" s="1"/>
  <c r="S14" i="203"/>
  <c r="R14" i="203"/>
  <c r="R57" i="203" s="1"/>
  <c r="Q14" i="203"/>
  <c r="E14" i="203"/>
  <c r="P14" i="203" s="1"/>
  <c r="U13" i="203"/>
  <c r="V13" i="203" s="1"/>
  <c r="S13" i="203"/>
  <c r="R13" i="203"/>
  <c r="Q13" i="203"/>
  <c r="T13" i="203" s="1"/>
  <c r="P13" i="203"/>
  <c r="E13" i="203"/>
  <c r="U12" i="203"/>
  <c r="V12" i="203" s="1"/>
  <c r="T12" i="203"/>
  <c r="S12" i="203"/>
  <c r="R12" i="203"/>
  <c r="Q12" i="203"/>
  <c r="P12" i="203"/>
  <c r="E12" i="203"/>
  <c r="U11" i="203"/>
  <c r="V11" i="203" s="1"/>
  <c r="S11" i="203"/>
  <c r="T11" i="203" s="1"/>
  <c r="R11" i="203"/>
  <c r="Q11" i="203"/>
  <c r="E11" i="203"/>
  <c r="P11" i="203" s="1"/>
  <c r="U10" i="203"/>
  <c r="V10" i="203" s="1"/>
  <c r="S10" i="203"/>
  <c r="R10" i="203"/>
  <c r="Q10" i="203"/>
  <c r="T10" i="203" s="1"/>
  <c r="E10" i="203"/>
  <c r="P10" i="203" s="1"/>
  <c r="U9" i="203"/>
  <c r="V9" i="203" s="1"/>
  <c r="S9" i="203"/>
  <c r="R9" i="203"/>
  <c r="Q9" i="203"/>
  <c r="T9" i="203" s="1"/>
  <c r="P9" i="203"/>
  <c r="E9" i="203"/>
  <c r="AA57" i="208"/>
  <c r="W57" i="208"/>
  <c r="O57" i="208"/>
  <c r="N57" i="208"/>
  <c r="M57" i="208"/>
  <c r="L57" i="208"/>
  <c r="K57" i="208"/>
  <c r="J57" i="208"/>
  <c r="I57" i="208"/>
  <c r="H57" i="208"/>
  <c r="G57" i="208"/>
  <c r="AF56" i="208"/>
  <c r="AD56" i="208"/>
  <c r="AC56" i="208"/>
  <c r="AB56" i="208"/>
  <c r="AE56" i="208" s="1"/>
  <c r="AF55" i="208"/>
  <c r="AD55" i="208"/>
  <c r="AC55" i="208"/>
  <c r="AB55" i="208"/>
  <c r="AF54" i="208"/>
  <c r="AD54" i="208"/>
  <c r="AC54" i="208"/>
  <c r="AB54" i="208"/>
  <c r="AE54" i="208" s="1"/>
  <c r="AF53" i="208"/>
  <c r="AD53" i="208"/>
  <c r="AC53" i="208"/>
  <c r="AB53" i="208"/>
  <c r="AE53" i="208" s="1"/>
  <c r="AF52" i="208"/>
  <c r="AD52" i="208"/>
  <c r="AC52" i="208"/>
  <c r="AB52" i="208"/>
  <c r="AE52" i="208" s="1"/>
  <c r="AF51" i="208"/>
  <c r="AD51" i="208"/>
  <c r="AC51" i="208"/>
  <c r="AB51" i="208"/>
  <c r="AF50" i="208"/>
  <c r="AD50" i="208"/>
  <c r="AC50" i="208"/>
  <c r="AB50" i="208"/>
  <c r="AE50" i="208" s="1"/>
  <c r="AF49" i="208"/>
  <c r="AD49" i="208"/>
  <c r="AC49" i="208"/>
  <c r="AB49" i="208"/>
  <c r="AE49" i="208" s="1"/>
  <c r="AF48" i="208"/>
  <c r="AD48" i="208"/>
  <c r="AC48" i="208"/>
  <c r="AB48" i="208"/>
  <c r="AF47" i="208"/>
  <c r="AD47" i="208"/>
  <c r="AC47" i="208"/>
  <c r="AE47" i="208" s="1"/>
  <c r="AB47" i="208"/>
  <c r="AF46" i="208"/>
  <c r="AD46" i="208"/>
  <c r="AC46" i="208"/>
  <c r="AB46" i="208"/>
  <c r="AF45" i="208"/>
  <c r="AD45" i="208"/>
  <c r="AE45" i="208" s="1"/>
  <c r="AC45" i="208"/>
  <c r="AB45" i="208"/>
  <c r="AF44" i="208"/>
  <c r="AD44" i="208"/>
  <c r="AC44" i="208"/>
  <c r="AB44" i="208"/>
  <c r="AF43" i="208"/>
  <c r="AD43" i="208"/>
  <c r="AC43" i="208"/>
  <c r="AB43" i="208"/>
  <c r="AF42" i="208"/>
  <c r="AD42" i="208"/>
  <c r="AC42" i="208"/>
  <c r="AB42" i="208"/>
  <c r="AF41" i="208"/>
  <c r="AE41" i="208"/>
  <c r="AD41" i="208"/>
  <c r="AC41" i="208"/>
  <c r="AB41" i="208"/>
  <c r="AF40" i="208"/>
  <c r="AD40" i="208"/>
  <c r="AC40" i="208"/>
  <c r="AB40" i="208"/>
  <c r="AE40" i="208" s="1"/>
  <c r="AF39" i="208"/>
  <c r="AD39" i="208"/>
  <c r="AC39" i="208"/>
  <c r="AB39" i="208"/>
  <c r="AF38" i="208"/>
  <c r="AD38" i="208"/>
  <c r="AC38" i="208"/>
  <c r="AB38" i="208"/>
  <c r="AE38" i="208" s="1"/>
  <c r="AF37" i="208"/>
  <c r="AD37" i="208"/>
  <c r="AC37" i="208"/>
  <c r="AB37" i="208"/>
  <c r="AF36" i="208"/>
  <c r="AD36" i="208"/>
  <c r="AC36" i="208"/>
  <c r="AB36" i="208"/>
  <c r="AF35" i="208"/>
  <c r="AD35" i="208"/>
  <c r="AC35" i="208"/>
  <c r="AE35" i="208" s="1"/>
  <c r="AB35" i="208"/>
  <c r="AF34" i="208"/>
  <c r="AD34" i="208"/>
  <c r="AC34" i="208"/>
  <c r="AB34" i="208"/>
  <c r="AF33" i="208"/>
  <c r="AD33" i="208"/>
  <c r="AC33" i="208"/>
  <c r="AB33" i="208"/>
  <c r="AF32" i="208"/>
  <c r="AD32" i="208"/>
  <c r="AC32" i="208"/>
  <c r="AB32" i="208"/>
  <c r="AF31" i="208"/>
  <c r="AD31" i="208"/>
  <c r="AC31" i="208"/>
  <c r="AB31" i="208"/>
  <c r="AF30" i="208"/>
  <c r="AD30" i="208"/>
  <c r="AC30" i="208"/>
  <c r="AB30" i="208"/>
  <c r="AF29" i="208"/>
  <c r="AE29" i="208"/>
  <c r="AD29" i="208"/>
  <c r="AC29" i="208"/>
  <c r="AB29" i="208"/>
  <c r="AF28" i="208"/>
  <c r="AD28" i="208"/>
  <c r="AC28" i="208"/>
  <c r="AB28" i="208"/>
  <c r="AF27" i="208"/>
  <c r="AD27" i="208"/>
  <c r="AC27" i="208"/>
  <c r="AB27" i="208"/>
  <c r="AF26" i="208"/>
  <c r="AD26" i="208"/>
  <c r="AC26" i="208"/>
  <c r="AB26" i="208"/>
  <c r="AF25" i="208"/>
  <c r="AD25" i="208"/>
  <c r="AC25" i="208"/>
  <c r="AB25" i="208"/>
  <c r="AE25" i="208" s="1"/>
  <c r="AF24" i="208"/>
  <c r="AD24" i="208"/>
  <c r="AC24" i="208"/>
  <c r="AB24" i="208"/>
  <c r="AE24" i="208" s="1"/>
  <c r="AF23" i="208"/>
  <c r="AD23" i="208"/>
  <c r="AC23" i="208"/>
  <c r="AB23" i="208"/>
  <c r="AF22" i="208"/>
  <c r="AD22" i="208"/>
  <c r="AC22" i="208"/>
  <c r="AB22" i="208"/>
  <c r="AE22" i="208" s="1"/>
  <c r="AF21" i="208"/>
  <c r="AD21" i="208"/>
  <c r="AC21" i="208"/>
  <c r="AB21" i="208"/>
  <c r="AE21" i="208" s="1"/>
  <c r="AF20" i="208"/>
  <c r="AD20" i="208"/>
  <c r="AC20" i="208"/>
  <c r="AB20" i="208"/>
  <c r="AE20" i="208" s="1"/>
  <c r="AF19" i="208"/>
  <c r="AD19" i="208"/>
  <c r="AC19" i="208"/>
  <c r="AB19" i="208"/>
  <c r="AF18" i="208"/>
  <c r="AD18" i="208"/>
  <c r="AC18" i="208"/>
  <c r="AB18" i="208"/>
  <c r="AF17" i="208"/>
  <c r="AD17" i="208"/>
  <c r="AC17" i="208"/>
  <c r="AB17" i="208"/>
  <c r="AE17" i="208" s="1"/>
  <c r="AF16" i="208"/>
  <c r="AD16" i="208"/>
  <c r="AC16" i="208"/>
  <c r="AB16" i="208"/>
  <c r="AF15" i="208"/>
  <c r="AD15" i="208"/>
  <c r="AC15" i="208"/>
  <c r="AE15" i="208" s="1"/>
  <c r="AB15" i="208"/>
  <c r="AF14" i="208"/>
  <c r="AD14" i="208"/>
  <c r="AC14" i="208"/>
  <c r="AB14" i="208"/>
  <c r="AF13" i="208"/>
  <c r="AD13" i="208"/>
  <c r="AE13" i="208" s="1"/>
  <c r="AC13" i="208"/>
  <c r="AB13" i="208"/>
  <c r="AF12" i="208"/>
  <c r="AD12" i="208"/>
  <c r="AC12" i="208"/>
  <c r="AB12" i="208"/>
  <c r="AF11" i="208"/>
  <c r="AD11" i="208"/>
  <c r="AC11" i="208"/>
  <c r="AB11" i="208"/>
  <c r="AF10" i="208"/>
  <c r="AD10" i="208"/>
  <c r="AD57" i="208" s="1"/>
  <c r="AC10" i="208"/>
  <c r="AB10" i="208"/>
  <c r="AA57" i="207"/>
  <c r="W57" i="207"/>
  <c r="O57" i="207"/>
  <c r="N57" i="207"/>
  <c r="M57" i="207"/>
  <c r="L57" i="207"/>
  <c r="K57" i="207"/>
  <c r="J57" i="207"/>
  <c r="I57" i="207"/>
  <c r="H57" i="207"/>
  <c r="G57" i="207"/>
  <c r="AF56" i="207"/>
  <c r="AD56" i="207"/>
  <c r="AC56" i="207"/>
  <c r="AB56" i="207"/>
  <c r="AE56" i="207" s="1"/>
  <c r="AF55" i="207"/>
  <c r="AD55" i="207"/>
  <c r="AC55" i="207"/>
  <c r="AB55" i="207"/>
  <c r="AF54" i="207"/>
  <c r="AD54" i="207"/>
  <c r="AC54" i="207"/>
  <c r="AB54" i="207"/>
  <c r="AF53" i="207"/>
  <c r="AD53" i="207"/>
  <c r="AC53" i="207"/>
  <c r="AB53" i="207"/>
  <c r="AF52" i="207"/>
  <c r="AD52" i="207"/>
  <c r="AC52" i="207"/>
  <c r="AB52" i="207"/>
  <c r="AF51" i="207"/>
  <c r="AD51" i="207"/>
  <c r="AC51" i="207"/>
  <c r="AB51" i="207"/>
  <c r="AF50" i="207"/>
  <c r="AD50" i="207"/>
  <c r="AC50" i="207"/>
  <c r="AB50" i="207"/>
  <c r="AF49" i="207"/>
  <c r="AD49" i="207"/>
  <c r="AC49" i="207"/>
  <c r="AB49" i="207"/>
  <c r="AF48" i="207"/>
  <c r="AD48" i="207"/>
  <c r="AC48" i="207"/>
  <c r="AB48" i="207"/>
  <c r="AF47" i="207"/>
  <c r="AD47" i="207"/>
  <c r="AC47" i="207"/>
  <c r="AB47" i="207"/>
  <c r="AF46" i="207"/>
  <c r="AD46" i="207"/>
  <c r="AE46" i="207" s="1"/>
  <c r="AC46" i="207"/>
  <c r="AB46" i="207"/>
  <c r="AF45" i="207"/>
  <c r="AE45" i="207"/>
  <c r="AD45" i="207"/>
  <c r="AC45" i="207"/>
  <c r="AB45" i="207"/>
  <c r="AF44" i="207"/>
  <c r="AD44" i="207"/>
  <c r="AC44" i="207"/>
  <c r="AB44" i="207"/>
  <c r="AF43" i="207"/>
  <c r="AD43" i="207"/>
  <c r="AC43" i="207"/>
  <c r="AB43" i="207"/>
  <c r="AF42" i="207"/>
  <c r="AD42" i="207"/>
  <c r="AE42" i="207" s="1"/>
  <c r="AC42" i="207"/>
  <c r="AB42" i="207"/>
  <c r="AF41" i="207"/>
  <c r="AD41" i="207"/>
  <c r="AC41" i="207"/>
  <c r="AB41" i="207"/>
  <c r="AE41" i="207" s="1"/>
  <c r="AF40" i="207"/>
  <c r="AD40" i="207"/>
  <c r="AC40" i="207"/>
  <c r="AB40" i="207"/>
  <c r="AE40" i="207" s="1"/>
  <c r="AF39" i="207"/>
  <c r="AD39" i="207"/>
  <c r="AC39" i="207"/>
  <c r="AB39" i="207"/>
  <c r="AE39" i="207" s="1"/>
  <c r="AF38" i="207"/>
  <c r="AD38" i="207"/>
  <c r="AC38" i="207"/>
  <c r="AB38" i="207"/>
  <c r="AF37" i="207"/>
  <c r="AD37" i="207"/>
  <c r="AC37" i="207"/>
  <c r="AB37" i="207"/>
  <c r="AE37" i="207" s="1"/>
  <c r="AF36" i="207"/>
  <c r="AD36" i="207"/>
  <c r="AC36" i="207"/>
  <c r="AB36" i="207"/>
  <c r="AE36" i="207" s="1"/>
  <c r="AF35" i="207"/>
  <c r="AD35" i="207"/>
  <c r="AC35" i="207"/>
  <c r="AB35" i="207"/>
  <c r="AE35" i="207" s="1"/>
  <c r="AF34" i="207"/>
  <c r="AD34" i="207"/>
  <c r="AC34" i="207"/>
  <c r="AB34" i="207"/>
  <c r="AB57" i="207" s="1"/>
  <c r="AF33" i="207"/>
  <c r="AD33" i="207"/>
  <c r="AC33" i="207"/>
  <c r="AB33" i="207"/>
  <c r="AE33" i="207" s="1"/>
  <c r="AF32" i="207"/>
  <c r="AD32" i="207"/>
  <c r="AC32" i="207"/>
  <c r="AB32" i="207"/>
  <c r="AF31" i="207"/>
  <c r="AD31" i="207"/>
  <c r="AC31" i="207"/>
  <c r="AB31" i="207"/>
  <c r="AF30" i="207"/>
  <c r="AD30" i="207"/>
  <c r="AC30" i="207"/>
  <c r="AB30" i="207"/>
  <c r="AF29" i="207"/>
  <c r="AD29" i="207"/>
  <c r="AE29" i="207" s="1"/>
  <c r="AC29" i="207"/>
  <c r="AB29" i="207"/>
  <c r="AF28" i="207"/>
  <c r="AD28" i="207"/>
  <c r="AC28" i="207"/>
  <c r="AB28" i="207"/>
  <c r="AF27" i="207"/>
  <c r="AD27" i="207"/>
  <c r="AC27" i="207"/>
  <c r="AB27" i="207"/>
  <c r="AF26" i="207"/>
  <c r="AD26" i="207"/>
  <c r="AE26" i="207" s="1"/>
  <c r="AC26" i="207"/>
  <c r="AB26" i="207"/>
  <c r="AF25" i="207"/>
  <c r="AE25" i="207"/>
  <c r="AD25" i="207"/>
  <c r="AC25" i="207"/>
  <c r="AB25" i="207"/>
  <c r="AF24" i="207"/>
  <c r="AD24" i="207"/>
  <c r="AC24" i="207"/>
  <c r="AB24" i="207"/>
  <c r="AE24" i="207" s="1"/>
  <c r="AF23" i="207"/>
  <c r="AD23" i="207"/>
  <c r="AC23" i="207"/>
  <c r="AB23" i="207"/>
  <c r="AE23" i="207" s="1"/>
  <c r="AF22" i="207"/>
  <c r="AD22" i="207"/>
  <c r="AC22" i="207"/>
  <c r="AB22" i="207"/>
  <c r="AF21" i="207"/>
  <c r="AD21" i="207"/>
  <c r="AC21" i="207"/>
  <c r="AB21" i="207"/>
  <c r="AF20" i="207"/>
  <c r="AD20" i="207"/>
  <c r="AC20" i="207"/>
  <c r="AB20" i="207"/>
  <c r="AF19" i="207"/>
  <c r="AD19" i="207"/>
  <c r="AC19" i="207"/>
  <c r="AB19" i="207"/>
  <c r="AF18" i="207"/>
  <c r="AD18" i="207"/>
  <c r="AC18" i="207"/>
  <c r="AB18" i="207"/>
  <c r="AF17" i="207"/>
  <c r="AD17" i="207"/>
  <c r="AC17" i="207"/>
  <c r="AB17" i="207"/>
  <c r="AF16" i="207"/>
  <c r="AD16" i="207"/>
  <c r="AC16" i="207"/>
  <c r="AB16" i="207"/>
  <c r="AF15" i="207"/>
  <c r="AD15" i="207"/>
  <c r="AC15" i="207"/>
  <c r="AB15" i="207"/>
  <c r="AF14" i="207"/>
  <c r="AD14" i="207"/>
  <c r="AE14" i="207" s="1"/>
  <c r="AC14" i="207"/>
  <c r="AB14" i="207"/>
  <c r="AF13" i="207"/>
  <c r="AE13" i="207"/>
  <c r="AD13" i="207"/>
  <c r="AC13" i="207"/>
  <c r="AB13" i="207"/>
  <c r="AF12" i="207"/>
  <c r="AD12" i="207"/>
  <c r="AC12" i="207"/>
  <c r="AB12" i="207"/>
  <c r="AF11" i="207"/>
  <c r="AD11" i="207"/>
  <c r="AC11" i="207"/>
  <c r="AB11" i="207"/>
  <c r="AF10" i="207"/>
  <c r="AD10" i="207"/>
  <c r="AE10" i="207" s="1"/>
  <c r="AC10" i="207"/>
  <c r="AB10" i="207"/>
  <c r="AA57" i="206"/>
  <c r="W57" i="206"/>
  <c r="O57" i="206"/>
  <c r="N57" i="206"/>
  <c r="M57" i="206"/>
  <c r="L57" i="206"/>
  <c r="K57" i="206"/>
  <c r="J57" i="206"/>
  <c r="I57" i="206"/>
  <c r="H57" i="206"/>
  <c r="G57" i="206"/>
  <c r="AF56" i="206"/>
  <c r="AD56" i="206"/>
  <c r="AC56" i="206"/>
  <c r="AB56" i="206"/>
  <c r="AE56" i="206" s="1"/>
  <c r="AF55" i="206"/>
  <c r="AD55" i="206"/>
  <c r="AC55" i="206"/>
  <c r="AB55" i="206"/>
  <c r="AF54" i="206"/>
  <c r="AD54" i="206"/>
  <c r="AC54" i="206"/>
  <c r="AB54" i="206"/>
  <c r="AF53" i="206"/>
  <c r="AD53" i="206"/>
  <c r="AC53" i="206"/>
  <c r="AB53" i="206"/>
  <c r="AE53" i="206" s="1"/>
  <c r="AF52" i="206"/>
  <c r="AD52" i="206"/>
  <c r="AC52" i="206"/>
  <c r="AB52" i="206"/>
  <c r="AE52" i="206" s="1"/>
  <c r="AF51" i="206"/>
  <c r="AD51" i="206"/>
  <c r="AC51" i="206"/>
  <c r="AB51" i="206"/>
  <c r="AE51" i="206" s="1"/>
  <c r="AF50" i="206"/>
  <c r="AD50" i="206"/>
  <c r="AC50" i="206"/>
  <c r="AB50" i="206"/>
  <c r="AF49" i="206"/>
  <c r="AD49" i="206"/>
  <c r="AC49" i="206"/>
  <c r="AB49" i="206"/>
  <c r="AE49" i="206" s="1"/>
  <c r="AF48" i="206"/>
  <c r="AD48" i="206"/>
  <c r="AC48" i="206"/>
  <c r="AB48" i="206"/>
  <c r="AF47" i="206"/>
  <c r="AD47" i="206"/>
  <c r="AC47" i="206"/>
  <c r="AB47" i="206"/>
  <c r="AF46" i="206"/>
  <c r="AD46" i="206"/>
  <c r="AC46" i="206"/>
  <c r="AE46" i="206" s="1"/>
  <c r="AB46" i="206"/>
  <c r="AF45" i="206"/>
  <c r="AD45" i="206"/>
  <c r="AE45" i="206" s="1"/>
  <c r="AC45" i="206"/>
  <c r="AB45" i="206"/>
  <c r="AF44" i="206"/>
  <c r="AD44" i="206"/>
  <c r="AC44" i="206"/>
  <c r="AB44" i="206"/>
  <c r="AF43" i="206"/>
  <c r="AD43" i="206"/>
  <c r="AC43" i="206"/>
  <c r="AB43" i="206"/>
  <c r="AF42" i="206"/>
  <c r="AD42" i="206"/>
  <c r="AC42" i="206"/>
  <c r="AB42" i="206"/>
  <c r="AF41" i="206"/>
  <c r="AE41" i="206"/>
  <c r="AD41" i="206"/>
  <c r="AC41" i="206"/>
  <c r="AB41" i="206"/>
  <c r="AF40" i="206"/>
  <c r="AD40" i="206"/>
  <c r="AC40" i="206"/>
  <c r="AB40" i="206"/>
  <c r="AE40" i="206" s="1"/>
  <c r="AF39" i="206"/>
  <c r="AD39" i="206"/>
  <c r="AC39" i="206"/>
  <c r="AB39" i="206"/>
  <c r="AE39" i="206" s="1"/>
  <c r="AF38" i="206"/>
  <c r="AD38" i="206"/>
  <c r="AC38" i="206"/>
  <c r="AB38" i="206"/>
  <c r="AF37" i="206"/>
  <c r="AD37" i="206"/>
  <c r="AC37" i="206"/>
  <c r="AB37" i="206"/>
  <c r="AF36" i="206"/>
  <c r="AD36" i="206"/>
  <c r="AC36" i="206"/>
  <c r="AB36" i="206"/>
  <c r="AF35" i="206"/>
  <c r="AD35" i="206"/>
  <c r="AC35" i="206"/>
  <c r="AB35" i="206"/>
  <c r="AF34" i="206"/>
  <c r="AD34" i="206"/>
  <c r="AC34" i="206"/>
  <c r="AE34" i="206" s="1"/>
  <c r="AB34" i="206"/>
  <c r="AF33" i="206"/>
  <c r="AD33" i="206"/>
  <c r="AC33" i="206"/>
  <c r="AB33" i="206"/>
  <c r="AF32" i="206"/>
  <c r="AD32" i="206"/>
  <c r="AC32" i="206"/>
  <c r="AB32" i="206"/>
  <c r="AF31" i="206"/>
  <c r="AD31" i="206"/>
  <c r="AC31" i="206"/>
  <c r="AB31" i="206"/>
  <c r="AF30" i="206"/>
  <c r="AD30" i="206"/>
  <c r="AC30" i="206"/>
  <c r="AB30" i="206"/>
  <c r="AF29" i="206"/>
  <c r="AE29" i="206"/>
  <c r="AD29" i="206"/>
  <c r="AC29" i="206"/>
  <c r="AB29" i="206"/>
  <c r="AF28" i="206"/>
  <c r="AD28" i="206"/>
  <c r="AC28" i="206"/>
  <c r="AB28" i="206"/>
  <c r="AF27" i="206"/>
  <c r="AD27" i="206"/>
  <c r="AC27" i="206"/>
  <c r="AB27" i="206"/>
  <c r="AF26" i="206"/>
  <c r="AD26" i="206"/>
  <c r="AC26" i="206"/>
  <c r="AB26" i="206"/>
  <c r="AF25" i="206"/>
  <c r="AD25" i="206"/>
  <c r="AC25" i="206"/>
  <c r="AB25" i="206"/>
  <c r="AE25" i="206" s="1"/>
  <c r="AF24" i="206"/>
  <c r="AD24" i="206"/>
  <c r="AC24" i="206"/>
  <c r="AB24" i="206"/>
  <c r="AE24" i="206" s="1"/>
  <c r="AF23" i="206"/>
  <c r="AD23" i="206"/>
  <c r="AC23" i="206"/>
  <c r="AB23" i="206"/>
  <c r="AE23" i="206" s="1"/>
  <c r="AF22" i="206"/>
  <c r="AD22" i="206"/>
  <c r="AC22" i="206"/>
  <c r="AB22" i="206"/>
  <c r="AF21" i="206"/>
  <c r="AD21" i="206"/>
  <c r="AC21" i="206"/>
  <c r="AB21" i="206"/>
  <c r="AE21" i="206" s="1"/>
  <c r="AF20" i="206"/>
  <c r="AD20" i="206"/>
  <c r="AC20" i="206"/>
  <c r="AB20" i="206"/>
  <c r="AE20" i="206" s="1"/>
  <c r="AF19" i="206"/>
  <c r="AD19" i="206"/>
  <c r="AC19" i="206"/>
  <c r="AB19" i="206"/>
  <c r="AE19" i="206" s="1"/>
  <c r="AF18" i="206"/>
  <c r="AD18" i="206"/>
  <c r="AC18" i="206"/>
  <c r="AB18" i="206"/>
  <c r="AF17" i="206"/>
  <c r="AD17" i="206"/>
  <c r="AC17" i="206"/>
  <c r="AB17" i="206"/>
  <c r="AE17" i="206" s="1"/>
  <c r="AF16" i="206"/>
  <c r="AD16" i="206"/>
  <c r="AC16" i="206"/>
  <c r="AB16" i="206"/>
  <c r="AF15" i="206"/>
  <c r="AD15" i="206"/>
  <c r="AC15" i="206"/>
  <c r="AB15" i="206"/>
  <c r="AF14" i="206"/>
  <c r="AD14" i="206"/>
  <c r="AC14" i="206"/>
  <c r="AE14" i="206" s="1"/>
  <c r="AB14" i="206"/>
  <c r="AF13" i="206"/>
  <c r="AD13" i="206"/>
  <c r="AE13" i="206" s="1"/>
  <c r="AC13" i="206"/>
  <c r="AB13" i="206"/>
  <c r="AF12" i="206"/>
  <c r="AD12" i="206"/>
  <c r="AC12" i="206"/>
  <c r="AB12" i="206"/>
  <c r="AF11" i="206"/>
  <c r="AD11" i="206"/>
  <c r="AC11" i="206"/>
  <c r="AB11" i="206"/>
  <c r="AF10" i="206"/>
  <c r="AD10" i="206"/>
  <c r="AD57" i="206" s="1"/>
  <c r="AC10" i="206"/>
  <c r="AB10" i="206"/>
  <c r="AA57" i="205"/>
  <c r="W57" i="205"/>
  <c r="O57" i="205"/>
  <c r="N57" i="205"/>
  <c r="M57" i="205"/>
  <c r="L57" i="205"/>
  <c r="K57" i="205"/>
  <c r="J57" i="205"/>
  <c r="I57" i="205"/>
  <c r="H57" i="205"/>
  <c r="G57" i="205"/>
  <c r="AF56" i="205"/>
  <c r="AD56" i="205"/>
  <c r="AC56" i="205"/>
  <c r="AB56" i="205"/>
  <c r="AF55" i="205"/>
  <c r="AD55" i="205"/>
  <c r="AC55" i="205"/>
  <c r="AE55" i="205" s="1"/>
  <c r="AB55" i="205"/>
  <c r="AF54" i="205"/>
  <c r="AD54" i="205"/>
  <c r="AC54" i="205"/>
  <c r="AB54" i="205"/>
  <c r="AF53" i="205"/>
  <c r="AD53" i="205"/>
  <c r="AC53" i="205"/>
  <c r="AB53" i="205"/>
  <c r="AF52" i="205"/>
  <c r="AD52" i="205"/>
  <c r="AC52" i="205"/>
  <c r="AB52" i="205"/>
  <c r="AF51" i="205"/>
  <c r="AD51" i="205"/>
  <c r="AC51" i="205"/>
  <c r="AB51" i="205"/>
  <c r="AF50" i="205"/>
  <c r="AD50" i="205"/>
  <c r="AC50" i="205"/>
  <c r="AB50" i="205"/>
  <c r="AF49" i="205"/>
  <c r="AE49" i="205"/>
  <c r="AD49" i="205"/>
  <c r="AC49" i="205"/>
  <c r="AB49" i="205"/>
  <c r="AF48" i="205"/>
  <c r="AD48" i="205"/>
  <c r="AC48" i="205"/>
  <c r="AB48" i="205"/>
  <c r="AF47" i="205"/>
  <c r="AD47" i="205"/>
  <c r="AC47" i="205"/>
  <c r="AB47" i="205"/>
  <c r="AF46" i="205"/>
  <c r="AD46" i="205"/>
  <c r="AC46" i="205"/>
  <c r="AB46" i="205"/>
  <c r="AF45" i="205"/>
  <c r="AD45" i="205"/>
  <c r="AC45" i="205"/>
  <c r="AB45" i="205"/>
  <c r="AE45" i="205" s="1"/>
  <c r="AF44" i="205"/>
  <c r="AD44" i="205"/>
  <c r="AC44" i="205"/>
  <c r="AB44" i="205"/>
  <c r="AE44" i="205" s="1"/>
  <c r="AF43" i="205"/>
  <c r="AD43" i="205"/>
  <c r="AC43" i="205"/>
  <c r="AB43" i="205"/>
  <c r="AF42" i="205"/>
  <c r="AD42" i="205"/>
  <c r="AC42" i="205"/>
  <c r="AB42" i="205"/>
  <c r="AE42" i="205" s="1"/>
  <c r="AF41" i="205"/>
  <c r="AD41" i="205"/>
  <c r="AC41" i="205"/>
  <c r="AB41" i="205"/>
  <c r="AE41" i="205" s="1"/>
  <c r="AF40" i="205"/>
  <c r="AD40" i="205"/>
  <c r="AC40" i="205"/>
  <c r="AB40" i="205"/>
  <c r="AF39" i="205"/>
  <c r="AD39" i="205"/>
  <c r="AC39" i="205"/>
  <c r="AE39" i="205" s="1"/>
  <c r="AB39" i="205"/>
  <c r="AF38" i="205"/>
  <c r="AD38" i="205"/>
  <c r="AC38" i="205"/>
  <c r="AB38" i="205"/>
  <c r="AF37" i="205"/>
  <c r="AD37" i="205"/>
  <c r="AC37" i="205"/>
  <c r="AB37" i="205"/>
  <c r="AF36" i="205"/>
  <c r="AD36" i="205"/>
  <c r="AC36" i="205"/>
  <c r="AB36" i="205"/>
  <c r="AF35" i="205"/>
  <c r="AD35" i="205"/>
  <c r="AC35" i="205"/>
  <c r="AE35" i="205" s="1"/>
  <c r="AB35" i="205"/>
  <c r="AF34" i="205"/>
  <c r="AD34" i="205"/>
  <c r="AC34" i="205"/>
  <c r="AB34" i="205"/>
  <c r="AF33" i="205"/>
  <c r="AD33" i="205"/>
  <c r="AE33" i="205" s="1"/>
  <c r="AC33" i="205"/>
  <c r="AB33" i="205"/>
  <c r="AF32" i="205"/>
  <c r="AD32" i="205"/>
  <c r="AC32" i="205"/>
  <c r="AB32" i="205"/>
  <c r="AF31" i="205"/>
  <c r="AD31" i="205"/>
  <c r="AC31" i="205"/>
  <c r="AB31" i="205"/>
  <c r="AF30" i="205"/>
  <c r="AD30" i="205"/>
  <c r="AC30" i="205"/>
  <c r="AB30" i="205"/>
  <c r="AF29" i="205"/>
  <c r="AE29" i="205"/>
  <c r="AD29" i="205"/>
  <c r="AC29" i="205"/>
  <c r="AB29" i="205"/>
  <c r="AF28" i="205"/>
  <c r="AD28" i="205"/>
  <c r="AC28" i="205"/>
  <c r="AB28" i="205"/>
  <c r="AE28" i="205" s="1"/>
  <c r="AF27" i="205"/>
  <c r="AD27" i="205"/>
  <c r="AC27" i="205"/>
  <c r="AB27" i="205"/>
  <c r="AF26" i="205"/>
  <c r="AD26" i="205"/>
  <c r="AC26" i="205"/>
  <c r="AB26" i="205"/>
  <c r="AE26" i="205" s="1"/>
  <c r="AF25" i="205"/>
  <c r="AD25" i="205"/>
  <c r="AC25" i="205"/>
  <c r="AB25" i="205"/>
  <c r="AE25" i="205" s="1"/>
  <c r="AF24" i="205"/>
  <c r="AD24" i="205"/>
  <c r="AC24" i="205"/>
  <c r="AB24" i="205"/>
  <c r="AE24" i="205" s="1"/>
  <c r="AF23" i="205"/>
  <c r="AD23" i="205"/>
  <c r="AC23" i="205"/>
  <c r="AB23" i="205"/>
  <c r="AF22" i="205"/>
  <c r="AD22" i="205"/>
  <c r="AC22" i="205"/>
  <c r="AB22" i="205"/>
  <c r="AE22" i="205" s="1"/>
  <c r="AF21" i="205"/>
  <c r="AD21" i="205"/>
  <c r="AC21" i="205"/>
  <c r="AB21" i="205"/>
  <c r="AE21" i="205" s="1"/>
  <c r="AF20" i="205"/>
  <c r="AD20" i="205"/>
  <c r="AC20" i="205"/>
  <c r="AB20" i="205"/>
  <c r="AE20" i="205" s="1"/>
  <c r="AF19" i="205"/>
  <c r="AD19" i="205"/>
  <c r="AC19" i="205"/>
  <c r="AB19" i="205"/>
  <c r="AF18" i="205"/>
  <c r="AD18" i="205"/>
  <c r="AC18" i="205"/>
  <c r="AB18" i="205"/>
  <c r="AE18" i="205" s="1"/>
  <c r="AF17" i="205"/>
  <c r="AD17" i="205"/>
  <c r="AC17" i="205"/>
  <c r="AE17" i="205" s="1"/>
  <c r="AB17" i="205"/>
  <c r="AF16" i="205"/>
  <c r="AD16" i="205"/>
  <c r="AC16" i="205"/>
  <c r="AB16" i="205"/>
  <c r="AF15" i="205"/>
  <c r="AD15" i="205"/>
  <c r="AC15" i="205"/>
  <c r="AE15" i="205" s="1"/>
  <c r="AB15" i="205"/>
  <c r="AF14" i="205"/>
  <c r="AD14" i="205"/>
  <c r="AC14" i="205"/>
  <c r="AB14" i="205"/>
  <c r="AF13" i="205"/>
  <c r="AD13" i="205"/>
  <c r="AE13" i="205" s="1"/>
  <c r="AC13" i="205"/>
  <c r="AB13" i="205"/>
  <c r="AF12" i="205"/>
  <c r="AD12" i="205"/>
  <c r="AC12" i="205"/>
  <c r="AB12" i="205"/>
  <c r="AF11" i="205"/>
  <c r="AD11" i="205"/>
  <c r="AC11" i="205"/>
  <c r="AB11" i="205"/>
  <c r="AF10" i="205"/>
  <c r="AD10" i="205"/>
  <c r="AC10" i="205"/>
  <c r="AB10" i="205"/>
  <c r="AB57" i="205"/>
  <c r="AA57" i="204"/>
  <c r="W57" i="204"/>
  <c r="O57" i="204"/>
  <c r="N57" i="204"/>
  <c r="M57" i="204"/>
  <c r="L57" i="204"/>
  <c r="K57" i="204"/>
  <c r="J57" i="204"/>
  <c r="I57" i="204"/>
  <c r="H57" i="204"/>
  <c r="G57" i="204"/>
  <c r="AF56" i="204"/>
  <c r="AD56" i="204"/>
  <c r="AC56" i="204"/>
  <c r="AB56" i="204"/>
  <c r="AE56" i="204" s="1"/>
  <c r="AF55" i="204"/>
  <c r="AD55" i="204"/>
  <c r="AC55" i="204"/>
  <c r="AB55" i="204"/>
  <c r="AF54" i="204"/>
  <c r="AD54" i="204"/>
  <c r="AC54" i="204"/>
  <c r="AB54" i="204"/>
  <c r="AE54" i="204" s="1"/>
  <c r="AF53" i="204"/>
  <c r="AD53" i="204"/>
  <c r="AC53" i="204"/>
  <c r="AE53" i="204" s="1"/>
  <c r="AB53" i="204"/>
  <c r="AF52" i="204"/>
  <c r="AD52" i="204"/>
  <c r="AC52" i="204"/>
  <c r="AB52" i="204"/>
  <c r="AF51" i="204"/>
  <c r="AD51" i="204"/>
  <c r="AC51" i="204"/>
  <c r="AB51" i="204"/>
  <c r="AF50" i="204"/>
  <c r="AD50" i="204"/>
  <c r="AC50" i="204"/>
  <c r="AB50" i="204"/>
  <c r="AF49" i="204"/>
  <c r="AD49" i="204"/>
  <c r="AC49" i="204"/>
  <c r="AB49" i="204"/>
  <c r="AE49" i="204" s="1"/>
  <c r="AF48" i="204"/>
  <c r="AD48" i="204"/>
  <c r="AC48" i="204"/>
  <c r="AB48" i="204"/>
  <c r="AF47" i="204"/>
  <c r="AD47" i="204"/>
  <c r="AC47" i="204"/>
  <c r="AB47" i="204"/>
  <c r="AF46" i="204"/>
  <c r="AD46" i="204"/>
  <c r="AC46" i="204"/>
  <c r="AB46" i="204"/>
  <c r="AF45" i="204"/>
  <c r="AE45" i="204"/>
  <c r="AD45" i="204"/>
  <c r="AC45" i="204"/>
  <c r="AB45" i="204"/>
  <c r="AF44" i="204"/>
  <c r="AD44" i="204"/>
  <c r="AC44" i="204"/>
  <c r="AB44" i="204"/>
  <c r="AF43" i="204"/>
  <c r="AD43" i="204"/>
  <c r="AC43" i="204"/>
  <c r="AE43" i="204" s="1"/>
  <c r="AB43" i="204"/>
  <c r="AF42" i="204"/>
  <c r="AD42" i="204"/>
  <c r="AC42" i="204"/>
  <c r="AB42" i="204"/>
  <c r="AF41" i="204"/>
  <c r="AD41" i="204"/>
  <c r="AC41" i="204"/>
  <c r="AB41" i="204"/>
  <c r="AF40" i="204"/>
  <c r="AD40" i="204"/>
  <c r="AC40" i="204"/>
  <c r="AB40" i="204"/>
  <c r="AF39" i="204"/>
  <c r="AD39" i="204"/>
  <c r="AC39" i="204"/>
  <c r="AB39" i="204"/>
  <c r="AF38" i="204"/>
  <c r="AD38" i="204"/>
  <c r="AC38" i="204"/>
  <c r="AB38" i="204"/>
  <c r="AF37" i="204"/>
  <c r="AE37" i="204"/>
  <c r="AD37" i="204"/>
  <c r="AC37" i="204"/>
  <c r="AB37" i="204"/>
  <c r="AF36" i="204"/>
  <c r="AD36" i="204"/>
  <c r="AC36" i="204"/>
  <c r="AB36" i="204"/>
  <c r="AF35" i="204"/>
  <c r="AD35" i="204"/>
  <c r="AC35" i="204"/>
  <c r="AB35" i="204"/>
  <c r="AF34" i="204"/>
  <c r="AD34" i="204"/>
  <c r="AC34" i="204"/>
  <c r="AB34" i="204"/>
  <c r="AF33" i="204"/>
  <c r="AD33" i="204"/>
  <c r="AC33" i="204"/>
  <c r="AB33" i="204"/>
  <c r="AE33" i="204" s="1"/>
  <c r="AF32" i="204"/>
  <c r="AD32" i="204"/>
  <c r="AC32" i="204"/>
  <c r="AB32" i="204"/>
  <c r="AE32" i="204" s="1"/>
  <c r="AF31" i="204"/>
  <c r="AD31" i="204"/>
  <c r="AC31" i="204"/>
  <c r="AB31" i="204"/>
  <c r="AF30" i="204"/>
  <c r="AD30" i="204"/>
  <c r="AC30" i="204"/>
  <c r="AB30" i="204"/>
  <c r="AE30" i="204" s="1"/>
  <c r="AF29" i="204"/>
  <c r="AD29" i="204"/>
  <c r="AC29" i="204"/>
  <c r="AB29" i="204"/>
  <c r="AF28" i="204"/>
  <c r="AD28" i="204"/>
  <c r="AC28" i="204"/>
  <c r="AB28" i="204"/>
  <c r="AF27" i="204"/>
  <c r="AD27" i="204"/>
  <c r="AC27" i="204"/>
  <c r="AE27" i="204" s="1"/>
  <c r="AB27" i="204"/>
  <c r="AF26" i="204"/>
  <c r="AD26" i="204"/>
  <c r="AC26" i="204"/>
  <c r="AB26" i="204"/>
  <c r="AF25" i="204"/>
  <c r="AD25" i="204"/>
  <c r="AC25" i="204"/>
  <c r="AB25" i="204"/>
  <c r="AF24" i="204"/>
  <c r="AD24" i="204"/>
  <c r="AC24" i="204"/>
  <c r="AB24" i="204"/>
  <c r="AF23" i="204"/>
  <c r="AD23" i="204"/>
  <c r="AC23" i="204"/>
  <c r="AE23" i="204" s="1"/>
  <c r="AB23" i="204"/>
  <c r="AF22" i="204"/>
  <c r="AD22" i="204"/>
  <c r="AC22" i="204"/>
  <c r="AB22" i="204"/>
  <c r="AF21" i="204"/>
  <c r="AD21" i="204"/>
  <c r="AE21" i="204" s="1"/>
  <c r="AC21" i="204"/>
  <c r="AB21" i="204"/>
  <c r="AF20" i="204"/>
  <c r="AD20" i="204"/>
  <c r="AC20" i="204"/>
  <c r="AB20" i="204"/>
  <c r="AF19" i="204"/>
  <c r="AD19" i="204"/>
  <c r="AC19" i="204"/>
  <c r="AB19" i="204"/>
  <c r="AF18" i="204"/>
  <c r="AD18" i="204"/>
  <c r="AD57" i="204" s="1"/>
  <c r="AC18" i="204"/>
  <c r="AB18" i="204"/>
  <c r="AF17" i="204"/>
  <c r="AE17" i="204"/>
  <c r="AD17" i="204"/>
  <c r="AC17" i="204"/>
  <c r="AB17" i="204"/>
  <c r="AF16" i="204"/>
  <c r="AD16" i="204"/>
  <c r="AC16" i="204"/>
  <c r="AB16" i="204"/>
  <c r="AE16" i="204" s="1"/>
  <c r="AF15" i="204"/>
  <c r="AD15" i="204"/>
  <c r="AC15" i="204"/>
  <c r="AB15" i="204"/>
  <c r="AF14" i="204"/>
  <c r="AD14" i="204"/>
  <c r="AC14" i="204"/>
  <c r="AB14" i="204"/>
  <c r="AE14" i="204" s="1"/>
  <c r="AF13" i="204"/>
  <c r="AD13" i="204"/>
  <c r="AC13" i="204"/>
  <c r="AB13" i="204"/>
  <c r="AE13" i="204" s="1"/>
  <c r="AF12" i="204"/>
  <c r="AD12" i="204"/>
  <c r="AC12" i="204"/>
  <c r="AB12" i="204"/>
  <c r="AE12" i="204" s="1"/>
  <c r="AF11" i="204"/>
  <c r="AD11" i="204"/>
  <c r="AC11" i="204"/>
  <c r="AB11" i="204"/>
  <c r="AF10" i="204"/>
  <c r="AD10" i="204"/>
  <c r="AC10" i="204"/>
  <c r="AB10" i="204"/>
  <c r="AA57" i="203"/>
  <c r="W57" i="203"/>
  <c r="O57" i="203"/>
  <c r="N57" i="203"/>
  <c r="M57" i="203"/>
  <c r="L57" i="203"/>
  <c r="K57" i="203"/>
  <c r="J57" i="203"/>
  <c r="I57" i="203"/>
  <c r="H57" i="203"/>
  <c r="G57" i="203"/>
  <c r="AF56" i="203"/>
  <c r="AD56" i="203"/>
  <c r="AC56" i="203"/>
  <c r="AB56" i="203"/>
  <c r="AF55" i="203"/>
  <c r="AD55" i="203"/>
  <c r="AC55" i="203"/>
  <c r="AE55" i="203" s="1"/>
  <c r="AB55" i="203"/>
  <c r="AF54" i="203"/>
  <c r="AD54" i="203"/>
  <c r="AC54" i="203"/>
  <c r="AB54" i="203"/>
  <c r="AF53" i="203"/>
  <c r="AD53" i="203"/>
  <c r="AE53" i="203" s="1"/>
  <c r="AC53" i="203"/>
  <c r="AB53" i="203"/>
  <c r="AF52" i="203"/>
  <c r="AD52" i="203"/>
  <c r="AC52" i="203"/>
  <c r="AB52" i="203"/>
  <c r="AF51" i="203"/>
  <c r="AD51" i="203"/>
  <c r="AC51" i="203"/>
  <c r="AB51" i="203"/>
  <c r="AF50" i="203"/>
  <c r="AD50" i="203"/>
  <c r="AC50" i="203"/>
  <c r="AB50" i="203"/>
  <c r="AF49" i="203"/>
  <c r="AE49" i="203"/>
  <c r="AD49" i="203"/>
  <c r="AC49" i="203"/>
  <c r="AB49" i="203"/>
  <c r="AF48" i="203"/>
  <c r="AD48" i="203"/>
  <c r="AC48" i="203"/>
  <c r="AB48" i="203"/>
  <c r="AE48" i="203" s="1"/>
  <c r="AF47" i="203"/>
  <c r="AD47" i="203"/>
  <c r="AC47" i="203"/>
  <c r="AB47" i="203"/>
  <c r="AF46" i="203"/>
  <c r="AD46" i="203"/>
  <c r="AC46" i="203"/>
  <c r="AB46" i="203"/>
  <c r="AE46" i="203" s="1"/>
  <c r="AF45" i="203"/>
  <c r="AD45" i="203"/>
  <c r="AC45" i="203"/>
  <c r="AB45" i="203"/>
  <c r="AE45" i="203" s="1"/>
  <c r="AF44" i="203"/>
  <c r="AD44" i="203"/>
  <c r="AC44" i="203"/>
  <c r="AB44" i="203"/>
  <c r="AE44" i="203" s="1"/>
  <c r="AF43" i="203"/>
  <c r="AD43" i="203"/>
  <c r="AC43" i="203"/>
  <c r="AB43" i="203"/>
  <c r="AF42" i="203"/>
  <c r="AD42" i="203"/>
  <c r="AC42" i="203"/>
  <c r="AB42" i="203"/>
  <c r="AE42" i="203" s="1"/>
  <c r="AF41" i="203"/>
  <c r="AD41" i="203"/>
  <c r="AC41" i="203"/>
  <c r="AE41" i="203" s="1"/>
  <c r="AB41" i="203"/>
  <c r="AF40" i="203"/>
  <c r="AD40" i="203"/>
  <c r="AC40" i="203"/>
  <c r="AB40" i="203"/>
  <c r="AF39" i="203"/>
  <c r="AD39" i="203"/>
  <c r="AC39" i="203"/>
  <c r="AE39" i="203" s="1"/>
  <c r="AB39" i="203"/>
  <c r="AF38" i="203"/>
  <c r="AD38" i="203"/>
  <c r="AC38" i="203"/>
  <c r="AB38" i="203"/>
  <c r="AF37" i="203"/>
  <c r="AD37" i="203"/>
  <c r="AC37" i="203"/>
  <c r="AB37" i="203"/>
  <c r="AE37" i="203" s="1"/>
  <c r="AF36" i="203"/>
  <c r="AD36" i="203"/>
  <c r="AC36" i="203"/>
  <c r="AB36" i="203"/>
  <c r="AF35" i="203"/>
  <c r="AD35" i="203"/>
  <c r="AC35" i="203"/>
  <c r="AB35" i="203"/>
  <c r="AF34" i="203"/>
  <c r="AD34" i="203"/>
  <c r="AC34" i="203"/>
  <c r="AB34" i="203"/>
  <c r="AF33" i="203"/>
  <c r="AE33" i="203"/>
  <c r="AD33" i="203"/>
  <c r="AC33" i="203"/>
  <c r="AB33" i="203"/>
  <c r="AF32" i="203"/>
  <c r="AD32" i="203"/>
  <c r="AC32" i="203"/>
  <c r="AB32" i="203"/>
  <c r="AF31" i="203"/>
  <c r="AD31" i="203"/>
  <c r="AC31" i="203"/>
  <c r="AE31" i="203" s="1"/>
  <c r="AB31" i="203"/>
  <c r="AF30" i="203"/>
  <c r="AD30" i="203"/>
  <c r="AC30" i="203"/>
  <c r="AB30" i="203"/>
  <c r="AF29" i="203"/>
  <c r="AD29" i="203"/>
  <c r="AC29" i="203"/>
  <c r="AB29" i="203"/>
  <c r="AF28" i="203"/>
  <c r="AD28" i="203"/>
  <c r="AC28" i="203"/>
  <c r="AB28" i="203"/>
  <c r="AF27" i="203"/>
  <c r="AD27" i="203"/>
  <c r="AC27" i="203"/>
  <c r="AB27" i="203"/>
  <c r="AF26" i="203"/>
  <c r="AD26" i="203"/>
  <c r="AC26" i="203"/>
  <c r="AB26" i="203"/>
  <c r="AF25" i="203"/>
  <c r="AE25" i="203"/>
  <c r="AD25" i="203"/>
  <c r="AC25" i="203"/>
  <c r="AB25" i="203"/>
  <c r="AF24" i="203"/>
  <c r="AD24" i="203"/>
  <c r="AC24" i="203"/>
  <c r="AB24" i="203"/>
  <c r="AF23" i="203"/>
  <c r="AD23" i="203"/>
  <c r="AC23" i="203"/>
  <c r="AB23" i="203"/>
  <c r="AF22" i="203"/>
  <c r="AD22" i="203"/>
  <c r="AC22" i="203"/>
  <c r="AB22" i="203"/>
  <c r="AF21" i="203"/>
  <c r="AD21" i="203"/>
  <c r="AC21" i="203"/>
  <c r="AB21" i="203"/>
  <c r="AE21" i="203" s="1"/>
  <c r="AF20" i="203"/>
  <c r="AD20" i="203"/>
  <c r="AC20" i="203"/>
  <c r="AB20" i="203"/>
  <c r="AE20" i="203" s="1"/>
  <c r="AF19" i="203"/>
  <c r="AD19" i="203"/>
  <c r="AC19" i="203"/>
  <c r="AB19" i="203"/>
  <c r="AF18" i="203"/>
  <c r="AD18" i="203"/>
  <c r="AC18" i="203"/>
  <c r="AB18" i="203"/>
  <c r="AE18" i="203" s="1"/>
  <c r="AF17" i="203"/>
  <c r="AD17" i="203"/>
  <c r="AC17" i="203"/>
  <c r="AB17" i="203"/>
  <c r="AE17" i="203" s="1"/>
  <c r="AF16" i="203"/>
  <c r="AD16" i="203"/>
  <c r="AC16" i="203"/>
  <c r="AB16" i="203"/>
  <c r="AF15" i="203"/>
  <c r="AD15" i="203"/>
  <c r="AC15" i="203"/>
  <c r="AE15" i="203" s="1"/>
  <c r="AB15" i="203"/>
  <c r="AF14" i="203"/>
  <c r="AD14" i="203"/>
  <c r="AC14" i="203"/>
  <c r="AB14" i="203"/>
  <c r="AF13" i="203"/>
  <c r="AD13" i="203"/>
  <c r="AC13" i="203"/>
  <c r="AB13" i="203"/>
  <c r="AF12" i="203"/>
  <c r="AD12" i="203"/>
  <c r="AC12" i="203"/>
  <c r="AB12" i="203"/>
  <c r="AF11" i="203"/>
  <c r="AD11" i="203"/>
  <c r="AC11" i="203"/>
  <c r="AE11" i="203" s="1"/>
  <c r="AB11" i="203"/>
  <c r="AF10" i="203"/>
  <c r="AD10" i="203"/>
  <c r="AC10" i="203"/>
  <c r="AB10" i="203"/>
  <c r="AA57" i="202"/>
  <c r="W57" i="202"/>
  <c r="O57" i="202"/>
  <c r="N57" i="202"/>
  <c r="M57" i="202"/>
  <c r="L57" i="202"/>
  <c r="K57" i="202"/>
  <c r="J57" i="202"/>
  <c r="I57" i="202"/>
  <c r="H57" i="202"/>
  <c r="G57" i="202"/>
  <c r="AF56" i="202"/>
  <c r="AD56" i="202"/>
  <c r="AC56" i="202"/>
  <c r="AB56" i="202"/>
  <c r="U56" i="202"/>
  <c r="V56" i="202" s="1"/>
  <c r="S56" i="202"/>
  <c r="R56" i="202"/>
  <c r="Q56" i="202"/>
  <c r="E56" i="202"/>
  <c r="P56" i="202" s="1"/>
  <c r="AF55" i="202"/>
  <c r="AD55" i="202"/>
  <c r="AC55" i="202"/>
  <c r="AB55" i="202"/>
  <c r="U55" i="202"/>
  <c r="V55" i="202" s="1"/>
  <c r="S55" i="202"/>
  <c r="R55" i="202"/>
  <c r="Q55" i="202"/>
  <c r="T55" i="202" s="1"/>
  <c r="P55" i="202"/>
  <c r="E55" i="202"/>
  <c r="AF54" i="202"/>
  <c r="AD54" i="202"/>
  <c r="AC54" i="202"/>
  <c r="AB54" i="202"/>
  <c r="U54" i="202"/>
  <c r="V54" i="202" s="1"/>
  <c r="S54" i="202"/>
  <c r="R54" i="202"/>
  <c r="Q54" i="202"/>
  <c r="E54" i="202"/>
  <c r="P54" i="202" s="1"/>
  <c r="AF53" i="202"/>
  <c r="AD53" i="202"/>
  <c r="AC53" i="202"/>
  <c r="AB53" i="202"/>
  <c r="AE53" i="202" s="1"/>
  <c r="V53" i="202"/>
  <c r="U53" i="202"/>
  <c r="S53" i="202"/>
  <c r="R53" i="202"/>
  <c r="Q53" i="202"/>
  <c r="E53" i="202"/>
  <c r="P53" i="202" s="1"/>
  <c r="AF52" i="202"/>
  <c r="AD52" i="202"/>
  <c r="AC52" i="202"/>
  <c r="AB52" i="202"/>
  <c r="U52" i="202"/>
  <c r="V52" i="202" s="1"/>
  <c r="S52" i="202"/>
  <c r="R52" i="202"/>
  <c r="Q52" i="202"/>
  <c r="E52" i="202"/>
  <c r="P52" i="202" s="1"/>
  <c r="AF51" i="202"/>
  <c r="AD51" i="202"/>
  <c r="AC51" i="202"/>
  <c r="AB51" i="202"/>
  <c r="AE51" i="202" s="1"/>
  <c r="U51" i="202"/>
  <c r="V51" i="202" s="1"/>
  <c r="S51" i="202"/>
  <c r="R51" i="202"/>
  <c r="Q51" i="202"/>
  <c r="T51" i="202" s="1"/>
  <c r="E51" i="202"/>
  <c r="P51" i="202" s="1"/>
  <c r="AF50" i="202"/>
  <c r="AD50" i="202"/>
  <c r="AC50" i="202"/>
  <c r="AB50" i="202"/>
  <c r="U50" i="202"/>
  <c r="V50" i="202" s="1"/>
  <c r="S50" i="202"/>
  <c r="R50" i="202"/>
  <c r="Q50" i="202"/>
  <c r="T50" i="202" s="1"/>
  <c r="P50" i="202"/>
  <c r="E50" i="202"/>
  <c r="AF49" i="202"/>
  <c r="AD49" i="202"/>
  <c r="AE49" i="202" s="1"/>
  <c r="AC49" i="202"/>
  <c r="AB49" i="202"/>
  <c r="U49" i="202"/>
  <c r="V49" i="202" s="1"/>
  <c r="S49" i="202"/>
  <c r="R49" i="202"/>
  <c r="Q49" i="202"/>
  <c r="T49" i="202" s="1"/>
  <c r="E49" i="202"/>
  <c r="P49" i="202" s="1"/>
  <c r="AF48" i="202"/>
  <c r="AD48" i="202"/>
  <c r="AC48" i="202"/>
  <c r="AB48" i="202"/>
  <c r="AE48" i="202" s="1"/>
  <c r="V48" i="202"/>
  <c r="U48" i="202"/>
  <c r="S48" i="202"/>
  <c r="R48" i="202"/>
  <c r="T48" i="202" s="1"/>
  <c r="Q48" i="202"/>
  <c r="E48" i="202"/>
  <c r="P48" i="202" s="1"/>
  <c r="AF47" i="202"/>
  <c r="AD47" i="202"/>
  <c r="AC47" i="202"/>
  <c r="AB47" i="202"/>
  <c r="U47" i="202"/>
  <c r="V47" i="202" s="1"/>
  <c r="T47" i="202"/>
  <c r="S47" i="202"/>
  <c r="R47" i="202"/>
  <c r="Q47" i="202"/>
  <c r="P47" i="202"/>
  <c r="E47" i="202"/>
  <c r="AF46" i="202"/>
  <c r="AD46" i="202"/>
  <c r="AC46" i="202"/>
  <c r="AE46" i="202" s="1"/>
  <c r="AB46" i="202"/>
  <c r="U46" i="202"/>
  <c r="V46" i="202" s="1"/>
  <c r="S46" i="202"/>
  <c r="R46" i="202"/>
  <c r="Q46" i="202"/>
  <c r="E46" i="202"/>
  <c r="P46" i="202" s="1"/>
  <c r="AF45" i="202"/>
  <c r="AD45" i="202"/>
  <c r="AC45" i="202"/>
  <c r="AB45" i="202"/>
  <c r="AE45" i="202" s="1"/>
  <c r="V45" i="202"/>
  <c r="U45" i="202"/>
  <c r="S45" i="202"/>
  <c r="R45" i="202"/>
  <c r="Q45" i="202"/>
  <c r="E45" i="202"/>
  <c r="P45" i="202" s="1"/>
  <c r="AF44" i="202"/>
  <c r="AD44" i="202"/>
  <c r="AC44" i="202"/>
  <c r="AB44" i="202"/>
  <c r="U44" i="202"/>
  <c r="V44" i="202" s="1"/>
  <c r="S44" i="202"/>
  <c r="R44" i="202"/>
  <c r="Q44" i="202"/>
  <c r="E44" i="202"/>
  <c r="P44" i="202" s="1"/>
  <c r="AF43" i="202"/>
  <c r="AD43" i="202"/>
  <c r="AC43" i="202"/>
  <c r="AB43" i="202"/>
  <c r="AE43" i="202" s="1"/>
  <c r="U43" i="202"/>
  <c r="V43" i="202" s="1"/>
  <c r="S43" i="202"/>
  <c r="R43" i="202"/>
  <c r="Q43" i="202"/>
  <c r="T43" i="202" s="1"/>
  <c r="E43" i="202"/>
  <c r="P43" i="202" s="1"/>
  <c r="AF42" i="202"/>
  <c r="AD42" i="202"/>
  <c r="AC42" i="202"/>
  <c r="AB42" i="202"/>
  <c r="U42" i="202"/>
  <c r="V42" i="202" s="1"/>
  <c r="S42" i="202"/>
  <c r="R42" i="202"/>
  <c r="Q42" i="202"/>
  <c r="T42" i="202" s="1"/>
  <c r="P42" i="202"/>
  <c r="E42" i="202"/>
  <c r="AF41" i="202"/>
  <c r="AD41" i="202"/>
  <c r="AE41" i="202" s="1"/>
  <c r="AC41" i="202"/>
  <c r="AB41" i="202"/>
  <c r="U41" i="202"/>
  <c r="V41" i="202" s="1"/>
  <c r="S41" i="202"/>
  <c r="R41" i="202"/>
  <c r="Q41" i="202"/>
  <c r="T41" i="202" s="1"/>
  <c r="E41" i="202"/>
  <c r="P41" i="202" s="1"/>
  <c r="AF40" i="202"/>
  <c r="AD40" i="202"/>
  <c r="AC40" i="202"/>
  <c r="AB40" i="202"/>
  <c r="AE40" i="202" s="1"/>
  <c r="V40" i="202"/>
  <c r="U40" i="202"/>
  <c r="S40" i="202"/>
  <c r="R40" i="202"/>
  <c r="T40" i="202" s="1"/>
  <c r="Q40" i="202"/>
  <c r="E40" i="202"/>
  <c r="P40" i="202" s="1"/>
  <c r="AF39" i="202"/>
  <c r="AD39" i="202"/>
  <c r="AC39" i="202"/>
  <c r="AB39" i="202"/>
  <c r="U39" i="202"/>
  <c r="V39" i="202" s="1"/>
  <c r="T39" i="202"/>
  <c r="S39" i="202"/>
  <c r="R39" i="202"/>
  <c r="Q39" i="202"/>
  <c r="P39" i="202"/>
  <c r="E39" i="202"/>
  <c r="AF38" i="202"/>
  <c r="AD38" i="202"/>
  <c r="AC38" i="202"/>
  <c r="AE38" i="202" s="1"/>
  <c r="AB38" i="202"/>
  <c r="U38" i="202"/>
  <c r="V38" i="202" s="1"/>
  <c r="S38" i="202"/>
  <c r="R38" i="202"/>
  <c r="Q38" i="202"/>
  <c r="E38" i="202"/>
  <c r="P38" i="202" s="1"/>
  <c r="AF37" i="202"/>
  <c r="AD37" i="202"/>
  <c r="AC37" i="202"/>
  <c r="AB37" i="202"/>
  <c r="AE37" i="202" s="1"/>
  <c r="V37" i="202"/>
  <c r="U37" i="202"/>
  <c r="S37" i="202"/>
  <c r="R37" i="202"/>
  <c r="Q37" i="202"/>
  <c r="E37" i="202"/>
  <c r="P37" i="202" s="1"/>
  <c r="AF36" i="202"/>
  <c r="AD36" i="202"/>
  <c r="AC36" i="202"/>
  <c r="AB36" i="202"/>
  <c r="U36" i="202"/>
  <c r="V36" i="202" s="1"/>
  <c r="S36" i="202"/>
  <c r="R36" i="202"/>
  <c r="Q36" i="202"/>
  <c r="E36" i="202"/>
  <c r="P36" i="202" s="1"/>
  <c r="AF35" i="202"/>
  <c r="AD35" i="202"/>
  <c r="AC35" i="202"/>
  <c r="AB35" i="202"/>
  <c r="AE35" i="202" s="1"/>
  <c r="U35" i="202"/>
  <c r="V35" i="202" s="1"/>
  <c r="S35" i="202"/>
  <c r="R35" i="202"/>
  <c r="Q35" i="202"/>
  <c r="T35" i="202" s="1"/>
  <c r="E35" i="202"/>
  <c r="P35" i="202" s="1"/>
  <c r="AF34" i="202"/>
  <c r="AD34" i="202"/>
  <c r="AC34" i="202"/>
  <c r="AB34" i="202"/>
  <c r="U34" i="202"/>
  <c r="V34" i="202" s="1"/>
  <c r="S34" i="202"/>
  <c r="R34" i="202"/>
  <c r="Q34" i="202"/>
  <c r="T34" i="202" s="1"/>
  <c r="P34" i="202"/>
  <c r="E34" i="202"/>
  <c r="AF33" i="202"/>
  <c r="AD33" i="202"/>
  <c r="AE33" i="202" s="1"/>
  <c r="AC33" i="202"/>
  <c r="AB33" i="202"/>
  <c r="U33" i="202"/>
  <c r="V33" i="202" s="1"/>
  <c r="S33" i="202"/>
  <c r="R33" i="202"/>
  <c r="Q33" i="202"/>
  <c r="T33" i="202" s="1"/>
  <c r="E33" i="202"/>
  <c r="P33" i="202" s="1"/>
  <c r="AF32" i="202"/>
  <c r="AD32" i="202"/>
  <c r="AC32" i="202"/>
  <c r="AB32" i="202"/>
  <c r="AE32" i="202" s="1"/>
  <c r="V32" i="202"/>
  <c r="U32" i="202"/>
  <c r="S32" i="202"/>
  <c r="R32" i="202"/>
  <c r="T32" i="202" s="1"/>
  <c r="Q32" i="202"/>
  <c r="E32" i="202"/>
  <c r="P32" i="202" s="1"/>
  <c r="AF31" i="202"/>
  <c r="AD31" i="202"/>
  <c r="AC31" i="202"/>
  <c r="AB31" i="202"/>
  <c r="U31" i="202"/>
  <c r="V31" i="202" s="1"/>
  <c r="T31" i="202"/>
  <c r="S31" i="202"/>
  <c r="R31" i="202"/>
  <c r="Q31" i="202"/>
  <c r="P31" i="202"/>
  <c r="E31" i="202"/>
  <c r="AF30" i="202"/>
  <c r="AD30" i="202"/>
  <c r="AC30" i="202"/>
  <c r="AE30" i="202" s="1"/>
  <c r="AB30" i="202"/>
  <c r="U30" i="202"/>
  <c r="V30" i="202" s="1"/>
  <c r="S30" i="202"/>
  <c r="R30" i="202"/>
  <c r="Q30" i="202"/>
  <c r="E30" i="202"/>
  <c r="P30" i="202" s="1"/>
  <c r="AF29" i="202"/>
  <c r="AD29" i="202"/>
  <c r="AC29" i="202"/>
  <c r="AB29" i="202"/>
  <c r="AE29" i="202" s="1"/>
  <c r="V29" i="202"/>
  <c r="U29" i="202"/>
  <c r="S29" i="202"/>
  <c r="R29" i="202"/>
  <c r="Q29" i="202"/>
  <c r="E29" i="202"/>
  <c r="P29" i="202" s="1"/>
  <c r="AF28" i="202"/>
  <c r="AD28" i="202"/>
  <c r="AC28" i="202"/>
  <c r="AB28" i="202"/>
  <c r="U28" i="202"/>
  <c r="V28" i="202" s="1"/>
  <c r="S28" i="202"/>
  <c r="R28" i="202"/>
  <c r="Q28" i="202"/>
  <c r="E28" i="202"/>
  <c r="P28" i="202" s="1"/>
  <c r="AF27" i="202"/>
  <c r="AD27" i="202"/>
  <c r="AC27" i="202"/>
  <c r="AB27" i="202"/>
  <c r="AE27" i="202" s="1"/>
  <c r="U27" i="202"/>
  <c r="V27" i="202" s="1"/>
  <c r="S27" i="202"/>
  <c r="R27" i="202"/>
  <c r="Q27" i="202"/>
  <c r="T27" i="202" s="1"/>
  <c r="E27" i="202"/>
  <c r="P27" i="202" s="1"/>
  <c r="AF26" i="202"/>
  <c r="AD26" i="202"/>
  <c r="AC26" i="202"/>
  <c r="AB26" i="202"/>
  <c r="U26" i="202"/>
  <c r="V26" i="202" s="1"/>
  <c r="S26" i="202"/>
  <c r="R26" i="202"/>
  <c r="Q26" i="202"/>
  <c r="T26" i="202" s="1"/>
  <c r="P26" i="202"/>
  <c r="E26" i="202"/>
  <c r="AF25" i="202"/>
  <c r="AD25" i="202"/>
  <c r="AE25" i="202" s="1"/>
  <c r="AC25" i="202"/>
  <c r="AB25" i="202"/>
  <c r="U25" i="202"/>
  <c r="V25" i="202" s="1"/>
  <c r="S25" i="202"/>
  <c r="R25" i="202"/>
  <c r="Q25" i="202"/>
  <c r="T25" i="202" s="1"/>
  <c r="E25" i="202"/>
  <c r="P25" i="202" s="1"/>
  <c r="AF24" i="202"/>
  <c r="AD24" i="202"/>
  <c r="AC24" i="202"/>
  <c r="AB24" i="202"/>
  <c r="AE24" i="202" s="1"/>
  <c r="V24" i="202"/>
  <c r="U24" i="202"/>
  <c r="S24" i="202"/>
  <c r="R24" i="202"/>
  <c r="T24" i="202" s="1"/>
  <c r="Q24" i="202"/>
  <c r="E24" i="202"/>
  <c r="P24" i="202" s="1"/>
  <c r="AF23" i="202"/>
  <c r="AD23" i="202"/>
  <c r="AC23" i="202"/>
  <c r="AB23" i="202"/>
  <c r="U23" i="202"/>
  <c r="V23" i="202" s="1"/>
  <c r="T23" i="202"/>
  <c r="S23" i="202"/>
  <c r="R23" i="202"/>
  <c r="Q23" i="202"/>
  <c r="P23" i="202"/>
  <c r="E23" i="202"/>
  <c r="AF22" i="202"/>
  <c r="AD22" i="202"/>
  <c r="AC22" i="202"/>
  <c r="AE22" i="202" s="1"/>
  <c r="AB22" i="202"/>
  <c r="U22" i="202"/>
  <c r="V22" i="202" s="1"/>
  <c r="S22" i="202"/>
  <c r="R22" i="202"/>
  <c r="Q22" i="202"/>
  <c r="E22" i="202"/>
  <c r="P22" i="202" s="1"/>
  <c r="AF21" i="202"/>
  <c r="AD21" i="202"/>
  <c r="AC21" i="202"/>
  <c r="AB21" i="202"/>
  <c r="AE21" i="202" s="1"/>
  <c r="V21" i="202"/>
  <c r="U21" i="202"/>
  <c r="S21" i="202"/>
  <c r="R21" i="202"/>
  <c r="Q21" i="202"/>
  <c r="E21" i="202"/>
  <c r="P21" i="202" s="1"/>
  <c r="AF20" i="202"/>
  <c r="AD20" i="202"/>
  <c r="AC20" i="202"/>
  <c r="AB20" i="202"/>
  <c r="U20" i="202"/>
  <c r="V20" i="202" s="1"/>
  <c r="S20" i="202"/>
  <c r="R20" i="202"/>
  <c r="Q20" i="202"/>
  <c r="E20" i="202"/>
  <c r="P20" i="202" s="1"/>
  <c r="AF19" i="202"/>
  <c r="AD19" i="202"/>
  <c r="AC19" i="202"/>
  <c r="AB19" i="202"/>
  <c r="AE19" i="202" s="1"/>
  <c r="U19" i="202"/>
  <c r="V19" i="202" s="1"/>
  <c r="S19" i="202"/>
  <c r="R19" i="202"/>
  <c r="Q19" i="202"/>
  <c r="T19" i="202" s="1"/>
  <c r="E19" i="202"/>
  <c r="P19" i="202" s="1"/>
  <c r="AF18" i="202"/>
  <c r="AD18" i="202"/>
  <c r="AC18" i="202"/>
  <c r="AB18" i="202"/>
  <c r="U18" i="202"/>
  <c r="V18" i="202" s="1"/>
  <c r="S18" i="202"/>
  <c r="R18" i="202"/>
  <c r="Q18" i="202"/>
  <c r="T18" i="202" s="1"/>
  <c r="P18" i="202"/>
  <c r="E18" i="202"/>
  <c r="AF17" i="202"/>
  <c r="AD17" i="202"/>
  <c r="AE17" i="202" s="1"/>
  <c r="AC17" i="202"/>
  <c r="AB17" i="202"/>
  <c r="U17" i="202"/>
  <c r="V17" i="202" s="1"/>
  <c r="S17" i="202"/>
  <c r="R17" i="202"/>
  <c r="Q17" i="202"/>
  <c r="T17" i="202" s="1"/>
  <c r="E17" i="202"/>
  <c r="P17" i="202" s="1"/>
  <c r="AF16" i="202"/>
  <c r="AD16" i="202"/>
  <c r="AC16" i="202"/>
  <c r="AB16" i="202"/>
  <c r="AE16" i="202" s="1"/>
  <c r="V16" i="202"/>
  <c r="U16" i="202"/>
  <c r="S16" i="202"/>
  <c r="R16" i="202"/>
  <c r="T16" i="202" s="1"/>
  <c r="Q16" i="202"/>
  <c r="E16" i="202"/>
  <c r="P16" i="202" s="1"/>
  <c r="AF15" i="202"/>
  <c r="AD15" i="202"/>
  <c r="AC15" i="202"/>
  <c r="AB15" i="202"/>
  <c r="U15" i="202"/>
  <c r="V15" i="202" s="1"/>
  <c r="T15" i="202"/>
  <c r="S15" i="202"/>
  <c r="R15" i="202"/>
  <c r="Q15" i="202"/>
  <c r="P15" i="202"/>
  <c r="E15" i="202"/>
  <c r="AF14" i="202"/>
  <c r="AD14" i="202"/>
  <c r="AC14" i="202"/>
  <c r="AE14" i="202" s="1"/>
  <c r="AB14" i="202"/>
  <c r="U14" i="202"/>
  <c r="V14" i="202" s="1"/>
  <c r="S14" i="202"/>
  <c r="R14" i="202"/>
  <c r="Q14" i="202"/>
  <c r="E14" i="202"/>
  <c r="P14" i="202" s="1"/>
  <c r="AF13" i="202"/>
  <c r="AD13" i="202"/>
  <c r="AC13" i="202"/>
  <c r="AB13" i="202"/>
  <c r="AE13" i="202" s="1"/>
  <c r="V13" i="202"/>
  <c r="U13" i="202"/>
  <c r="S13" i="202"/>
  <c r="R13" i="202"/>
  <c r="Q13" i="202"/>
  <c r="E13" i="202"/>
  <c r="P13" i="202" s="1"/>
  <c r="AF12" i="202"/>
  <c r="AD12" i="202"/>
  <c r="AC12" i="202"/>
  <c r="AB12" i="202"/>
  <c r="U12" i="202"/>
  <c r="V12" i="202" s="1"/>
  <c r="S12" i="202"/>
  <c r="R12" i="202"/>
  <c r="Q12" i="202"/>
  <c r="E12" i="202"/>
  <c r="P12" i="202" s="1"/>
  <c r="AF11" i="202"/>
  <c r="AD11" i="202"/>
  <c r="AC11" i="202"/>
  <c r="AB11" i="202"/>
  <c r="AE11" i="202" s="1"/>
  <c r="U11" i="202"/>
  <c r="V11" i="202" s="1"/>
  <c r="S11" i="202"/>
  <c r="R11" i="202"/>
  <c r="Q11" i="202"/>
  <c r="T11" i="202" s="1"/>
  <c r="E11" i="202"/>
  <c r="P11" i="202" s="1"/>
  <c r="AF10" i="202"/>
  <c r="AD10" i="202"/>
  <c r="AC10" i="202"/>
  <c r="AB10" i="202"/>
  <c r="U10" i="202"/>
  <c r="V10" i="202" s="1"/>
  <c r="S10" i="202"/>
  <c r="R10" i="202"/>
  <c r="Q10" i="202"/>
  <c r="T10" i="202" s="1"/>
  <c r="P10" i="202"/>
  <c r="E10" i="202"/>
  <c r="AD9" i="202"/>
  <c r="AC9" i="202"/>
  <c r="AB9" i="202"/>
  <c r="S9" i="202"/>
  <c r="R9" i="202"/>
  <c r="E9" i="202"/>
  <c r="P9" i="202" s="1"/>
  <c r="AA57" i="201"/>
  <c r="W57" i="201"/>
  <c r="O57" i="201"/>
  <c r="N57" i="201"/>
  <c r="M57" i="201"/>
  <c r="L57" i="201"/>
  <c r="K57" i="201"/>
  <c r="J57" i="201"/>
  <c r="I57" i="201"/>
  <c r="H57" i="201"/>
  <c r="G57" i="201"/>
  <c r="AF56" i="201"/>
  <c r="AD56" i="201"/>
  <c r="AC56" i="201"/>
  <c r="AB56" i="201"/>
  <c r="U56" i="201"/>
  <c r="V56" i="201" s="1"/>
  <c r="S56" i="201"/>
  <c r="R56" i="201"/>
  <c r="Q56" i="201"/>
  <c r="E56" i="201"/>
  <c r="P56" i="201" s="1"/>
  <c r="AF55" i="201"/>
  <c r="AD55" i="201"/>
  <c r="AC55" i="201"/>
  <c r="AB55" i="201"/>
  <c r="U55" i="201"/>
  <c r="V55" i="201" s="1"/>
  <c r="T55" i="201"/>
  <c r="S55" i="201"/>
  <c r="R55" i="201"/>
  <c r="Q55" i="201"/>
  <c r="P55" i="201"/>
  <c r="E55" i="201"/>
  <c r="AF54" i="201"/>
  <c r="AD54" i="201"/>
  <c r="AC54" i="201"/>
  <c r="AB54" i="201"/>
  <c r="U54" i="201"/>
  <c r="V54" i="201" s="1"/>
  <c r="S54" i="201"/>
  <c r="R54" i="201"/>
  <c r="Q54" i="201"/>
  <c r="E54" i="201"/>
  <c r="P54" i="201" s="1"/>
  <c r="AF53" i="201"/>
  <c r="AD53" i="201"/>
  <c r="AC53" i="201"/>
  <c r="AB53" i="201"/>
  <c r="AE53" i="201" s="1"/>
  <c r="V53" i="201"/>
  <c r="U53" i="201"/>
  <c r="S53" i="201"/>
  <c r="R53" i="201"/>
  <c r="Q53" i="201"/>
  <c r="E53" i="201"/>
  <c r="P53" i="201" s="1"/>
  <c r="AF52" i="201"/>
  <c r="AD52" i="201"/>
  <c r="AC52" i="201"/>
  <c r="AB52" i="201"/>
  <c r="U52" i="201"/>
  <c r="V52" i="201" s="1"/>
  <c r="S52" i="201"/>
  <c r="R52" i="201"/>
  <c r="Q52" i="201"/>
  <c r="E52" i="201"/>
  <c r="P52" i="201" s="1"/>
  <c r="AF51" i="201"/>
  <c r="AD51" i="201"/>
  <c r="AC51" i="201"/>
  <c r="AB51" i="201"/>
  <c r="U51" i="201"/>
  <c r="V51" i="201" s="1"/>
  <c r="S51" i="201"/>
  <c r="R51" i="201"/>
  <c r="Q51" i="201"/>
  <c r="T51" i="201" s="1"/>
  <c r="E51" i="201"/>
  <c r="P51" i="201" s="1"/>
  <c r="AF50" i="201"/>
  <c r="AD50" i="201"/>
  <c r="AC50" i="201"/>
  <c r="AB50" i="201"/>
  <c r="U50" i="201"/>
  <c r="V50" i="201" s="1"/>
  <c r="S50" i="201"/>
  <c r="R50" i="201"/>
  <c r="Q50" i="201"/>
  <c r="T50" i="201" s="1"/>
  <c r="P50" i="201"/>
  <c r="E50" i="201"/>
  <c r="AF49" i="201"/>
  <c r="AD49" i="201"/>
  <c r="AE49" i="201" s="1"/>
  <c r="AC49" i="201"/>
  <c r="AB49" i="201"/>
  <c r="U49" i="201"/>
  <c r="V49" i="201" s="1"/>
  <c r="S49" i="201"/>
  <c r="R49" i="201"/>
  <c r="Q49" i="201"/>
  <c r="T49" i="201" s="1"/>
  <c r="E49" i="201"/>
  <c r="P49" i="201" s="1"/>
  <c r="AF48" i="201"/>
  <c r="AD48" i="201"/>
  <c r="AC48" i="201"/>
  <c r="AB48" i="201"/>
  <c r="AE48" i="201" s="1"/>
  <c r="V48" i="201"/>
  <c r="U48" i="201"/>
  <c r="S48" i="201"/>
  <c r="R48" i="201"/>
  <c r="Q48" i="201"/>
  <c r="E48" i="201"/>
  <c r="P48" i="201" s="1"/>
  <c r="AF47" i="201"/>
  <c r="AD47" i="201"/>
  <c r="AC47" i="201"/>
  <c r="AB47" i="201"/>
  <c r="U47" i="201"/>
  <c r="V47" i="201" s="1"/>
  <c r="T47" i="201"/>
  <c r="S47" i="201"/>
  <c r="R47" i="201"/>
  <c r="Q47" i="201"/>
  <c r="P47" i="201"/>
  <c r="E47" i="201"/>
  <c r="AF46" i="201"/>
  <c r="AD46" i="201"/>
  <c r="AC46" i="201"/>
  <c r="AB46" i="201"/>
  <c r="U46" i="201"/>
  <c r="V46" i="201" s="1"/>
  <c r="S46" i="201"/>
  <c r="R46" i="201"/>
  <c r="Q46" i="201"/>
  <c r="E46" i="201"/>
  <c r="P46" i="201" s="1"/>
  <c r="AF45" i="201"/>
  <c r="AD45" i="201"/>
  <c r="AC45" i="201"/>
  <c r="AB45" i="201"/>
  <c r="AE45" i="201" s="1"/>
  <c r="V45" i="201"/>
  <c r="U45" i="201"/>
  <c r="S45" i="201"/>
  <c r="R45" i="201"/>
  <c r="Q45" i="201"/>
  <c r="E45" i="201"/>
  <c r="P45" i="201" s="1"/>
  <c r="AF44" i="201"/>
  <c r="AD44" i="201"/>
  <c r="AC44" i="201"/>
  <c r="AB44" i="201"/>
  <c r="U44" i="201"/>
  <c r="V44" i="201" s="1"/>
  <c r="S44" i="201"/>
  <c r="R44" i="201"/>
  <c r="Q44" i="201"/>
  <c r="E44" i="201"/>
  <c r="P44" i="201" s="1"/>
  <c r="AF43" i="201"/>
  <c r="AD43" i="201"/>
  <c r="AC43" i="201"/>
  <c r="AB43" i="201"/>
  <c r="U43" i="201"/>
  <c r="V43" i="201" s="1"/>
  <c r="S43" i="201"/>
  <c r="R43" i="201"/>
  <c r="Q43" i="201"/>
  <c r="T43" i="201" s="1"/>
  <c r="E43" i="201"/>
  <c r="P43" i="201" s="1"/>
  <c r="AF42" i="201"/>
  <c r="AD42" i="201"/>
  <c r="AC42" i="201"/>
  <c r="AB42" i="201"/>
  <c r="U42" i="201"/>
  <c r="V42" i="201" s="1"/>
  <c r="S42" i="201"/>
  <c r="R42" i="201"/>
  <c r="Q42" i="201"/>
  <c r="T42" i="201" s="1"/>
  <c r="P42" i="201"/>
  <c r="E42" i="201"/>
  <c r="AF41" i="201"/>
  <c r="AD41" i="201"/>
  <c r="AE41" i="201" s="1"/>
  <c r="AC41" i="201"/>
  <c r="AB41" i="201"/>
  <c r="U41" i="201"/>
  <c r="V41" i="201" s="1"/>
  <c r="S41" i="201"/>
  <c r="R41" i="201"/>
  <c r="Q41" i="201"/>
  <c r="T41" i="201" s="1"/>
  <c r="E41" i="201"/>
  <c r="P41" i="201" s="1"/>
  <c r="AF40" i="201"/>
  <c r="AD40" i="201"/>
  <c r="AC40" i="201"/>
  <c r="AB40" i="201"/>
  <c r="AE40" i="201" s="1"/>
  <c r="V40" i="201"/>
  <c r="U40" i="201"/>
  <c r="S40" i="201"/>
  <c r="R40" i="201"/>
  <c r="Q40" i="201"/>
  <c r="E40" i="201"/>
  <c r="P40" i="201" s="1"/>
  <c r="AF39" i="201"/>
  <c r="AD39" i="201"/>
  <c r="AC39" i="201"/>
  <c r="AB39" i="201"/>
  <c r="U39" i="201"/>
  <c r="V39" i="201" s="1"/>
  <c r="T39" i="201"/>
  <c r="S39" i="201"/>
  <c r="R39" i="201"/>
  <c r="Q39" i="201"/>
  <c r="P39" i="201"/>
  <c r="E39" i="201"/>
  <c r="AF38" i="201"/>
  <c r="AD38" i="201"/>
  <c r="AC38" i="201"/>
  <c r="AB38" i="201"/>
  <c r="U38" i="201"/>
  <c r="V38" i="201" s="1"/>
  <c r="S38" i="201"/>
  <c r="R38" i="201"/>
  <c r="Q38" i="201"/>
  <c r="E38" i="201"/>
  <c r="P38" i="201" s="1"/>
  <c r="AF37" i="201"/>
  <c r="AD37" i="201"/>
  <c r="AC37" i="201"/>
  <c r="AB37" i="201"/>
  <c r="AE37" i="201" s="1"/>
  <c r="V37" i="201"/>
  <c r="U37" i="201"/>
  <c r="S37" i="201"/>
  <c r="R37" i="201"/>
  <c r="Q37" i="201"/>
  <c r="E37" i="201"/>
  <c r="P37" i="201" s="1"/>
  <c r="AF36" i="201"/>
  <c r="AD36" i="201"/>
  <c r="AC36" i="201"/>
  <c r="AB36" i="201"/>
  <c r="U36" i="201"/>
  <c r="V36" i="201" s="1"/>
  <c r="S36" i="201"/>
  <c r="R36" i="201"/>
  <c r="Q36" i="201"/>
  <c r="E36" i="201"/>
  <c r="P36" i="201" s="1"/>
  <c r="AF35" i="201"/>
  <c r="AD35" i="201"/>
  <c r="AC35" i="201"/>
  <c r="AB35" i="201"/>
  <c r="U35" i="201"/>
  <c r="V35" i="201" s="1"/>
  <c r="S35" i="201"/>
  <c r="R35" i="201"/>
  <c r="Q35" i="201"/>
  <c r="T35" i="201" s="1"/>
  <c r="E35" i="201"/>
  <c r="P35" i="201" s="1"/>
  <c r="AF34" i="201"/>
  <c r="AD34" i="201"/>
  <c r="AC34" i="201"/>
  <c r="AB34" i="201"/>
  <c r="U34" i="201"/>
  <c r="V34" i="201" s="1"/>
  <c r="S34" i="201"/>
  <c r="R34" i="201"/>
  <c r="Q34" i="201"/>
  <c r="T34" i="201" s="1"/>
  <c r="P34" i="201"/>
  <c r="E34" i="201"/>
  <c r="AF33" i="201"/>
  <c r="AD33" i="201"/>
  <c r="AE33" i="201" s="1"/>
  <c r="AC33" i="201"/>
  <c r="AB33" i="201"/>
  <c r="U33" i="201"/>
  <c r="V33" i="201" s="1"/>
  <c r="S33" i="201"/>
  <c r="R33" i="201"/>
  <c r="Q33" i="201"/>
  <c r="T33" i="201" s="1"/>
  <c r="E33" i="201"/>
  <c r="P33" i="201" s="1"/>
  <c r="AF32" i="201"/>
  <c r="AD32" i="201"/>
  <c r="AC32" i="201"/>
  <c r="AB32" i="201"/>
  <c r="AE32" i="201" s="1"/>
  <c r="V32" i="201"/>
  <c r="U32" i="201"/>
  <c r="S32" i="201"/>
  <c r="R32" i="201"/>
  <c r="Q32" i="201"/>
  <c r="E32" i="201"/>
  <c r="P32" i="201" s="1"/>
  <c r="AF31" i="201"/>
  <c r="AD31" i="201"/>
  <c r="AC31" i="201"/>
  <c r="AB31" i="201"/>
  <c r="U31" i="201"/>
  <c r="V31" i="201" s="1"/>
  <c r="T31" i="201"/>
  <c r="S31" i="201"/>
  <c r="R31" i="201"/>
  <c r="Q31" i="201"/>
  <c r="P31" i="201"/>
  <c r="E31" i="201"/>
  <c r="AF30" i="201"/>
  <c r="AD30" i="201"/>
  <c r="AC30" i="201"/>
  <c r="AB30" i="201"/>
  <c r="U30" i="201"/>
  <c r="V30" i="201" s="1"/>
  <c r="S30" i="201"/>
  <c r="R30" i="201"/>
  <c r="Q30" i="201"/>
  <c r="E30" i="201"/>
  <c r="P30" i="201" s="1"/>
  <c r="AF29" i="201"/>
  <c r="AD29" i="201"/>
  <c r="AC29" i="201"/>
  <c r="AB29" i="201"/>
  <c r="AE29" i="201" s="1"/>
  <c r="U29" i="201"/>
  <c r="V29" i="201" s="1"/>
  <c r="S29" i="201"/>
  <c r="R29" i="201"/>
  <c r="Q29" i="201"/>
  <c r="E29" i="201"/>
  <c r="P29" i="201" s="1"/>
  <c r="AF28" i="201"/>
  <c r="AD28" i="201"/>
  <c r="AC28" i="201"/>
  <c r="AB28" i="201"/>
  <c r="V28" i="201"/>
  <c r="U28" i="201"/>
  <c r="S28" i="201"/>
  <c r="R28" i="201"/>
  <c r="Q28" i="201"/>
  <c r="E28" i="201"/>
  <c r="P28" i="201" s="1"/>
  <c r="AF27" i="201"/>
  <c r="AD27" i="201"/>
  <c r="AC27" i="201"/>
  <c r="AB27" i="201"/>
  <c r="U27" i="201"/>
  <c r="V27" i="201" s="1"/>
  <c r="S27" i="201"/>
  <c r="R27" i="201"/>
  <c r="T27" i="201" s="1"/>
  <c r="Q27" i="201"/>
  <c r="E27" i="201"/>
  <c r="P27" i="201" s="1"/>
  <c r="AF26" i="201"/>
  <c r="AD26" i="201"/>
  <c r="AC26" i="201"/>
  <c r="AB26" i="201"/>
  <c r="V26" i="201"/>
  <c r="U26" i="201"/>
  <c r="S26" i="201"/>
  <c r="R26" i="201"/>
  <c r="Q26" i="201"/>
  <c r="E26" i="201"/>
  <c r="P26" i="201" s="1"/>
  <c r="AF25" i="201"/>
  <c r="AD25" i="201"/>
  <c r="AC25" i="201"/>
  <c r="AB25" i="201"/>
  <c r="U25" i="201"/>
  <c r="V25" i="201" s="1"/>
  <c r="S25" i="201"/>
  <c r="R25" i="201"/>
  <c r="Q25" i="201"/>
  <c r="E25" i="201"/>
  <c r="P25" i="201" s="1"/>
  <c r="AF24" i="201"/>
  <c r="AD24" i="201"/>
  <c r="AC24" i="201"/>
  <c r="AB24" i="201"/>
  <c r="U24" i="201"/>
  <c r="V24" i="201" s="1"/>
  <c r="T24" i="201"/>
  <c r="S24" i="201"/>
  <c r="R24" i="201"/>
  <c r="Q24" i="201"/>
  <c r="P24" i="201"/>
  <c r="E24" i="201"/>
  <c r="AF23" i="201"/>
  <c r="AD23" i="201"/>
  <c r="AC23" i="201"/>
  <c r="AB23" i="201"/>
  <c r="U23" i="201"/>
  <c r="V23" i="201" s="1"/>
  <c r="S23" i="201"/>
  <c r="R23" i="201"/>
  <c r="T23" i="201" s="1"/>
  <c r="Q23" i="201"/>
  <c r="E23" i="201"/>
  <c r="P23" i="201" s="1"/>
  <c r="AF22" i="201"/>
  <c r="AD22" i="201"/>
  <c r="AC22" i="201"/>
  <c r="AB22" i="201"/>
  <c r="U22" i="201"/>
  <c r="V22" i="201" s="1"/>
  <c r="S22" i="201"/>
  <c r="R22" i="201"/>
  <c r="Q22" i="201"/>
  <c r="T22" i="201" s="1"/>
  <c r="P22" i="201"/>
  <c r="E22" i="201"/>
  <c r="AF21" i="201"/>
  <c r="AE21" i="201"/>
  <c r="AD21" i="201"/>
  <c r="AC21" i="201"/>
  <c r="AB21" i="201"/>
  <c r="V21" i="201"/>
  <c r="U21" i="201"/>
  <c r="S21" i="201"/>
  <c r="R21" i="201"/>
  <c r="Q21" i="201"/>
  <c r="T21" i="201" s="1"/>
  <c r="E21" i="201"/>
  <c r="P21" i="201" s="1"/>
  <c r="AF20" i="201"/>
  <c r="AD20" i="201"/>
  <c r="AC20" i="201"/>
  <c r="AB20" i="201"/>
  <c r="V20" i="201"/>
  <c r="U20" i="201"/>
  <c r="S20" i="201"/>
  <c r="T20" i="201" s="1"/>
  <c r="R20" i="201"/>
  <c r="Q20" i="201"/>
  <c r="E20" i="201"/>
  <c r="P20" i="201" s="1"/>
  <c r="AF19" i="201"/>
  <c r="AD19" i="201"/>
  <c r="AC19" i="201"/>
  <c r="AB19" i="201"/>
  <c r="U19" i="201"/>
  <c r="V19" i="201" s="1"/>
  <c r="S19" i="201"/>
  <c r="R19" i="201"/>
  <c r="Q19" i="201"/>
  <c r="P19" i="201"/>
  <c r="E19" i="201"/>
  <c r="AF18" i="201"/>
  <c r="AD18" i="201"/>
  <c r="AC18" i="201"/>
  <c r="AE18" i="201" s="1"/>
  <c r="AB18" i="201"/>
  <c r="U18" i="201"/>
  <c r="V18" i="201" s="1"/>
  <c r="S18" i="201"/>
  <c r="R18" i="201"/>
  <c r="Q18" i="201"/>
  <c r="P18" i="201"/>
  <c r="E18" i="201"/>
  <c r="AF17" i="201"/>
  <c r="AD17" i="201"/>
  <c r="AC17" i="201"/>
  <c r="AB17" i="201"/>
  <c r="U17" i="201"/>
  <c r="V17" i="201" s="1"/>
  <c r="S17" i="201"/>
  <c r="R17" i="201"/>
  <c r="Q17" i="201"/>
  <c r="E17" i="201"/>
  <c r="P17" i="201" s="1"/>
  <c r="AF16" i="201"/>
  <c r="AD16" i="201"/>
  <c r="AC16" i="201"/>
  <c r="AB16" i="201"/>
  <c r="U16" i="201"/>
  <c r="V16" i="201" s="1"/>
  <c r="S16" i="201"/>
  <c r="R16" i="201"/>
  <c r="Q16" i="201"/>
  <c r="E16" i="201"/>
  <c r="P16" i="201" s="1"/>
  <c r="AF15" i="201"/>
  <c r="AD15" i="201"/>
  <c r="AC15" i="201"/>
  <c r="AB15" i="201"/>
  <c r="U15" i="201"/>
  <c r="V15" i="201" s="1"/>
  <c r="T15" i="201"/>
  <c r="S15" i="201"/>
  <c r="R15" i="201"/>
  <c r="Q15" i="201"/>
  <c r="P15" i="201"/>
  <c r="E15" i="201"/>
  <c r="AF14" i="201"/>
  <c r="AD14" i="201"/>
  <c r="AC14" i="201"/>
  <c r="AB14" i="201"/>
  <c r="U14" i="201"/>
  <c r="V14" i="201" s="1"/>
  <c r="S14" i="201"/>
  <c r="R14" i="201"/>
  <c r="Q14" i="201"/>
  <c r="P14" i="201"/>
  <c r="E14" i="201"/>
  <c r="AF13" i="201"/>
  <c r="AD13" i="201"/>
  <c r="AC13" i="201"/>
  <c r="AB13" i="201"/>
  <c r="U13" i="201"/>
  <c r="V13" i="201" s="1"/>
  <c r="S13" i="201"/>
  <c r="R13" i="201"/>
  <c r="Q13" i="201"/>
  <c r="E13" i="201"/>
  <c r="P13" i="201" s="1"/>
  <c r="AF12" i="201"/>
  <c r="AD12" i="201"/>
  <c r="AC12" i="201"/>
  <c r="AB12" i="201"/>
  <c r="AE12" i="201" s="1"/>
  <c r="U12" i="201"/>
  <c r="V12" i="201" s="1"/>
  <c r="S12" i="201"/>
  <c r="R12" i="201"/>
  <c r="R57" i="201" s="1"/>
  <c r="Q12" i="201"/>
  <c r="E12" i="201"/>
  <c r="P12" i="201" s="1"/>
  <c r="AF11" i="201"/>
  <c r="AD11" i="201"/>
  <c r="AC11" i="201"/>
  <c r="AB11" i="201"/>
  <c r="U11" i="201"/>
  <c r="V11" i="201" s="1"/>
  <c r="S11" i="201"/>
  <c r="R11" i="201"/>
  <c r="Q11" i="201"/>
  <c r="E11" i="201"/>
  <c r="P11" i="201" s="1"/>
  <c r="AF10" i="201"/>
  <c r="AD10" i="201"/>
  <c r="AC10" i="201"/>
  <c r="AE10" i="201" s="1"/>
  <c r="AB10" i="201"/>
  <c r="V10" i="201"/>
  <c r="U10" i="201"/>
  <c r="S10" i="201"/>
  <c r="R10" i="201"/>
  <c r="Q10" i="201"/>
  <c r="E10" i="201"/>
  <c r="P10" i="201" s="1"/>
  <c r="AA57" i="200"/>
  <c r="W57" i="200"/>
  <c r="O57" i="200"/>
  <c r="N57" i="200"/>
  <c r="M57" i="200"/>
  <c r="L57" i="200"/>
  <c r="K57" i="200"/>
  <c r="J57" i="200"/>
  <c r="I57" i="200"/>
  <c r="H57" i="200"/>
  <c r="G57" i="200"/>
  <c r="AF56" i="200"/>
  <c r="AD56" i="200"/>
  <c r="AC56" i="200"/>
  <c r="AB56" i="200"/>
  <c r="U56" i="200"/>
  <c r="V56" i="200" s="1"/>
  <c r="S56" i="200"/>
  <c r="R56" i="200"/>
  <c r="Q56" i="200"/>
  <c r="E56" i="200"/>
  <c r="P56" i="200" s="1"/>
  <c r="AF55" i="200"/>
  <c r="AD55" i="200"/>
  <c r="AC55" i="200"/>
  <c r="AB55" i="200"/>
  <c r="U55" i="200"/>
  <c r="V55" i="200" s="1"/>
  <c r="S55" i="200"/>
  <c r="R55" i="200"/>
  <c r="Q55" i="200"/>
  <c r="T55" i="200" s="1"/>
  <c r="E55" i="200"/>
  <c r="P55" i="200" s="1"/>
  <c r="AF54" i="200"/>
  <c r="AD54" i="200"/>
  <c r="AC54" i="200"/>
  <c r="AB54" i="200"/>
  <c r="U54" i="200"/>
  <c r="V54" i="200" s="1"/>
  <c r="S54" i="200"/>
  <c r="R54" i="200"/>
  <c r="Q54" i="200"/>
  <c r="E54" i="200"/>
  <c r="P54" i="200" s="1"/>
  <c r="AF53" i="200"/>
  <c r="AD53" i="200"/>
  <c r="AC53" i="200"/>
  <c r="AE53" i="200" s="1"/>
  <c r="AB53" i="200"/>
  <c r="V53" i="200"/>
  <c r="U53" i="200"/>
  <c r="S53" i="200"/>
  <c r="R53" i="200"/>
  <c r="Q53" i="200"/>
  <c r="E53" i="200"/>
  <c r="P53" i="200" s="1"/>
  <c r="AF52" i="200"/>
  <c r="AD52" i="200"/>
  <c r="AC52" i="200"/>
  <c r="AB52" i="200"/>
  <c r="AE52" i="200" s="1"/>
  <c r="U52" i="200"/>
  <c r="V52" i="200" s="1"/>
  <c r="S52" i="200"/>
  <c r="R52" i="200"/>
  <c r="Q52" i="200"/>
  <c r="E52" i="200"/>
  <c r="P52" i="200" s="1"/>
  <c r="AF51" i="200"/>
  <c r="AD51" i="200"/>
  <c r="AC51" i="200"/>
  <c r="AB51" i="200"/>
  <c r="U51" i="200"/>
  <c r="V51" i="200" s="1"/>
  <c r="S51" i="200"/>
  <c r="R51" i="200"/>
  <c r="Q51" i="200"/>
  <c r="T51" i="200" s="1"/>
  <c r="E51" i="200"/>
  <c r="P51" i="200" s="1"/>
  <c r="AF50" i="200"/>
  <c r="AD50" i="200"/>
  <c r="AC50" i="200"/>
  <c r="AB50" i="200"/>
  <c r="U50" i="200"/>
  <c r="V50" i="200" s="1"/>
  <c r="S50" i="200"/>
  <c r="R50" i="200"/>
  <c r="Q50" i="200"/>
  <c r="E50" i="200"/>
  <c r="P50" i="200" s="1"/>
  <c r="AF49" i="200"/>
  <c r="AD49" i="200"/>
  <c r="AC49" i="200"/>
  <c r="AE49" i="200" s="1"/>
  <c r="AB49" i="200"/>
  <c r="V49" i="200"/>
  <c r="U49" i="200"/>
  <c r="S49" i="200"/>
  <c r="R49" i="200"/>
  <c r="Q49" i="200"/>
  <c r="E49" i="200"/>
  <c r="P49" i="200" s="1"/>
  <c r="AF48" i="200"/>
  <c r="AD48" i="200"/>
  <c r="AC48" i="200"/>
  <c r="AB48" i="200"/>
  <c r="AE48" i="200" s="1"/>
  <c r="U48" i="200"/>
  <c r="V48" i="200" s="1"/>
  <c r="S48" i="200"/>
  <c r="R48" i="200"/>
  <c r="Q48" i="200"/>
  <c r="E48" i="200"/>
  <c r="P48" i="200" s="1"/>
  <c r="AF47" i="200"/>
  <c r="AD47" i="200"/>
  <c r="AC47" i="200"/>
  <c r="AB47" i="200"/>
  <c r="U47" i="200"/>
  <c r="V47" i="200" s="1"/>
  <c r="S47" i="200"/>
  <c r="R47" i="200"/>
  <c r="Q47" i="200"/>
  <c r="T47" i="200" s="1"/>
  <c r="E47" i="200"/>
  <c r="P47" i="200" s="1"/>
  <c r="AF46" i="200"/>
  <c r="AD46" i="200"/>
  <c r="AC46" i="200"/>
  <c r="AB46" i="200"/>
  <c r="U46" i="200"/>
  <c r="V46" i="200" s="1"/>
  <c r="S46" i="200"/>
  <c r="R46" i="200"/>
  <c r="Q46" i="200"/>
  <c r="E46" i="200"/>
  <c r="P46" i="200" s="1"/>
  <c r="AF45" i="200"/>
  <c r="AD45" i="200"/>
  <c r="AC45" i="200"/>
  <c r="AE45" i="200" s="1"/>
  <c r="AB45" i="200"/>
  <c r="V45" i="200"/>
  <c r="U45" i="200"/>
  <c r="S45" i="200"/>
  <c r="R45" i="200"/>
  <c r="Q45" i="200"/>
  <c r="E45" i="200"/>
  <c r="P45" i="200" s="1"/>
  <c r="AF44" i="200"/>
  <c r="AD44" i="200"/>
  <c r="AC44" i="200"/>
  <c r="AB44" i="200"/>
  <c r="AE44" i="200" s="1"/>
  <c r="U44" i="200"/>
  <c r="V44" i="200" s="1"/>
  <c r="S44" i="200"/>
  <c r="R44" i="200"/>
  <c r="Q44" i="200"/>
  <c r="E44" i="200"/>
  <c r="P44" i="200" s="1"/>
  <c r="AF43" i="200"/>
  <c r="AD43" i="200"/>
  <c r="AC43" i="200"/>
  <c r="AB43" i="200"/>
  <c r="U43" i="200"/>
  <c r="V43" i="200" s="1"/>
  <c r="S43" i="200"/>
  <c r="R43" i="200"/>
  <c r="Q43" i="200"/>
  <c r="T43" i="200" s="1"/>
  <c r="E43" i="200"/>
  <c r="P43" i="200" s="1"/>
  <c r="AF42" i="200"/>
  <c r="AD42" i="200"/>
  <c r="AC42" i="200"/>
  <c r="AB42" i="200"/>
  <c r="U42" i="200"/>
  <c r="V42" i="200" s="1"/>
  <c r="S42" i="200"/>
  <c r="R42" i="200"/>
  <c r="Q42" i="200"/>
  <c r="E42" i="200"/>
  <c r="P42" i="200" s="1"/>
  <c r="AF41" i="200"/>
  <c r="AD41" i="200"/>
  <c r="AC41" i="200"/>
  <c r="AE41" i="200" s="1"/>
  <c r="AB41" i="200"/>
  <c r="V41" i="200"/>
  <c r="U41" i="200"/>
  <c r="S41" i="200"/>
  <c r="R41" i="200"/>
  <c r="Q41" i="200"/>
  <c r="E41" i="200"/>
  <c r="P41" i="200" s="1"/>
  <c r="AF40" i="200"/>
  <c r="AD40" i="200"/>
  <c r="AC40" i="200"/>
  <c r="AB40" i="200"/>
  <c r="AE40" i="200" s="1"/>
  <c r="U40" i="200"/>
  <c r="V40" i="200" s="1"/>
  <c r="S40" i="200"/>
  <c r="R40" i="200"/>
  <c r="Q40" i="200"/>
  <c r="E40" i="200"/>
  <c r="P40" i="200" s="1"/>
  <c r="AF39" i="200"/>
  <c r="AD39" i="200"/>
  <c r="AC39" i="200"/>
  <c r="AB39" i="200"/>
  <c r="U39" i="200"/>
  <c r="V39" i="200" s="1"/>
  <c r="S39" i="200"/>
  <c r="R39" i="200"/>
  <c r="Q39" i="200"/>
  <c r="T39" i="200" s="1"/>
  <c r="E39" i="200"/>
  <c r="P39" i="200" s="1"/>
  <c r="AF38" i="200"/>
  <c r="AD38" i="200"/>
  <c r="AC38" i="200"/>
  <c r="AB38" i="200"/>
  <c r="U38" i="200"/>
  <c r="V38" i="200" s="1"/>
  <c r="S38" i="200"/>
  <c r="R38" i="200"/>
  <c r="Q38" i="200"/>
  <c r="E38" i="200"/>
  <c r="P38" i="200" s="1"/>
  <c r="AF37" i="200"/>
  <c r="AD37" i="200"/>
  <c r="AC37" i="200"/>
  <c r="AE37" i="200" s="1"/>
  <c r="AB37" i="200"/>
  <c r="V37" i="200"/>
  <c r="U37" i="200"/>
  <c r="S37" i="200"/>
  <c r="R37" i="200"/>
  <c r="Q37" i="200"/>
  <c r="E37" i="200"/>
  <c r="P37" i="200" s="1"/>
  <c r="AF36" i="200"/>
  <c r="AD36" i="200"/>
  <c r="AC36" i="200"/>
  <c r="AB36" i="200"/>
  <c r="AE36" i="200" s="1"/>
  <c r="U36" i="200"/>
  <c r="V36" i="200" s="1"/>
  <c r="S36" i="200"/>
  <c r="R36" i="200"/>
  <c r="Q36" i="200"/>
  <c r="E36" i="200"/>
  <c r="P36" i="200" s="1"/>
  <c r="AF35" i="200"/>
  <c r="AD35" i="200"/>
  <c r="AC35" i="200"/>
  <c r="AB35" i="200"/>
  <c r="U35" i="200"/>
  <c r="V35" i="200" s="1"/>
  <c r="S35" i="200"/>
  <c r="R35" i="200"/>
  <c r="Q35" i="200"/>
  <c r="T35" i="200" s="1"/>
  <c r="E35" i="200"/>
  <c r="P35" i="200" s="1"/>
  <c r="AF34" i="200"/>
  <c r="AD34" i="200"/>
  <c r="AC34" i="200"/>
  <c r="AB34" i="200"/>
  <c r="U34" i="200"/>
  <c r="V34" i="200" s="1"/>
  <c r="S34" i="200"/>
  <c r="R34" i="200"/>
  <c r="Q34" i="200"/>
  <c r="E34" i="200"/>
  <c r="P34" i="200" s="1"/>
  <c r="AF33" i="200"/>
  <c r="AD33" i="200"/>
  <c r="AC33" i="200"/>
  <c r="AE33" i="200" s="1"/>
  <c r="AB33" i="200"/>
  <c r="V33" i="200"/>
  <c r="U33" i="200"/>
  <c r="S33" i="200"/>
  <c r="R33" i="200"/>
  <c r="Q33" i="200"/>
  <c r="E33" i="200"/>
  <c r="P33" i="200" s="1"/>
  <c r="AF32" i="200"/>
  <c r="AD32" i="200"/>
  <c r="AC32" i="200"/>
  <c r="AB32" i="200"/>
  <c r="AE32" i="200" s="1"/>
  <c r="U32" i="200"/>
  <c r="V32" i="200" s="1"/>
  <c r="S32" i="200"/>
  <c r="R32" i="200"/>
  <c r="Q32" i="200"/>
  <c r="E32" i="200"/>
  <c r="P32" i="200" s="1"/>
  <c r="AF31" i="200"/>
  <c r="AD31" i="200"/>
  <c r="AC31" i="200"/>
  <c r="AB31" i="200"/>
  <c r="U31" i="200"/>
  <c r="V31" i="200" s="1"/>
  <c r="S31" i="200"/>
  <c r="R31" i="200"/>
  <c r="Q31" i="200"/>
  <c r="T31" i="200" s="1"/>
  <c r="E31" i="200"/>
  <c r="P31" i="200" s="1"/>
  <c r="AF30" i="200"/>
  <c r="AD30" i="200"/>
  <c r="AC30" i="200"/>
  <c r="AB30" i="200"/>
  <c r="U30" i="200"/>
  <c r="V30" i="200" s="1"/>
  <c r="S30" i="200"/>
  <c r="R30" i="200"/>
  <c r="Q30" i="200"/>
  <c r="E30" i="200"/>
  <c r="P30" i="200" s="1"/>
  <c r="AF29" i="200"/>
  <c r="AD29" i="200"/>
  <c r="AC29" i="200"/>
  <c r="AE29" i="200" s="1"/>
  <c r="AB29" i="200"/>
  <c r="V29" i="200"/>
  <c r="U29" i="200"/>
  <c r="S29" i="200"/>
  <c r="R29" i="200"/>
  <c r="Q29" i="200"/>
  <c r="E29" i="200"/>
  <c r="P29" i="200" s="1"/>
  <c r="AF28" i="200"/>
  <c r="AD28" i="200"/>
  <c r="AC28" i="200"/>
  <c r="AB28" i="200"/>
  <c r="AE28" i="200" s="1"/>
  <c r="U28" i="200"/>
  <c r="V28" i="200" s="1"/>
  <c r="S28" i="200"/>
  <c r="R28" i="200"/>
  <c r="Q28" i="200"/>
  <c r="E28" i="200"/>
  <c r="P28" i="200" s="1"/>
  <c r="AF27" i="200"/>
  <c r="AD27" i="200"/>
  <c r="AC27" i="200"/>
  <c r="AB27" i="200"/>
  <c r="U27" i="200"/>
  <c r="V27" i="200" s="1"/>
  <c r="S27" i="200"/>
  <c r="R27" i="200"/>
  <c r="Q27" i="200"/>
  <c r="T27" i="200" s="1"/>
  <c r="E27" i="200"/>
  <c r="P27" i="200" s="1"/>
  <c r="AF26" i="200"/>
  <c r="AD26" i="200"/>
  <c r="AC26" i="200"/>
  <c r="AB26" i="200"/>
  <c r="U26" i="200"/>
  <c r="V26" i="200" s="1"/>
  <c r="S26" i="200"/>
  <c r="R26" i="200"/>
  <c r="Q26" i="200"/>
  <c r="E26" i="200"/>
  <c r="P26" i="200" s="1"/>
  <c r="AF25" i="200"/>
  <c r="AD25" i="200"/>
  <c r="AC25" i="200"/>
  <c r="AE25" i="200" s="1"/>
  <c r="AB25" i="200"/>
  <c r="V25" i="200"/>
  <c r="U25" i="200"/>
  <c r="S25" i="200"/>
  <c r="R25" i="200"/>
  <c r="Q25" i="200"/>
  <c r="E25" i="200"/>
  <c r="P25" i="200" s="1"/>
  <c r="AF24" i="200"/>
  <c r="AD24" i="200"/>
  <c r="AC24" i="200"/>
  <c r="AB24" i="200"/>
  <c r="AE24" i="200" s="1"/>
  <c r="U24" i="200"/>
  <c r="V24" i="200" s="1"/>
  <c r="S24" i="200"/>
  <c r="R24" i="200"/>
  <c r="Q24" i="200"/>
  <c r="E24" i="200"/>
  <c r="P24" i="200" s="1"/>
  <c r="AF23" i="200"/>
  <c r="AD23" i="200"/>
  <c r="AC23" i="200"/>
  <c r="AB23" i="200"/>
  <c r="U23" i="200"/>
  <c r="V23" i="200" s="1"/>
  <c r="S23" i="200"/>
  <c r="R23" i="200"/>
  <c r="Q23" i="200"/>
  <c r="T23" i="200" s="1"/>
  <c r="E23" i="200"/>
  <c r="P23" i="200" s="1"/>
  <c r="AF22" i="200"/>
  <c r="AD22" i="200"/>
  <c r="AC22" i="200"/>
  <c r="AB22" i="200"/>
  <c r="U22" i="200"/>
  <c r="V22" i="200" s="1"/>
  <c r="S22" i="200"/>
  <c r="R22" i="200"/>
  <c r="Q22" i="200"/>
  <c r="E22" i="200"/>
  <c r="P22" i="200" s="1"/>
  <c r="AF21" i="200"/>
  <c r="AD21" i="200"/>
  <c r="AC21" i="200"/>
  <c r="AE21" i="200" s="1"/>
  <c r="AB21" i="200"/>
  <c r="V21" i="200"/>
  <c r="U21" i="200"/>
  <c r="S21" i="200"/>
  <c r="R21" i="200"/>
  <c r="Q21" i="200"/>
  <c r="E21" i="200"/>
  <c r="P21" i="200" s="1"/>
  <c r="AF20" i="200"/>
  <c r="AD20" i="200"/>
  <c r="AC20" i="200"/>
  <c r="AB20" i="200"/>
  <c r="AE20" i="200" s="1"/>
  <c r="U20" i="200"/>
  <c r="V20" i="200" s="1"/>
  <c r="S20" i="200"/>
  <c r="R20" i="200"/>
  <c r="Q20" i="200"/>
  <c r="E20" i="200"/>
  <c r="P20" i="200" s="1"/>
  <c r="AF19" i="200"/>
  <c r="AD19" i="200"/>
  <c r="AC19" i="200"/>
  <c r="AB19" i="200"/>
  <c r="U19" i="200"/>
  <c r="V19" i="200" s="1"/>
  <c r="S19" i="200"/>
  <c r="R19" i="200"/>
  <c r="Q19" i="200"/>
  <c r="T19" i="200" s="1"/>
  <c r="E19" i="200"/>
  <c r="P19" i="200" s="1"/>
  <c r="AF18" i="200"/>
  <c r="AD18" i="200"/>
  <c r="AC18" i="200"/>
  <c r="AB18" i="200"/>
  <c r="U18" i="200"/>
  <c r="V18" i="200" s="1"/>
  <c r="S18" i="200"/>
  <c r="R18" i="200"/>
  <c r="Q18" i="200"/>
  <c r="E18" i="200"/>
  <c r="P18" i="200" s="1"/>
  <c r="AF17" i="200"/>
  <c r="AD17" i="200"/>
  <c r="AC17" i="200"/>
  <c r="AE17" i="200" s="1"/>
  <c r="AB17" i="200"/>
  <c r="V17" i="200"/>
  <c r="U17" i="200"/>
  <c r="S17" i="200"/>
  <c r="R17" i="200"/>
  <c r="Q17" i="200"/>
  <c r="E17" i="200"/>
  <c r="P17" i="200" s="1"/>
  <c r="AF16" i="200"/>
  <c r="AD16" i="200"/>
  <c r="AC16" i="200"/>
  <c r="AB16" i="200"/>
  <c r="AE16" i="200" s="1"/>
  <c r="U16" i="200"/>
  <c r="V16" i="200" s="1"/>
  <c r="S16" i="200"/>
  <c r="R16" i="200"/>
  <c r="Q16" i="200"/>
  <c r="E16" i="200"/>
  <c r="P16" i="200" s="1"/>
  <c r="AF15" i="200"/>
  <c r="AD15" i="200"/>
  <c r="AC15" i="200"/>
  <c r="AB15" i="200"/>
  <c r="U15" i="200"/>
  <c r="V15" i="200" s="1"/>
  <c r="S15" i="200"/>
  <c r="R15" i="200"/>
  <c r="Q15" i="200"/>
  <c r="T15" i="200" s="1"/>
  <c r="E15" i="200"/>
  <c r="P15" i="200" s="1"/>
  <c r="AF14" i="200"/>
  <c r="AD14" i="200"/>
  <c r="AC14" i="200"/>
  <c r="AB14" i="200"/>
  <c r="U14" i="200"/>
  <c r="V14" i="200" s="1"/>
  <c r="S14" i="200"/>
  <c r="R14" i="200"/>
  <c r="Q14" i="200"/>
  <c r="E14" i="200"/>
  <c r="P14" i="200" s="1"/>
  <c r="AF13" i="200"/>
  <c r="AD13" i="200"/>
  <c r="AC13" i="200"/>
  <c r="AE13" i="200" s="1"/>
  <c r="AB13" i="200"/>
  <c r="V13" i="200"/>
  <c r="U13" i="200"/>
  <c r="S13" i="200"/>
  <c r="R13" i="200"/>
  <c r="Q13" i="200"/>
  <c r="E13" i="200"/>
  <c r="P13" i="200" s="1"/>
  <c r="AF12" i="200"/>
  <c r="AD12" i="200"/>
  <c r="AC12" i="200"/>
  <c r="AB12" i="200"/>
  <c r="AE12" i="200" s="1"/>
  <c r="U12" i="200"/>
  <c r="V12" i="200" s="1"/>
  <c r="S12" i="200"/>
  <c r="R12" i="200"/>
  <c r="Q12" i="200"/>
  <c r="E12" i="200"/>
  <c r="P12" i="200" s="1"/>
  <c r="AF11" i="200"/>
  <c r="AD11" i="200"/>
  <c r="AC11" i="200"/>
  <c r="AB11" i="200"/>
  <c r="U11" i="200"/>
  <c r="V11" i="200" s="1"/>
  <c r="S11" i="200"/>
  <c r="R11" i="200"/>
  <c r="Q11" i="200"/>
  <c r="T11" i="200" s="1"/>
  <c r="E11" i="200"/>
  <c r="P11" i="200" s="1"/>
  <c r="AF10" i="200"/>
  <c r="AD10" i="200"/>
  <c r="AD57" i="200" s="1"/>
  <c r="AC10" i="200"/>
  <c r="AB10" i="200"/>
  <c r="U10" i="200"/>
  <c r="V10" i="200" s="1"/>
  <c r="S10" i="200"/>
  <c r="S57" i="200" s="1"/>
  <c r="R10" i="200"/>
  <c r="Q10" i="200"/>
  <c r="E10" i="200"/>
  <c r="P10" i="200" s="1"/>
  <c r="R57" i="200"/>
  <c r="AA57" i="199"/>
  <c r="W57" i="199"/>
  <c r="O57" i="199"/>
  <c r="N57" i="199"/>
  <c r="M57" i="199"/>
  <c r="L57" i="199"/>
  <c r="K57" i="199"/>
  <c r="J57" i="199"/>
  <c r="I57" i="199"/>
  <c r="H57" i="199"/>
  <c r="G57" i="199"/>
  <c r="AF56" i="199"/>
  <c r="AD56" i="199"/>
  <c r="AC56" i="199"/>
  <c r="AB56" i="199"/>
  <c r="AE56" i="199" s="1"/>
  <c r="U56" i="199"/>
  <c r="V56" i="199" s="1"/>
  <c r="S56" i="199"/>
  <c r="R56" i="199"/>
  <c r="Q56" i="199"/>
  <c r="T56" i="199" s="1"/>
  <c r="E56" i="199"/>
  <c r="P56" i="199" s="1"/>
  <c r="AF55" i="199"/>
  <c r="AD55" i="199"/>
  <c r="AC55" i="199"/>
  <c r="AE55" i="199" s="1"/>
  <c r="AB55" i="199"/>
  <c r="U55" i="199"/>
  <c r="V55" i="199" s="1"/>
  <c r="S55" i="199"/>
  <c r="R55" i="199"/>
  <c r="Q55" i="199"/>
  <c r="T55" i="199" s="1"/>
  <c r="E55" i="199"/>
  <c r="P55" i="199" s="1"/>
  <c r="AF54" i="199"/>
  <c r="AD54" i="199"/>
  <c r="AC54" i="199"/>
  <c r="AB54" i="199"/>
  <c r="AE54" i="199" s="1"/>
  <c r="U54" i="199"/>
  <c r="V54" i="199" s="1"/>
  <c r="S54" i="199"/>
  <c r="R54" i="199"/>
  <c r="Q54" i="199"/>
  <c r="T54" i="199" s="1"/>
  <c r="E54" i="199"/>
  <c r="P54" i="199" s="1"/>
  <c r="AF53" i="199"/>
  <c r="AD53" i="199"/>
  <c r="AC53" i="199"/>
  <c r="AB53" i="199"/>
  <c r="AE53" i="199" s="1"/>
  <c r="U53" i="199"/>
  <c r="V53" i="199" s="1"/>
  <c r="S53" i="199"/>
  <c r="R53" i="199"/>
  <c r="Q53" i="199"/>
  <c r="E53" i="199"/>
  <c r="P53" i="199" s="1"/>
  <c r="AF52" i="199"/>
  <c r="AD52" i="199"/>
  <c r="AC52" i="199"/>
  <c r="AE52" i="199" s="1"/>
  <c r="AB52" i="199"/>
  <c r="V52" i="199"/>
  <c r="U52" i="199"/>
  <c r="S52" i="199"/>
  <c r="R52" i="199"/>
  <c r="Q52" i="199"/>
  <c r="E52" i="199"/>
  <c r="P52" i="199" s="1"/>
  <c r="AF51" i="199"/>
  <c r="AD51" i="199"/>
  <c r="AC51" i="199"/>
  <c r="AB51" i="199"/>
  <c r="U51" i="199"/>
  <c r="V51" i="199" s="1"/>
  <c r="S51" i="199"/>
  <c r="R51" i="199"/>
  <c r="Q51" i="199"/>
  <c r="E51" i="199"/>
  <c r="P51" i="199" s="1"/>
  <c r="AF50" i="199"/>
  <c r="AD50" i="199"/>
  <c r="AC50" i="199"/>
  <c r="AB50" i="199"/>
  <c r="AE50" i="199" s="1"/>
  <c r="U50" i="199"/>
  <c r="V50" i="199" s="1"/>
  <c r="S50" i="199"/>
  <c r="R50" i="199"/>
  <c r="T50" i="199" s="1"/>
  <c r="Q50" i="199"/>
  <c r="P50" i="199"/>
  <c r="E50" i="199"/>
  <c r="AF49" i="199"/>
  <c r="AD49" i="199"/>
  <c r="AC49" i="199"/>
  <c r="AB49" i="199"/>
  <c r="U49" i="199"/>
  <c r="V49" i="199" s="1"/>
  <c r="S49" i="199"/>
  <c r="R49" i="199"/>
  <c r="Q49" i="199"/>
  <c r="E49" i="199"/>
  <c r="P49" i="199" s="1"/>
  <c r="AF48" i="199"/>
  <c r="AD48" i="199"/>
  <c r="AC48" i="199"/>
  <c r="AE48" i="199" s="1"/>
  <c r="AB48" i="199"/>
  <c r="V48" i="199"/>
  <c r="U48" i="199"/>
  <c r="S48" i="199"/>
  <c r="R48" i="199"/>
  <c r="Q48" i="199"/>
  <c r="E48" i="199"/>
  <c r="P48" i="199" s="1"/>
  <c r="AF47" i="199"/>
  <c r="AD47" i="199"/>
  <c r="AC47" i="199"/>
  <c r="AB47" i="199"/>
  <c r="V47" i="199"/>
  <c r="U47" i="199"/>
  <c r="S47" i="199"/>
  <c r="R47" i="199"/>
  <c r="Q47" i="199"/>
  <c r="E47" i="199"/>
  <c r="P47" i="199" s="1"/>
  <c r="AF46" i="199"/>
  <c r="AD46" i="199"/>
  <c r="AC46" i="199"/>
  <c r="AB46" i="199"/>
  <c r="U46" i="199"/>
  <c r="V46" i="199" s="1"/>
  <c r="S46" i="199"/>
  <c r="R46" i="199"/>
  <c r="Q46" i="199"/>
  <c r="T46" i="199" s="1"/>
  <c r="E46" i="199"/>
  <c r="P46" i="199" s="1"/>
  <c r="AF45" i="199"/>
  <c r="AD45" i="199"/>
  <c r="AC45" i="199"/>
  <c r="AB45" i="199"/>
  <c r="U45" i="199"/>
  <c r="V45" i="199" s="1"/>
  <c r="S45" i="199"/>
  <c r="R45" i="199"/>
  <c r="Q45" i="199"/>
  <c r="T45" i="199" s="1"/>
  <c r="E45" i="199"/>
  <c r="P45" i="199" s="1"/>
  <c r="AF44" i="199"/>
  <c r="AE44" i="199"/>
  <c r="AD44" i="199"/>
  <c r="AC44" i="199"/>
  <c r="AB44" i="199"/>
  <c r="V44" i="199"/>
  <c r="U44" i="199"/>
  <c r="S44" i="199"/>
  <c r="R44" i="199"/>
  <c r="Q44" i="199"/>
  <c r="T44" i="199" s="1"/>
  <c r="E44" i="199"/>
  <c r="P44" i="199" s="1"/>
  <c r="AF43" i="199"/>
  <c r="AD43" i="199"/>
  <c r="AC43" i="199"/>
  <c r="AB43" i="199"/>
  <c r="V43" i="199"/>
  <c r="U43" i="199"/>
  <c r="S43" i="199"/>
  <c r="T43" i="199" s="1"/>
  <c r="R43" i="199"/>
  <c r="Q43" i="199"/>
  <c r="E43" i="199"/>
  <c r="P43" i="199" s="1"/>
  <c r="AF42" i="199"/>
  <c r="AD42" i="199"/>
  <c r="AC42" i="199"/>
  <c r="AB42" i="199"/>
  <c r="U42" i="199"/>
  <c r="V42" i="199" s="1"/>
  <c r="S42" i="199"/>
  <c r="R42" i="199"/>
  <c r="Q42" i="199"/>
  <c r="T42" i="199" s="1"/>
  <c r="E42" i="199"/>
  <c r="P42" i="199" s="1"/>
  <c r="AF41" i="199"/>
  <c r="AD41" i="199"/>
  <c r="AE41" i="199" s="1"/>
  <c r="AC41" i="199"/>
  <c r="AB41" i="199"/>
  <c r="U41" i="199"/>
  <c r="V41" i="199" s="1"/>
  <c r="S41" i="199"/>
  <c r="R41" i="199"/>
  <c r="Q41" i="199"/>
  <c r="E41" i="199"/>
  <c r="P41" i="199" s="1"/>
  <c r="AF40" i="199"/>
  <c r="AD40" i="199"/>
  <c r="AC40" i="199"/>
  <c r="AE40" i="199" s="1"/>
  <c r="AB40" i="199"/>
  <c r="V40" i="199"/>
  <c r="U40" i="199"/>
  <c r="S40" i="199"/>
  <c r="R40" i="199"/>
  <c r="Q40" i="199"/>
  <c r="E40" i="199"/>
  <c r="P40" i="199" s="1"/>
  <c r="AF39" i="199"/>
  <c r="AD39" i="199"/>
  <c r="AC39" i="199"/>
  <c r="AB39" i="199"/>
  <c r="V39" i="199"/>
  <c r="U39" i="199"/>
  <c r="S39" i="199"/>
  <c r="R39" i="199"/>
  <c r="Q39" i="199"/>
  <c r="E39" i="199"/>
  <c r="P39" i="199" s="1"/>
  <c r="AF38" i="199"/>
  <c r="AD38" i="199"/>
  <c r="AC38" i="199"/>
  <c r="AB38" i="199"/>
  <c r="U38" i="199"/>
  <c r="V38" i="199" s="1"/>
  <c r="S38" i="199"/>
  <c r="R38" i="199"/>
  <c r="Q38" i="199"/>
  <c r="T38" i="199" s="1"/>
  <c r="E38" i="199"/>
  <c r="P38" i="199" s="1"/>
  <c r="AF37" i="199"/>
  <c r="AD37" i="199"/>
  <c r="AC37" i="199"/>
  <c r="AB37" i="199"/>
  <c r="U37" i="199"/>
  <c r="V37" i="199" s="1"/>
  <c r="S37" i="199"/>
  <c r="R37" i="199"/>
  <c r="Q37" i="199"/>
  <c r="T37" i="199" s="1"/>
  <c r="E37" i="199"/>
  <c r="P37" i="199" s="1"/>
  <c r="AF36" i="199"/>
  <c r="AE36" i="199"/>
  <c r="AD36" i="199"/>
  <c r="AC36" i="199"/>
  <c r="AB36" i="199"/>
  <c r="V36" i="199"/>
  <c r="U36" i="199"/>
  <c r="S36" i="199"/>
  <c r="R36" i="199"/>
  <c r="Q36" i="199"/>
  <c r="T36" i="199" s="1"/>
  <c r="E36" i="199"/>
  <c r="P36" i="199" s="1"/>
  <c r="AF35" i="199"/>
  <c r="AD35" i="199"/>
  <c r="AC35" i="199"/>
  <c r="AB35" i="199"/>
  <c r="V35" i="199"/>
  <c r="U35" i="199"/>
  <c r="S35" i="199"/>
  <c r="T35" i="199" s="1"/>
  <c r="R35" i="199"/>
  <c r="Q35" i="199"/>
  <c r="E35" i="199"/>
  <c r="P35" i="199" s="1"/>
  <c r="AF34" i="199"/>
  <c r="AD34" i="199"/>
  <c r="AC34" i="199"/>
  <c r="AB34" i="199"/>
  <c r="U34" i="199"/>
  <c r="V34" i="199" s="1"/>
  <c r="S34" i="199"/>
  <c r="R34" i="199"/>
  <c r="Q34" i="199"/>
  <c r="T34" i="199" s="1"/>
  <c r="E34" i="199"/>
  <c r="P34" i="199" s="1"/>
  <c r="AF33" i="199"/>
  <c r="AD33" i="199"/>
  <c r="AE33" i="199" s="1"/>
  <c r="AC33" i="199"/>
  <c r="AB33" i="199"/>
  <c r="U33" i="199"/>
  <c r="V33" i="199" s="1"/>
  <c r="S33" i="199"/>
  <c r="R33" i="199"/>
  <c r="Q33" i="199"/>
  <c r="E33" i="199"/>
  <c r="P33" i="199" s="1"/>
  <c r="AF32" i="199"/>
  <c r="AD32" i="199"/>
  <c r="AC32" i="199"/>
  <c r="AE32" i="199" s="1"/>
  <c r="AB32" i="199"/>
  <c r="V32" i="199"/>
  <c r="U32" i="199"/>
  <c r="S32" i="199"/>
  <c r="R32" i="199"/>
  <c r="Q32" i="199"/>
  <c r="E32" i="199"/>
  <c r="P32" i="199" s="1"/>
  <c r="AF31" i="199"/>
  <c r="AD31" i="199"/>
  <c r="AC31" i="199"/>
  <c r="AB31" i="199"/>
  <c r="V31" i="199"/>
  <c r="U31" i="199"/>
  <c r="S31" i="199"/>
  <c r="R31" i="199"/>
  <c r="Q31" i="199"/>
  <c r="E31" i="199"/>
  <c r="P31" i="199" s="1"/>
  <c r="AF30" i="199"/>
  <c r="AD30" i="199"/>
  <c r="AC30" i="199"/>
  <c r="AB30" i="199"/>
  <c r="U30" i="199"/>
  <c r="V30" i="199" s="1"/>
  <c r="S30" i="199"/>
  <c r="R30" i="199"/>
  <c r="Q30" i="199"/>
  <c r="T30" i="199" s="1"/>
  <c r="E30" i="199"/>
  <c r="P30" i="199" s="1"/>
  <c r="AF29" i="199"/>
  <c r="AD29" i="199"/>
  <c r="AC29" i="199"/>
  <c r="AB29" i="199"/>
  <c r="U29" i="199"/>
  <c r="V29" i="199" s="1"/>
  <c r="S29" i="199"/>
  <c r="R29" i="199"/>
  <c r="Q29" i="199"/>
  <c r="T29" i="199" s="1"/>
  <c r="E29" i="199"/>
  <c r="P29" i="199" s="1"/>
  <c r="AF28" i="199"/>
  <c r="AE28" i="199"/>
  <c r="AD28" i="199"/>
  <c r="AC28" i="199"/>
  <c r="AB28" i="199"/>
  <c r="V28" i="199"/>
  <c r="U28" i="199"/>
  <c r="S28" i="199"/>
  <c r="R28" i="199"/>
  <c r="Q28" i="199"/>
  <c r="T28" i="199" s="1"/>
  <c r="E28" i="199"/>
  <c r="P28" i="199" s="1"/>
  <c r="AF27" i="199"/>
  <c r="AD27" i="199"/>
  <c r="AC27" i="199"/>
  <c r="AB27" i="199"/>
  <c r="V27" i="199"/>
  <c r="U27" i="199"/>
  <c r="S27" i="199"/>
  <c r="T27" i="199" s="1"/>
  <c r="R27" i="199"/>
  <c r="Q27" i="199"/>
  <c r="E27" i="199"/>
  <c r="P27" i="199" s="1"/>
  <c r="AF26" i="199"/>
  <c r="AD26" i="199"/>
  <c r="AC26" i="199"/>
  <c r="AB26" i="199"/>
  <c r="U26" i="199"/>
  <c r="V26" i="199" s="1"/>
  <c r="S26" i="199"/>
  <c r="R26" i="199"/>
  <c r="Q26" i="199"/>
  <c r="T26" i="199" s="1"/>
  <c r="E26" i="199"/>
  <c r="P26" i="199" s="1"/>
  <c r="AF25" i="199"/>
  <c r="AD25" i="199"/>
  <c r="AE25" i="199" s="1"/>
  <c r="AC25" i="199"/>
  <c r="AB25" i="199"/>
  <c r="U25" i="199"/>
  <c r="V25" i="199" s="1"/>
  <c r="S25" i="199"/>
  <c r="R25" i="199"/>
  <c r="Q25" i="199"/>
  <c r="E25" i="199"/>
  <c r="P25" i="199" s="1"/>
  <c r="AF24" i="199"/>
  <c r="AD24" i="199"/>
  <c r="AC24" i="199"/>
  <c r="AE24" i="199" s="1"/>
  <c r="AB24" i="199"/>
  <c r="V24" i="199"/>
  <c r="U24" i="199"/>
  <c r="S24" i="199"/>
  <c r="R24" i="199"/>
  <c r="Q24" i="199"/>
  <c r="E24" i="199"/>
  <c r="P24" i="199" s="1"/>
  <c r="AF23" i="199"/>
  <c r="AD23" i="199"/>
  <c r="AC23" i="199"/>
  <c r="AB23" i="199"/>
  <c r="V23" i="199"/>
  <c r="U23" i="199"/>
  <c r="S23" i="199"/>
  <c r="R23" i="199"/>
  <c r="Q23" i="199"/>
  <c r="E23" i="199"/>
  <c r="P23" i="199" s="1"/>
  <c r="AF22" i="199"/>
  <c r="AD22" i="199"/>
  <c r="AC22" i="199"/>
  <c r="AB22" i="199"/>
  <c r="U22" i="199"/>
  <c r="V22" i="199" s="1"/>
  <c r="S22" i="199"/>
  <c r="R22" i="199"/>
  <c r="Q22" i="199"/>
  <c r="T22" i="199" s="1"/>
  <c r="E22" i="199"/>
  <c r="P22" i="199" s="1"/>
  <c r="AF21" i="199"/>
  <c r="AD21" i="199"/>
  <c r="AC21" i="199"/>
  <c r="AB21" i="199"/>
  <c r="U21" i="199"/>
  <c r="V21" i="199" s="1"/>
  <c r="S21" i="199"/>
  <c r="R21" i="199"/>
  <c r="Q21" i="199"/>
  <c r="T21" i="199" s="1"/>
  <c r="E21" i="199"/>
  <c r="P21" i="199" s="1"/>
  <c r="AF20" i="199"/>
  <c r="AE20" i="199"/>
  <c r="AD20" i="199"/>
  <c r="AC20" i="199"/>
  <c r="AB20" i="199"/>
  <c r="V20" i="199"/>
  <c r="U20" i="199"/>
  <c r="S20" i="199"/>
  <c r="R20" i="199"/>
  <c r="Q20" i="199"/>
  <c r="T20" i="199" s="1"/>
  <c r="E20" i="199"/>
  <c r="P20" i="199" s="1"/>
  <c r="AF19" i="199"/>
  <c r="AD19" i="199"/>
  <c r="AC19" i="199"/>
  <c r="AB19" i="199"/>
  <c r="V19" i="199"/>
  <c r="U19" i="199"/>
  <c r="S19" i="199"/>
  <c r="T19" i="199" s="1"/>
  <c r="R19" i="199"/>
  <c r="Q19" i="199"/>
  <c r="E19" i="199"/>
  <c r="P19" i="199" s="1"/>
  <c r="AF18" i="199"/>
  <c r="AD18" i="199"/>
  <c r="AC18" i="199"/>
  <c r="AB18" i="199"/>
  <c r="U18" i="199"/>
  <c r="V18" i="199" s="1"/>
  <c r="S18" i="199"/>
  <c r="R18" i="199"/>
  <c r="Q18" i="199"/>
  <c r="T18" i="199" s="1"/>
  <c r="E18" i="199"/>
  <c r="P18" i="199" s="1"/>
  <c r="AF17" i="199"/>
  <c r="AD17" i="199"/>
  <c r="AE17" i="199" s="1"/>
  <c r="AC17" i="199"/>
  <c r="AB17" i="199"/>
  <c r="U17" i="199"/>
  <c r="V17" i="199" s="1"/>
  <c r="S17" i="199"/>
  <c r="R17" i="199"/>
  <c r="Q17" i="199"/>
  <c r="E17" i="199"/>
  <c r="P17" i="199" s="1"/>
  <c r="AF16" i="199"/>
  <c r="AD16" i="199"/>
  <c r="AC16" i="199"/>
  <c r="AB16" i="199"/>
  <c r="AE16" i="199" s="1"/>
  <c r="U16" i="199"/>
  <c r="V16" i="199" s="1"/>
  <c r="S16" i="199"/>
  <c r="R16" i="199"/>
  <c r="Q16" i="199"/>
  <c r="E16" i="199"/>
  <c r="P16" i="199" s="1"/>
  <c r="AF15" i="199"/>
  <c r="AD15" i="199"/>
  <c r="AC15" i="199"/>
  <c r="AB15" i="199"/>
  <c r="U15" i="199"/>
  <c r="V15" i="199" s="1"/>
  <c r="S15" i="199"/>
  <c r="R15" i="199"/>
  <c r="Q15" i="199"/>
  <c r="E15" i="199"/>
  <c r="P15" i="199" s="1"/>
  <c r="AF14" i="199"/>
  <c r="AD14" i="199"/>
  <c r="AC14" i="199"/>
  <c r="AB14" i="199"/>
  <c r="U14" i="199"/>
  <c r="V14" i="199" s="1"/>
  <c r="S14" i="199"/>
  <c r="R14" i="199"/>
  <c r="T14" i="199" s="1"/>
  <c r="Q14" i="199"/>
  <c r="P14" i="199"/>
  <c r="E14" i="199"/>
  <c r="AF13" i="199"/>
  <c r="AD13" i="199"/>
  <c r="AC13" i="199"/>
  <c r="AB13" i="199"/>
  <c r="U13" i="199"/>
  <c r="V13" i="199" s="1"/>
  <c r="S13" i="199"/>
  <c r="R13" i="199"/>
  <c r="Q13" i="199"/>
  <c r="P13" i="199"/>
  <c r="E13" i="199"/>
  <c r="AF12" i="199"/>
  <c r="AD12" i="199"/>
  <c r="AC12" i="199"/>
  <c r="AB12" i="199"/>
  <c r="AE12" i="199" s="1"/>
  <c r="U12" i="199"/>
  <c r="V12" i="199" s="1"/>
  <c r="S12" i="199"/>
  <c r="R12" i="199"/>
  <c r="Q12" i="199"/>
  <c r="E12" i="199"/>
  <c r="P12" i="199" s="1"/>
  <c r="AF11" i="199"/>
  <c r="AD11" i="199"/>
  <c r="AC11" i="199"/>
  <c r="AB11" i="199"/>
  <c r="AE11" i="199" s="1"/>
  <c r="U11" i="199"/>
  <c r="V11" i="199" s="1"/>
  <c r="S11" i="199"/>
  <c r="R11" i="199"/>
  <c r="Q11" i="199"/>
  <c r="E11" i="199"/>
  <c r="P11" i="199" s="1"/>
  <c r="AF10" i="199"/>
  <c r="AD10" i="199"/>
  <c r="AC10" i="199"/>
  <c r="AB10" i="199"/>
  <c r="U10" i="199"/>
  <c r="V10" i="199" s="1"/>
  <c r="T10" i="199"/>
  <c r="S10" i="199"/>
  <c r="R10" i="199"/>
  <c r="Q10" i="199"/>
  <c r="P10" i="199"/>
  <c r="E10" i="199"/>
  <c r="AA57" i="198"/>
  <c r="W57" i="198"/>
  <c r="O57" i="198"/>
  <c r="N57" i="198"/>
  <c r="M57" i="198"/>
  <c r="L57" i="198"/>
  <c r="K57" i="198"/>
  <c r="J57" i="198"/>
  <c r="I57" i="198"/>
  <c r="H57" i="198"/>
  <c r="G57" i="198"/>
  <c r="AF56" i="198"/>
  <c r="AD56" i="198"/>
  <c r="AC56" i="198"/>
  <c r="AB56" i="198"/>
  <c r="AE56" i="198" s="1"/>
  <c r="U56" i="198"/>
  <c r="V56" i="198" s="1"/>
  <c r="S56" i="198"/>
  <c r="R56" i="198"/>
  <c r="Q56" i="198"/>
  <c r="E56" i="198"/>
  <c r="P56" i="198" s="1"/>
  <c r="AF55" i="198"/>
  <c r="AD55" i="198"/>
  <c r="AC55" i="198"/>
  <c r="AE55" i="198" s="1"/>
  <c r="AB55" i="198"/>
  <c r="U55" i="198"/>
  <c r="V55" i="198" s="1"/>
  <c r="S55" i="198"/>
  <c r="R55" i="198"/>
  <c r="Q55" i="198"/>
  <c r="T55" i="198" s="1"/>
  <c r="E55" i="198"/>
  <c r="P55" i="198" s="1"/>
  <c r="AF54" i="198"/>
  <c r="AD54" i="198"/>
  <c r="AC54" i="198"/>
  <c r="AB54" i="198"/>
  <c r="U54" i="198"/>
  <c r="V54" i="198" s="1"/>
  <c r="S54" i="198"/>
  <c r="R54" i="198"/>
  <c r="Q54" i="198"/>
  <c r="T54" i="198" s="1"/>
  <c r="E54" i="198"/>
  <c r="P54" i="198" s="1"/>
  <c r="AF53" i="198"/>
  <c r="AD53" i="198"/>
  <c r="AC53" i="198"/>
  <c r="AB53" i="198"/>
  <c r="AE53" i="198" s="1"/>
  <c r="U53" i="198"/>
  <c r="V53" i="198" s="1"/>
  <c r="S53" i="198"/>
  <c r="R53" i="198"/>
  <c r="Q53" i="198"/>
  <c r="E53" i="198"/>
  <c r="P53" i="198" s="1"/>
  <c r="AF52" i="198"/>
  <c r="AD52" i="198"/>
  <c r="AC52" i="198"/>
  <c r="AB52" i="198"/>
  <c r="AE52" i="198" s="1"/>
  <c r="U52" i="198"/>
  <c r="V52" i="198" s="1"/>
  <c r="S52" i="198"/>
  <c r="R52" i="198"/>
  <c r="Q52" i="198"/>
  <c r="E52" i="198"/>
  <c r="P52" i="198" s="1"/>
  <c r="AF51" i="198"/>
  <c r="AD51" i="198"/>
  <c r="AC51" i="198"/>
  <c r="AB51" i="198"/>
  <c r="U51" i="198"/>
  <c r="V51" i="198" s="1"/>
  <c r="S51" i="198"/>
  <c r="R51" i="198"/>
  <c r="Q51" i="198"/>
  <c r="T51" i="198" s="1"/>
  <c r="E51" i="198"/>
  <c r="P51" i="198" s="1"/>
  <c r="AF50" i="198"/>
  <c r="AD50" i="198"/>
  <c r="AC50" i="198"/>
  <c r="AB50" i="198"/>
  <c r="U50" i="198"/>
  <c r="V50" i="198" s="1"/>
  <c r="S50" i="198"/>
  <c r="R50" i="198"/>
  <c r="Q50" i="198"/>
  <c r="T50" i="198" s="1"/>
  <c r="E50" i="198"/>
  <c r="P50" i="198" s="1"/>
  <c r="AF49" i="198"/>
  <c r="AD49" i="198"/>
  <c r="AC49" i="198"/>
  <c r="AB49" i="198"/>
  <c r="AE49" i="198" s="1"/>
  <c r="U49" i="198"/>
  <c r="V49" i="198" s="1"/>
  <c r="S49" i="198"/>
  <c r="R49" i="198"/>
  <c r="Q49" i="198"/>
  <c r="E49" i="198"/>
  <c r="P49" i="198" s="1"/>
  <c r="AF48" i="198"/>
  <c r="AD48" i="198"/>
  <c r="AC48" i="198"/>
  <c r="AB48" i="198"/>
  <c r="AE48" i="198" s="1"/>
  <c r="U48" i="198"/>
  <c r="V48" i="198" s="1"/>
  <c r="S48" i="198"/>
  <c r="R48" i="198"/>
  <c r="Q48" i="198"/>
  <c r="E48" i="198"/>
  <c r="P48" i="198" s="1"/>
  <c r="AF47" i="198"/>
  <c r="AD47" i="198"/>
  <c r="AC47" i="198"/>
  <c r="AB47" i="198"/>
  <c r="U47" i="198"/>
  <c r="V47" i="198" s="1"/>
  <c r="S47" i="198"/>
  <c r="R47" i="198"/>
  <c r="Q47" i="198"/>
  <c r="T47" i="198" s="1"/>
  <c r="E47" i="198"/>
  <c r="P47" i="198" s="1"/>
  <c r="AF46" i="198"/>
  <c r="AD46" i="198"/>
  <c r="AC46" i="198"/>
  <c r="AB46" i="198"/>
  <c r="U46" i="198"/>
  <c r="V46" i="198" s="1"/>
  <c r="S46" i="198"/>
  <c r="R46" i="198"/>
  <c r="Q46" i="198"/>
  <c r="T46" i="198" s="1"/>
  <c r="E46" i="198"/>
  <c r="P46" i="198" s="1"/>
  <c r="AF45" i="198"/>
  <c r="AE45" i="198"/>
  <c r="AD45" i="198"/>
  <c r="AC45" i="198"/>
  <c r="AB45" i="198"/>
  <c r="V45" i="198"/>
  <c r="U45" i="198"/>
  <c r="S45" i="198"/>
  <c r="R45" i="198"/>
  <c r="Q45" i="198"/>
  <c r="T45" i="198" s="1"/>
  <c r="E45" i="198"/>
  <c r="P45" i="198" s="1"/>
  <c r="AF44" i="198"/>
  <c r="AD44" i="198"/>
  <c r="AC44" i="198"/>
  <c r="AB44" i="198"/>
  <c r="V44" i="198"/>
  <c r="U44" i="198"/>
  <c r="S44" i="198"/>
  <c r="T44" i="198" s="1"/>
  <c r="R44" i="198"/>
  <c r="Q44" i="198"/>
  <c r="E44" i="198"/>
  <c r="P44" i="198" s="1"/>
  <c r="AF43" i="198"/>
  <c r="AD43" i="198"/>
  <c r="AC43" i="198"/>
  <c r="AB43" i="198"/>
  <c r="U43" i="198"/>
  <c r="V43" i="198" s="1"/>
  <c r="S43" i="198"/>
  <c r="R43" i="198"/>
  <c r="Q43" i="198"/>
  <c r="T43" i="198" s="1"/>
  <c r="E43" i="198"/>
  <c r="P43" i="198" s="1"/>
  <c r="AF42" i="198"/>
  <c r="AD42" i="198"/>
  <c r="AE42" i="198" s="1"/>
  <c r="AC42" i="198"/>
  <c r="AB42" i="198"/>
  <c r="U42" i="198"/>
  <c r="V42" i="198" s="1"/>
  <c r="S42" i="198"/>
  <c r="R42" i="198"/>
  <c r="Q42" i="198"/>
  <c r="E42" i="198"/>
  <c r="P42" i="198" s="1"/>
  <c r="AF41" i="198"/>
  <c r="AD41" i="198"/>
  <c r="AC41" i="198"/>
  <c r="AE41" i="198" s="1"/>
  <c r="AB41" i="198"/>
  <c r="V41" i="198"/>
  <c r="U41" i="198"/>
  <c r="S41" i="198"/>
  <c r="R41" i="198"/>
  <c r="Q41" i="198"/>
  <c r="E41" i="198"/>
  <c r="P41" i="198" s="1"/>
  <c r="AF40" i="198"/>
  <c r="AD40" i="198"/>
  <c r="AC40" i="198"/>
  <c r="AB40" i="198"/>
  <c r="V40" i="198"/>
  <c r="U40" i="198"/>
  <c r="S40" i="198"/>
  <c r="R40" i="198"/>
  <c r="Q40" i="198"/>
  <c r="E40" i="198"/>
  <c r="P40" i="198" s="1"/>
  <c r="AF39" i="198"/>
  <c r="AD39" i="198"/>
  <c r="AC39" i="198"/>
  <c r="AB39" i="198"/>
  <c r="U39" i="198"/>
  <c r="V39" i="198" s="1"/>
  <c r="S39" i="198"/>
  <c r="R39" i="198"/>
  <c r="Q39" i="198"/>
  <c r="T39" i="198" s="1"/>
  <c r="E39" i="198"/>
  <c r="P39" i="198" s="1"/>
  <c r="AF38" i="198"/>
  <c r="AD38" i="198"/>
  <c r="AC38" i="198"/>
  <c r="AB38" i="198"/>
  <c r="U38" i="198"/>
  <c r="V38" i="198" s="1"/>
  <c r="S38" i="198"/>
  <c r="R38" i="198"/>
  <c r="Q38" i="198"/>
  <c r="T38" i="198" s="1"/>
  <c r="E38" i="198"/>
  <c r="P38" i="198" s="1"/>
  <c r="AF37" i="198"/>
  <c r="AE37" i="198"/>
  <c r="AD37" i="198"/>
  <c r="AC37" i="198"/>
  <c r="AB37" i="198"/>
  <c r="V37" i="198"/>
  <c r="U37" i="198"/>
  <c r="S37" i="198"/>
  <c r="R37" i="198"/>
  <c r="Q37" i="198"/>
  <c r="T37" i="198" s="1"/>
  <c r="E37" i="198"/>
  <c r="P37" i="198" s="1"/>
  <c r="AF36" i="198"/>
  <c r="AD36" i="198"/>
  <c r="AC36" i="198"/>
  <c r="AB36" i="198"/>
  <c r="V36" i="198"/>
  <c r="U36" i="198"/>
  <c r="S36" i="198"/>
  <c r="T36" i="198" s="1"/>
  <c r="R36" i="198"/>
  <c r="Q36" i="198"/>
  <c r="E36" i="198"/>
  <c r="P36" i="198" s="1"/>
  <c r="AF35" i="198"/>
  <c r="AD35" i="198"/>
  <c r="AC35" i="198"/>
  <c r="AB35" i="198"/>
  <c r="U35" i="198"/>
  <c r="V35" i="198" s="1"/>
  <c r="S35" i="198"/>
  <c r="R35" i="198"/>
  <c r="Q35" i="198"/>
  <c r="T35" i="198" s="1"/>
  <c r="E35" i="198"/>
  <c r="P35" i="198" s="1"/>
  <c r="AF34" i="198"/>
  <c r="AD34" i="198"/>
  <c r="AE34" i="198" s="1"/>
  <c r="AC34" i="198"/>
  <c r="AB34" i="198"/>
  <c r="U34" i="198"/>
  <c r="V34" i="198" s="1"/>
  <c r="S34" i="198"/>
  <c r="R34" i="198"/>
  <c r="Q34" i="198"/>
  <c r="E34" i="198"/>
  <c r="P34" i="198" s="1"/>
  <c r="AF33" i="198"/>
  <c r="AD33" i="198"/>
  <c r="AC33" i="198"/>
  <c r="AE33" i="198" s="1"/>
  <c r="AB33" i="198"/>
  <c r="V33" i="198"/>
  <c r="U33" i="198"/>
  <c r="S33" i="198"/>
  <c r="R33" i="198"/>
  <c r="Q33" i="198"/>
  <c r="E33" i="198"/>
  <c r="P33" i="198" s="1"/>
  <c r="AF32" i="198"/>
  <c r="AD32" i="198"/>
  <c r="AC32" i="198"/>
  <c r="AB32" i="198"/>
  <c r="V32" i="198"/>
  <c r="U32" i="198"/>
  <c r="S32" i="198"/>
  <c r="R32" i="198"/>
  <c r="Q32" i="198"/>
  <c r="E32" i="198"/>
  <c r="P32" i="198" s="1"/>
  <c r="AF31" i="198"/>
  <c r="AD31" i="198"/>
  <c r="AC31" i="198"/>
  <c r="AB31" i="198"/>
  <c r="U31" i="198"/>
  <c r="V31" i="198" s="1"/>
  <c r="S31" i="198"/>
  <c r="R31" i="198"/>
  <c r="Q31" i="198"/>
  <c r="E31" i="198"/>
  <c r="P31" i="198" s="1"/>
  <c r="AF30" i="198"/>
  <c r="AD30" i="198"/>
  <c r="AC30" i="198"/>
  <c r="AB30" i="198"/>
  <c r="U30" i="198"/>
  <c r="V30" i="198" s="1"/>
  <c r="S30" i="198"/>
  <c r="R30" i="198"/>
  <c r="Q30" i="198"/>
  <c r="T30" i="198" s="1"/>
  <c r="E30" i="198"/>
  <c r="P30" i="198" s="1"/>
  <c r="AF29" i="198"/>
  <c r="AE29" i="198"/>
  <c r="AD29" i="198"/>
  <c r="AC29" i="198"/>
  <c r="AB29" i="198"/>
  <c r="V29" i="198"/>
  <c r="U29" i="198"/>
  <c r="S29" i="198"/>
  <c r="R29" i="198"/>
  <c r="Q29" i="198"/>
  <c r="T29" i="198" s="1"/>
  <c r="E29" i="198"/>
  <c r="P29" i="198" s="1"/>
  <c r="AF28" i="198"/>
  <c r="AD28" i="198"/>
  <c r="AC28" i="198"/>
  <c r="AB28" i="198"/>
  <c r="V28" i="198"/>
  <c r="U28" i="198"/>
  <c r="S28" i="198"/>
  <c r="T28" i="198" s="1"/>
  <c r="R28" i="198"/>
  <c r="Q28" i="198"/>
  <c r="E28" i="198"/>
  <c r="P28" i="198" s="1"/>
  <c r="AF27" i="198"/>
  <c r="AD27" i="198"/>
  <c r="AC27" i="198"/>
  <c r="AB27" i="198"/>
  <c r="U27" i="198"/>
  <c r="V27" i="198" s="1"/>
  <c r="S27" i="198"/>
  <c r="R27" i="198"/>
  <c r="Q27" i="198"/>
  <c r="T27" i="198" s="1"/>
  <c r="E27" i="198"/>
  <c r="P27" i="198" s="1"/>
  <c r="AF26" i="198"/>
  <c r="AD26" i="198"/>
  <c r="AE26" i="198" s="1"/>
  <c r="AC26" i="198"/>
  <c r="AB26" i="198"/>
  <c r="U26" i="198"/>
  <c r="V26" i="198" s="1"/>
  <c r="S26" i="198"/>
  <c r="R26" i="198"/>
  <c r="Q26" i="198"/>
  <c r="E26" i="198"/>
  <c r="P26" i="198" s="1"/>
  <c r="AF25" i="198"/>
  <c r="AD25" i="198"/>
  <c r="AC25" i="198"/>
  <c r="AE25" i="198" s="1"/>
  <c r="AB25" i="198"/>
  <c r="V25" i="198"/>
  <c r="U25" i="198"/>
  <c r="S25" i="198"/>
  <c r="R25" i="198"/>
  <c r="Q25" i="198"/>
  <c r="E25" i="198"/>
  <c r="P25" i="198" s="1"/>
  <c r="AF24" i="198"/>
  <c r="AD24" i="198"/>
  <c r="AC24" i="198"/>
  <c r="AB24" i="198"/>
  <c r="V24" i="198"/>
  <c r="U24" i="198"/>
  <c r="S24" i="198"/>
  <c r="R24" i="198"/>
  <c r="Q24" i="198"/>
  <c r="E24" i="198"/>
  <c r="P24" i="198" s="1"/>
  <c r="AF23" i="198"/>
  <c r="AD23" i="198"/>
  <c r="AC23" i="198"/>
  <c r="AB23" i="198"/>
  <c r="U23" i="198"/>
  <c r="V23" i="198" s="1"/>
  <c r="S23" i="198"/>
  <c r="R23" i="198"/>
  <c r="Q23" i="198"/>
  <c r="T23" i="198" s="1"/>
  <c r="E23" i="198"/>
  <c r="P23" i="198" s="1"/>
  <c r="AF22" i="198"/>
  <c r="AD22" i="198"/>
  <c r="AC22" i="198"/>
  <c r="AB22" i="198"/>
  <c r="U22" i="198"/>
  <c r="V22" i="198" s="1"/>
  <c r="S22" i="198"/>
  <c r="R22" i="198"/>
  <c r="Q22" i="198"/>
  <c r="T22" i="198" s="1"/>
  <c r="E22" i="198"/>
  <c r="P22" i="198" s="1"/>
  <c r="AF21" i="198"/>
  <c r="AE21" i="198"/>
  <c r="AD21" i="198"/>
  <c r="AC21" i="198"/>
  <c r="AB21" i="198"/>
  <c r="V21" i="198"/>
  <c r="U21" i="198"/>
  <c r="S21" i="198"/>
  <c r="R21" i="198"/>
  <c r="Q21" i="198"/>
  <c r="T21" i="198" s="1"/>
  <c r="E21" i="198"/>
  <c r="P21" i="198" s="1"/>
  <c r="AF20" i="198"/>
  <c r="AD20" i="198"/>
  <c r="AC20" i="198"/>
  <c r="AB20" i="198"/>
  <c r="V20" i="198"/>
  <c r="U20" i="198"/>
  <c r="S20" i="198"/>
  <c r="T20" i="198" s="1"/>
  <c r="R20" i="198"/>
  <c r="Q20" i="198"/>
  <c r="E20" i="198"/>
  <c r="P20" i="198" s="1"/>
  <c r="AF19" i="198"/>
  <c r="AD19" i="198"/>
  <c r="AC19" i="198"/>
  <c r="AB19" i="198"/>
  <c r="U19" i="198"/>
  <c r="V19" i="198" s="1"/>
  <c r="S19" i="198"/>
  <c r="R19" i="198"/>
  <c r="Q19" i="198"/>
  <c r="T19" i="198" s="1"/>
  <c r="E19" i="198"/>
  <c r="P19" i="198" s="1"/>
  <c r="AF18" i="198"/>
  <c r="AD18" i="198"/>
  <c r="AE18" i="198" s="1"/>
  <c r="AC18" i="198"/>
  <c r="AB18" i="198"/>
  <c r="U18" i="198"/>
  <c r="V18" i="198" s="1"/>
  <c r="S18" i="198"/>
  <c r="R18" i="198"/>
  <c r="Q18" i="198"/>
  <c r="E18" i="198"/>
  <c r="P18" i="198" s="1"/>
  <c r="AF17" i="198"/>
  <c r="AD17" i="198"/>
  <c r="AC17" i="198"/>
  <c r="AE17" i="198" s="1"/>
  <c r="AB17" i="198"/>
  <c r="V17" i="198"/>
  <c r="U17" i="198"/>
  <c r="S17" i="198"/>
  <c r="R17" i="198"/>
  <c r="Q17" i="198"/>
  <c r="E17" i="198"/>
  <c r="P17" i="198" s="1"/>
  <c r="AF16" i="198"/>
  <c r="AD16" i="198"/>
  <c r="AC16" i="198"/>
  <c r="AB16" i="198"/>
  <c r="V16" i="198"/>
  <c r="U16" i="198"/>
  <c r="S16" i="198"/>
  <c r="R16" i="198"/>
  <c r="Q16" i="198"/>
  <c r="E16" i="198"/>
  <c r="P16" i="198" s="1"/>
  <c r="AF15" i="198"/>
  <c r="AD15" i="198"/>
  <c r="AC15" i="198"/>
  <c r="AB15" i="198"/>
  <c r="U15" i="198"/>
  <c r="V15" i="198" s="1"/>
  <c r="S15" i="198"/>
  <c r="R15" i="198"/>
  <c r="Q15" i="198"/>
  <c r="T15" i="198" s="1"/>
  <c r="E15" i="198"/>
  <c r="P15" i="198" s="1"/>
  <c r="AF14" i="198"/>
  <c r="AD14" i="198"/>
  <c r="AC14" i="198"/>
  <c r="AB14" i="198"/>
  <c r="U14" i="198"/>
  <c r="V14" i="198" s="1"/>
  <c r="S14" i="198"/>
  <c r="R14" i="198"/>
  <c r="Q14" i="198"/>
  <c r="T14" i="198" s="1"/>
  <c r="E14" i="198"/>
  <c r="P14" i="198" s="1"/>
  <c r="AF13" i="198"/>
  <c r="AE13" i="198"/>
  <c r="AD13" i="198"/>
  <c r="AC13" i="198"/>
  <c r="AB13" i="198"/>
  <c r="V13" i="198"/>
  <c r="U13" i="198"/>
  <c r="S13" i="198"/>
  <c r="R13" i="198"/>
  <c r="Q13" i="198"/>
  <c r="T13" i="198" s="1"/>
  <c r="E13" i="198"/>
  <c r="P13" i="198" s="1"/>
  <c r="AF12" i="198"/>
  <c r="AD12" i="198"/>
  <c r="AC12" i="198"/>
  <c r="AB12" i="198"/>
  <c r="V12" i="198"/>
  <c r="U12" i="198"/>
  <c r="S12" i="198"/>
  <c r="T12" i="198" s="1"/>
  <c r="R12" i="198"/>
  <c r="Q12" i="198"/>
  <c r="E12" i="198"/>
  <c r="P12" i="198" s="1"/>
  <c r="AF11" i="198"/>
  <c r="AD11" i="198"/>
  <c r="AC11" i="198"/>
  <c r="AB11" i="198"/>
  <c r="U11" i="198"/>
  <c r="V11" i="198" s="1"/>
  <c r="S11" i="198"/>
  <c r="R11" i="198"/>
  <c r="Q11" i="198"/>
  <c r="T11" i="198" s="1"/>
  <c r="E11" i="198"/>
  <c r="P11" i="198" s="1"/>
  <c r="AF10" i="198"/>
  <c r="AD10" i="198"/>
  <c r="AE10" i="198" s="1"/>
  <c r="AC10" i="198"/>
  <c r="AB10" i="198"/>
  <c r="U10" i="198"/>
  <c r="V10" i="198" s="1"/>
  <c r="S10" i="198"/>
  <c r="R10" i="198"/>
  <c r="Q10" i="198"/>
  <c r="E10" i="198"/>
  <c r="P10" i="198" s="1"/>
  <c r="R57" i="198"/>
  <c r="AA57" i="197"/>
  <c r="W57" i="197"/>
  <c r="O57" i="197"/>
  <c r="N57" i="197"/>
  <c r="M57" i="197"/>
  <c r="L57" i="197"/>
  <c r="K57" i="197"/>
  <c r="J57" i="197"/>
  <c r="I57" i="197"/>
  <c r="H57" i="197"/>
  <c r="G57" i="197"/>
  <c r="AF56" i="197"/>
  <c r="AD56" i="197"/>
  <c r="AC56" i="197"/>
  <c r="AB56" i="197"/>
  <c r="U56" i="197"/>
  <c r="V56" i="197" s="1"/>
  <c r="S56" i="197"/>
  <c r="R56" i="197"/>
  <c r="Q56" i="197"/>
  <c r="E56" i="197"/>
  <c r="P56" i="197" s="1"/>
  <c r="AF55" i="197"/>
  <c r="AD55" i="197"/>
  <c r="AC55" i="197"/>
  <c r="AB55" i="197"/>
  <c r="U55" i="197"/>
  <c r="V55" i="197" s="1"/>
  <c r="S55" i="197"/>
  <c r="R55" i="197"/>
  <c r="T55" i="197" s="1"/>
  <c r="Q55" i="197"/>
  <c r="P55" i="197"/>
  <c r="E55" i="197"/>
  <c r="AF54" i="197"/>
  <c r="AD54" i="197"/>
  <c r="AC54" i="197"/>
  <c r="AB54" i="197"/>
  <c r="U54" i="197"/>
  <c r="V54" i="197" s="1"/>
  <c r="S54" i="197"/>
  <c r="R54" i="197"/>
  <c r="Q54" i="197"/>
  <c r="E54" i="197"/>
  <c r="P54" i="197" s="1"/>
  <c r="AF53" i="197"/>
  <c r="AD53" i="197"/>
  <c r="AC53" i="197"/>
  <c r="AE53" i="197" s="1"/>
  <c r="AB53" i="197"/>
  <c r="V53" i="197"/>
  <c r="U53" i="197"/>
  <c r="S53" i="197"/>
  <c r="R53" i="197"/>
  <c r="Q53" i="197"/>
  <c r="E53" i="197"/>
  <c r="P53" i="197" s="1"/>
  <c r="AF52" i="197"/>
  <c r="AD52" i="197"/>
  <c r="AC52" i="197"/>
  <c r="AB52" i="197"/>
  <c r="U52" i="197"/>
  <c r="V52" i="197" s="1"/>
  <c r="S52" i="197"/>
  <c r="R52" i="197"/>
  <c r="Q52" i="197"/>
  <c r="E52" i="197"/>
  <c r="P52" i="197" s="1"/>
  <c r="AF51" i="197"/>
  <c r="AD51" i="197"/>
  <c r="AC51" i="197"/>
  <c r="AB51" i="197"/>
  <c r="U51" i="197"/>
  <c r="V51" i="197" s="1"/>
  <c r="S51" i="197"/>
  <c r="R51" i="197"/>
  <c r="T51" i="197" s="1"/>
  <c r="Q51" i="197"/>
  <c r="P51" i="197"/>
  <c r="E51" i="197"/>
  <c r="AF50" i="197"/>
  <c r="AD50" i="197"/>
  <c r="AC50" i="197"/>
  <c r="AB50" i="197"/>
  <c r="U50" i="197"/>
  <c r="V50" i="197" s="1"/>
  <c r="S50" i="197"/>
  <c r="R50" i="197"/>
  <c r="Q50" i="197"/>
  <c r="E50" i="197"/>
  <c r="P50" i="197" s="1"/>
  <c r="AF49" i="197"/>
  <c r="AD49" i="197"/>
  <c r="AC49" i="197"/>
  <c r="AE49" i="197" s="1"/>
  <c r="AB49" i="197"/>
  <c r="V49" i="197"/>
  <c r="U49" i="197"/>
  <c r="S49" i="197"/>
  <c r="R49" i="197"/>
  <c r="Q49" i="197"/>
  <c r="E49" i="197"/>
  <c r="P49" i="197" s="1"/>
  <c r="AF48" i="197"/>
  <c r="AD48" i="197"/>
  <c r="AC48" i="197"/>
  <c r="AB48" i="197"/>
  <c r="U48" i="197"/>
  <c r="V48" i="197" s="1"/>
  <c r="S48" i="197"/>
  <c r="R48" i="197"/>
  <c r="Q48" i="197"/>
  <c r="E48" i="197"/>
  <c r="P48" i="197" s="1"/>
  <c r="AF47" i="197"/>
  <c r="AD47" i="197"/>
  <c r="AC47" i="197"/>
  <c r="AB47" i="197"/>
  <c r="AE47" i="197" s="1"/>
  <c r="U47" i="197"/>
  <c r="V47" i="197" s="1"/>
  <c r="S47" i="197"/>
  <c r="R47" i="197"/>
  <c r="T47" i="197" s="1"/>
  <c r="Q47" i="197"/>
  <c r="P47" i="197"/>
  <c r="E47" i="197"/>
  <c r="AF46" i="197"/>
  <c r="AD46" i="197"/>
  <c r="AC46" i="197"/>
  <c r="AB46" i="197"/>
  <c r="U46" i="197"/>
  <c r="V46" i="197" s="1"/>
  <c r="S46" i="197"/>
  <c r="R46" i="197"/>
  <c r="Q46" i="197"/>
  <c r="P46" i="197"/>
  <c r="E46" i="197"/>
  <c r="AF45" i="197"/>
  <c r="AD45" i="197"/>
  <c r="AC45" i="197"/>
  <c r="AB45" i="197"/>
  <c r="U45" i="197"/>
  <c r="V45" i="197" s="1"/>
  <c r="S45" i="197"/>
  <c r="R45" i="197"/>
  <c r="Q45" i="197"/>
  <c r="E45" i="197"/>
  <c r="P45" i="197" s="1"/>
  <c r="AF44" i="197"/>
  <c r="AD44" i="197"/>
  <c r="AC44" i="197"/>
  <c r="AB44" i="197"/>
  <c r="AE44" i="197" s="1"/>
  <c r="U44" i="197"/>
  <c r="V44" i="197" s="1"/>
  <c r="S44" i="197"/>
  <c r="R44" i="197"/>
  <c r="Q44" i="197"/>
  <c r="E44" i="197"/>
  <c r="P44" i="197" s="1"/>
  <c r="AF43" i="197"/>
  <c r="AD43" i="197"/>
  <c r="AC43" i="197"/>
  <c r="AB43" i="197"/>
  <c r="U43" i="197"/>
  <c r="V43" i="197" s="1"/>
  <c r="T43" i="197"/>
  <c r="S43" i="197"/>
  <c r="R43" i="197"/>
  <c r="Q43" i="197"/>
  <c r="P43" i="197"/>
  <c r="E43" i="197"/>
  <c r="AF42" i="197"/>
  <c r="AD42" i="197"/>
  <c r="AC42" i="197"/>
  <c r="AB42" i="197"/>
  <c r="U42" i="197"/>
  <c r="V42" i="197" s="1"/>
  <c r="S42" i="197"/>
  <c r="R42" i="197"/>
  <c r="Q42" i="197"/>
  <c r="P42" i="197"/>
  <c r="E42" i="197"/>
  <c r="AF41" i="197"/>
  <c r="AD41" i="197"/>
  <c r="AC41" i="197"/>
  <c r="AB41" i="197"/>
  <c r="U41" i="197"/>
  <c r="V41" i="197" s="1"/>
  <c r="S41" i="197"/>
  <c r="R41" i="197"/>
  <c r="Q41" i="197"/>
  <c r="E41" i="197"/>
  <c r="P41" i="197" s="1"/>
  <c r="AF40" i="197"/>
  <c r="AD40" i="197"/>
  <c r="AC40" i="197"/>
  <c r="AB40" i="197"/>
  <c r="AE40" i="197" s="1"/>
  <c r="U40" i="197"/>
  <c r="V40" i="197" s="1"/>
  <c r="S40" i="197"/>
  <c r="R40" i="197"/>
  <c r="Q40" i="197"/>
  <c r="E40" i="197"/>
  <c r="P40" i="197" s="1"/>
  <c r="AF39" i="197"/>
  <c r="AD39" i="197"/>
  <c r="AC39" i="197"/>
  <c r="AB39" i="197"/>
  <c r="AE39" i="197" s="1"/>
  <c r="U39" i="197"/>
  <c r="V39" i="197" s="1"/>
  <c r="S39" i="197"/>
  <c r="R39" i="197"/>
  <c r="T39" i="197" s="1"/>
  <c r="Q39" i="197"/>
  <c r="P39" i="197"/>
  <c r="E39" i="197"/>
  <c r="AF38" i="197"/>
  <c r="AD38" i="197"/>
  <c r="AC38" i="197"/>
  <c r="AB38" i="197"/>
  <c r="U38" i="197"/>
  <c r="V38" i="197" s="1"/>
  <c r="S38" i="197"/>
  <c r="R38" i="197"/>
  <c r="Q38" i="197"/>
  <c r="P38" i="197"/>
  <c r="E38" i="197"/>
  <c r="AF37" i="197"/>
  <c r="AD37" i="197"/>
  <c r="AC37" i="197"/>
  <c r="AB37" i="197"/>
  <c r="U37" i="197"/>
  <c r="V37" i="197" s="1"/>
  <c r="S37" i="197"/>
  <c r="R37" i="197"/>
  <c r="Q37" i="197"/>
  <c r="E37" i="197"/>
  <c r="P37" i="197" s="1"/>
  <c r="AF36" i="197"/>
  <c r="AD36" i="197"/>
  <c r="AC36" i="197"/>
  <c r="AB36" i="197"/>
  <c r="U36" i="197"/>
  <c r="V36" i="197" s="1"/>
  <c r="S36" i="197"/>
  <c r="R36" i="197"/>
  <c r="Q36" i="197"/>
  <c r="E36" i="197"/>
  <c r="P36" i="197" s="1"/>
  <c r="AF35" i="197"/>
  <c r="AD35" i="197"/>
  <c r="AC35" i="197"/>
  <c r="AB35" i="197"/>
  <c r="U35" i="197"/>
  <c r="V35" i="197" s="1"/>
  <c r="S35" i="197"/>
  <c r="R35" i="197"/>
  <c r="T35" i="197" s="1"/>
  <c r="Q35" i="197"/>
  <c r="P35" i="197"/>
  <c r="E35" i="197"/>
  <c r="AF34" i="197"/>
  <c r="AD34" i="197"/>
  <c r="AC34" i="197"/>
  <c r="AB34" i="197"/>
  <c r="U34" i="197"/>
  <c r="V34" i="197" s="1"/>
  <c r="S34" i="197"/>
  <c r="R34" i="197"/>
  <c r="Q34" i="197"/>
  <c r="P34" i="197"/>
  <c r="E34" i="197"/>
  <c r="AF33" i="197"/>
  <c r="AD33" i="197"/>
  <c r="AC33" i="197"/>
  <c r="AB33" i="197"/>
  <c r="AE33" i="197" s="1"/>
  <c r="U33" i="197"/>
  <c r="V33" i="197" s="1"/>
  <c r="S33" i="197"/>
  <c r="R33" i="197"/>
  <c r="Q33" i="197"/>
  <c r="E33" i="197"/>
  <c r="P33" i="197" s="1"/>
  <c r="AF32" i="197"/>
  <c r="AD32" i="197"/>
  <c r="AC32" i="197"/>
  <c r="AB32" i="197"/>
  <c r="AE32" i="197" s="1"/>
  <c r="U32" i="197"/>
  <c r="V32" i="197" s="1"/>
  <c r="S32" i="197"/>
  <c r="R32" i="197"/>
  <c r="Q32" i="197"/>
  <c r="E32" i="197"/>
  <c r="P32" i="197" s="1"/>
  <c r="AF31" i="197"/>
  <c r="AD31" i="197"/>
  <c r="AC31" i="197"/>
  <c r="AB31" i="197"/>
  <c r="U31" i="197"/>
  <c r="V31" i="197" s="1"/>
  <c r="T31" i="197"/>
  <c r="S31" i="197"/>
  <c r="R31" i="197"/>
  <c r="Q31" i="197"/>
  <c r="P31" i="197"/>
  <c r="E31" i="197"/>
  <c r="AF30" i="197"/>
  <c r="AD30" i="197"/>
  <c r="AC30" i="197"/>
  <c r="AB30" i="197"/>
  <c r="U30" i="197"/>
  <c r="V30" i="197" s="1"/>
  <c r="S30" i="197"/>
  <c r="R30" i="197"/>
  <c r="Q30" i="197"/>
  <c r="P30" i="197"/>
  <c r="E30" i="197"/>
  <c r="AF29" i="197"/>
  <c r="AD29" i="197"/>
  <c r="AC29" i="197"/>
  <c r="AB29" i="197"/>
  <c r="U29" i="197"/>
  <c r="V29" i="197" s="1"/>
  <c r="S29" i="197"/>
  <c r="R29" i="197"/>
  <c r="Q29" i="197"/>
  <c r="E29" i="197"/>
  <c r="P29" i="197" s="1"/>
  <c r="AF28" i="197"/>
  <c r="AD28" i="197"/>
  <c r="AC28" i="197"/>
  <c r="AB28" i="197"/>
  <c r="AE28" i="197" s="1"/>
  <c r="U28" i="197"/>
  <c r="V28" i="197" s="1"/>
  <c r="S28" i="197"/>
  <c r="R28" i="197"/>
  <c r="Q28" i="197"/>
  <c r="E28" i="197"/>
  <c r="P28" i="197" s="1"/>
  <c r="AF27" i="197"/>
  <c r="AD27" i="197"/>
  <c r="AC27" i="197"/>
  <c r="AB27" i="197"/>
  <c r="U27" i="197"/>
  <c r="V27" i="197" s="1"/>
  <c r="S27" i="197"/>
  <c r="R27" i="197"/>
  <c r="T27" i="197" s="1"/>
  <c r="Q27" i="197"/>
  <c r="P27" i="197"/>
  <c r="E27" i="197"/>
  <c r="AF26" i="197"/>
  <c r="AD26" i="197"/>
  <c r="AC26" i="197"/>
  <c r="AB26" i="197"/>
  <c r="V26" i="197"/>
  <c r="U26" i="197"/>
  <c r="S26" i="197"/>
  <c r="R26" i="197"/>
  <c r="Q26" i="197"/>
  <c r="E26" i="197"/>
  <c r="P26" i="197" s="1"/>
  <c r="AF25" i="197"/>
  <c r="AD25" i="197"/>
  <c r="AC25" i="197"/>
  <c r="AB25" i="197"/>
  <c r="U25" i="197"/>
  <c r="V25" i="197" s="1"/>
  <c r="S25" i="197"/>
  <c r="R25" i="197"/>
  <c r="Q25" i="197"/>
  <c r="E25" i="197"/>
  <c r="P25" i="197" s="1"/>
  <c r="AF24" i="197"/>
  <c r="AD24" i="197"/>
  <c r="AC24" i="197"/>
  <c r="AB24" i="197"/>
  <c r="U24" i="197"/>
  <c r="V24" i="197" s="1"/>
  <c r="S24" i="197"/>
  <c r="R24" i="197"/>
  <c r="Q24" i="197"/>
  <c r="E24" i="197"/>
  <c r="P24" i="197" s="1"/>
  <c r="AF23" i="197"/>
  <c r="AD23" i="197"/>
  <c r="AC23" i="197"/>
  <c r="AB23" i="197"/>
  <c r="U23" i="197"/>
  <c r="V23" i="197" s="1"/>
  <c r="S23" i="197"/>
  <c r="R23" i="197"/>
  <c r="T23" i="197" s="1"/>
  <c r="Q23" i="197"/>
  <c r="P23" i="197"/>
  <c r="E23" i="197"/>
  <c r="AF22" i="197"/>
  <c r="AD22" i="197"/>
  <c r="AC22" i="197"/>
  <c r="AB22" i="197"/>
  <c r="U22" i="197"/>
  <c r="V22" i="197" s="1"/>
  <c r="S22" i="197"/>
  <c r="R22" i="197"/>
  <c r="Q22" i="197"/>
  <c r="P22" i="197"/>
  <c r="E22" i="197"/>
  <c r="AF21" i="197"/>
  <c r="AD21" i="197"/>
  <c r="AC21" i="197"/>
  <c r="AB21" i="197"/>
  <c r="AE21" i="197" s="1"/>
  <c r="U21" i="197"/>
  <c r="V21" i="197" s="1"/>
  <c r="S21" i="197"/>
  <c r="R21" i="197"/>
  <c r="Q21" i="197"/>
  <c r="E21" i="197"/>
  <c r="P21" i="197" s="1"/>
  <c r="AF20" i="197"/>
  <c r="AD20" i="197"/>
  <c r="AC20" i="197"/>
  <c r="AB20" i="197"/>
  <c r="U20" i="197"/>
  <c r="V20" i="197" s="1"/>
  <c r="S20" i="197"/>
  <c r="R20" i="197"/>
  <c r="Q20" i="197"/>
  <c r="E20" i="197"/>
  <c r="P20" i="197" s="1"/>
  <c r="AF19" i="197"/>
  <c r="AD19" i="197"/>
  <c r="AC19" i="197"/>
  <c r="AB19" i="197"/>
  <c r="AE19" i="197" s="1"/>
  <c r="U19" i="197"/>
  <c r="V19" i="197" s="1"/>
  <c r="S19" i="197"/>
  <c r="R19" i="197"/>
  <c r="Q19" i="197"/>
  <c r="T19" i="197" s="1"/>
  <c r="E19" i="197"/>
  <c r="P19" i="197" s="1"/>
  <c r="AF18" i="197"/>
  <c r="AD18" i="197"/>
  <c r="AC18" i="197"/>
  <c r="AB18" i="197"/>
  <c r="AE18" i="197" s="1"/>
  <c r="U18" i="197"/>
  <c r="V18" i="197" s="1"/>
  <c r="S18" i="197"/>
  <c r="R18" i="197"/>
  <c r="Q18" i="197"/>
  <c r="P18" i="197"/>
  <c r="E18" i="197"/>
  <c r="AF17" i="197"/>
  <c r="AD17" i="197"/>
  <c r="AC17" i="197"/>
  <c r="AB17" i="197"/>
  <c r="V17" i="197"/>
  <c r="U17" i="197"/>
  <c r="S17" i="197"/>
  <c r="R17" i="197"/>
  <c r="Q17" i="197"/>
  <c r="E17" i="197"/>
  <c r="P17" i="197" s="1"/>
  <c r="AF16" i="197"/>
  <c r="AD16" i="197"/>
  <c r="AC16" i="197"/>
  <c r="AB16" i="197"/>
  <c r="U16" i="197"/>
  <c r="V16" i="197" s="1"/>
  <c r="S16" i="197"/>
  <c r="T16" i="197" s="1"/>
  <c r="R16" i="197"/>
  <c r="Q16" i="197"/>
  <c r="E16" i="197"/>
  <c r="P16" i="197" s="1"/>
  <c r="AF15" i="197"/>
  <c r="AD15" i="197"/>
  <c r="AC15" i="197"/>
  <c r="AB15" i="197"/>
  <c r="U15" i="197"/>
  <c r="V15" i="197" s="1"/>
  <c r="S15" i="197"/>
  <c r="R15" i="197"/>
  <c r="Q15" i="197"/>
  <c r="T15" i="197" s="1"/>
  <c r="P15" i="197"/>
  <c r="E15" i="197"/>
  <c r="AF14" i="197"/>
  <c r="AD14" i="197"/>
  <c r="AE14" i="197" s="1"/>
  <c r="AC14" i="197"/>
  <c r="AB14" i="197"/>
  <c r="U14" i="197"/>
  <c r="V14" i="197" s="1"/>
  <c r="S14" i="197"/>
  <c r="R14" i="197"/>
  <c r="Q14" i="197"/>
  <c r="E14" i="197"/>
  <c r="P14" i="197" s="1"/>
  <c r="AF13" i="197"/>
  <c r="AD13" i="197"/>
  <c r="AC13" i="197"/>
  <c r="AB13" i="197"/>
  <c r="AE13" i="197" s="1"/>
  <c r="U13" i="197"/>
  <c r="V13" i="197" s="1"/>
  <c r="S13" i="197"/>
  <c r="R13" i="197"/>
  <c r="Q13" i="197"/>
  <c r="E13" i="197"/>
  <c r="P13" i="197" s="1"/>
  <c r="AF12" i="197"/>
  <c r="AD12" i="197"/>
  <c r="AC12" i="197"/>
  <c r="AB12" i="197"/>
  <c r="V12" i="197"/>
  <c r="U12" i="197"/>
  <c r="S12" i="197"/>
  <c r="R12" i="197"/>
  <c r="Q12" i="197"/>
  <c r="E12" i="197"/>
  <c r="P12" i="197" s="1"/>
  <c r="AF11" i="197"/>
  <c r="AD11" i="197"/>
  <c r="AC11" i="197"/>
  <c r="AB11" i="197"/>
  <c r="U11" i="197"/>
  <c r="V11" i="197" s="1"/>
  <c r="S11" i="197"/>
  <c r="R11" i="197"/>
  <c r="T11" i="197" s="1"/>
  <c r="Q11" i="197"/>
  <c r="E11" i="197"/>
  <c r="P11" i="197" s="1"/>
  <c r="AF10" i="197"/>
  <c r="AD10" i="197"/>
  <c r="AC10" i="197"/>
  <c r="AB10" i="197"/>
  <c r="AB57" i="197" s="1"/>
  <c r="U10" i="197"/>
  <c r="V10" i="197" s="1"/>
  <c r="S10" i="197"/>
  <c r="R10" i="197"/>
  <c r="Q10" i="197"/>
  <c r="P10" i="197"/>
  <c r="E10" i="197"/>
  <c r="R57" i="197"/>
  <c r="AA57" i="196"/>
  <c r="W57" i="196"/>
  <c r="O57" i="196"/>
  <c r="N57" i="196"/>
  <c r="M57" i="196"/>
  <c r="L57" i="196"/>
  <c r="K57" i="196"/>
  <c r="J57" i="196"/>
  <c r="I57" i="196"/>
  <c r="H57" i="196"/>
  <c r="G57" i="196"/>
  <c r="AF56" i="196"/>
  <c r="AD56" i="196"/>
  <c r="AC56" i="196"/>
  <c r="AB56" i="196"/>
  <c r="U56" i="196"/>
  <c r="V56" i="196" s="1"/>
  <c r="S56" i="196"/>
  <c r="T56" i="196" s="1"/>
  <c r="R56" i="196"/>
  <c r="Q56" i="196"/>
  <c r="E56" i="196"/>
  <c r="P56" i="196" s="1"/>
  <c r="AF55" i="196"/>
  <c r="AD55" i="196"/>
  <c r="AC55" i="196"/>
  <c r="AB55" i="196"/>
  <c r="U55" i="196"/>
  <c r="V55" i="196" s="1"/>
  <c r="S55" i="196"/>
  <c r="R55" i="196"/>
  <c r="Q55" i="196"/>
  <c r="T55" i="196" s="1"/>
  <c r="E55" i="196"/>
  <c r="P55" i="196" s="1"/>
  <c r="AF54" i="196"/>
  <c r="AD54" i="196"/>
  <c r="AE54" i="196" s="1"/>
  <c r="AC54" i="196"/>
  <c r="AB54" i="196"/>
  <c r="U54" i="196"/>
  <c r="V54" i="196" s="1"/>
  <c r="S54" i="196"/>
  <c r="R54" i="196"/>
  <c r="Q54" i="196"/>
  <c r="P54" i="196"/>
  <c r="E54" i="196"/>
  <c r="AF53" i="196"/>
  <c r="AD53" i="196"/>
  <c r="AC53" i="196"/>
  <c r="AE53" i="196" s="1"/>
  <c r="AB53" i="196"/>
  <c r="U53" i="196"/>
  <c r="V53" i="196" s="1"/>
  <c r="S53" i="196"/>
  <c r="R53" i="196"/>
  <c r="Q53" i="196"/>
  <c r="E53" i="196"/>
  <c r="P53" i="196" s="1"/>
  <c r="AF52" i="196"/>
  <c r="AD52" i="196"/>
  <c r="AC52" i="196"/>
  <c r="AB52" i="196"/>
  <c r="AE52" i="196" s="1"/>
  <c r="V52" i="196"/>
  <c r="U52" i="196"/>
  <c r="S52" i="196"/>
  <c r="R52" i="196"/>
  <c r="Q52" i="196"/>
  <c r="E52" i="196"/>
  <c r="P52" i="196" s="1"/>
  <c r="AF51" i="196"/>
  <c r="AD51" i="196"/>
  <c r="AC51" i="196"/>
  <c r="AB51" i="196"/>
  <c r="U51" i="196"/>
  <c r="V51" i="196" s="1"/>
  <c r="T51" i="196"/>
  <c r="S51" i="196"/>
  <c r="R51" i="196"/>
  <c r="Q51" i="196"/>
  <c r="P51" i="196"/>
  <c r="E51" i="196"/>
  <c r="AF50" i="196"/>
  <c r="AD50" i="196"/>
  <c r="AC50" i="196"/>
  <c r="AB50" i="196"/>
  <c r="U50" i="196"/>
  <c r="V50" i="196" s="1"/>
  <c r="S50" i="196"/>
  <c r="R50" i="196"/>
  <c r="Q50" i="196"/>
  <c r="P50" i="196"/>
  <c r="E50" i="196"/>
  <c r="AF49" i="196"/>
  <c r="AD49" i="196"/>
  <c r="AC49" i="196"/>
  <c r="AB49" i="196"/>
  <c r="AE49" i="196" s="1"/>
  <c r="V49" i="196"/>
  <c r="U49" i="196"/>
  <c r="S49" i="196"/>
  <c r="R49" i="196"/>
  <c r="Q49" i="196"/>
  <c r="E49" i="196"/>
  <c r="P49" i="196" s="1"/>
  <c r="AF48" i="196"/>
  <c r="AD48" i="196"/>
  <c r="AC48" i="196"/>
  <c r="AB48" i="196"/>
  <c r="U48" i="196"/>
  <c r="V48" i="196" s="1"/>
  <c r="S48" i="196"/>
  <c r="T48" i="196" s="1"/>
  <c r="R48" i="196"/>
  <c r="Q48" i="196"/>
  <c r="E48" i="196"/>
  <c r="P48" i="196" s="1"/>
  <c r="AF47" i="196"/>
  <c r="AD47" i="196"/>
  <c r="AC47" i="196"/>
  <c r="AB47" i="196"/>
  <c r="AE47" i="196" s="1"/>
  <c r="U47" i="196"/>
  <c r="V47" i="196" s="1"/>
  <c r="S47" i="196"/>
  <c r="R47" i="196"/>
  <c r="Q47" i="196"/>
  <c r="T47" i="196" s="1"/>
  <c r="P47" i="196"/>
  <c r="E47" i="196"/>
  <c r="AF46" i="196"/>
  <c r="AD46" i="196"/>
  <c r="AE46" i="196" s="1"/>
  <c r="AC46" i="196"/>
  <c r="AB46" i="196"/>
  <c r="U46" i="196"/>
  <c r="V46" i="196" s="1"/>
  <c r="S46" i="196"/>
  <c r="R46" i="196"/>
  <c r="Q46" i="196"/>
  <c r="P46" i="196"/>
  <c r="E46" i="196"/>
  <c r="AF45" i="196"/>
  <c r="AD45" i="196"/>
  <c r="AC45" i="196"/>
  <c r="AB45" i="196"/>
  <c r="AE45" i="196" s="1"/>
  <c r="U45" i="196"/>
  <c r="V45" i="196" s="1"/>
  <c r="S45" i="196"/>
  <c r="R45" i="196"/>
  <c r="Q45" i="196"/>
  <c r="E45" i="196"/>
  <c r="P45" i="196" s="1"/>
  <c r="AF44" i="196"/>
  <c r="AD44" i="196"/>
  <c r="AC44" i="196"/>
  <c r="AB44" i="196"/>
  <c r="AE44" i="196" s="1"/>
  <c r="V44" i="196"/>
  <c r="U44" i="196"/>
  <c r="S44" i="196"/>
  <c r="R44" i="196"/>
  <c r="Q44" i="196"/>
  <c r="E44" i="196"/>
  <c r="P44" i="196" s="1"/>
  <c r="AF43" i="196"/>
  <c r="AD43" i="196"/>
  <c r="AC43" i="196"/>
  <c r="AB43" i="196"/>
  <c r="U43" i="196"/>
  <c r="V43" i="196" s="1"/>
  <c r="T43" i="196"/>
  <c r="S43" i="196"/>
  <c r="R43" i="196"/>
  <c r="Q43" i="196"/>
  <c r="P43" i="196"/>
  <c r="E43" i="196"/>
  <c r="AF42" i="196"/>
  <c r="AD42" i="196"/>
  <c r="AC42" i="196"/>
  <c r="AB42" i="196"/>
  <c r="U42" i="196"/>
  <c r="V42" i="196" s="1"/>
  <c r="S42" i="196"/>
  <c r="R42" i="196"/>
  <c r="Q42" i="196"/>
  <c r="P42" i="196"/>
  <c r="E42" i="196"/>
  <c r="AF41" i="196"/>
  <c r="AD41" i="196"/>
  <c r="AC41" i="196"/>
  <c r="AB41" i="196"/>
  <c r="AE41" i="196" s="1"/>
  <c r="V41" i="196"/>
  <c r="U41" i="196"/>
  <c r="S41" i="196"/>
  <c r="R41" i="196"/>
  <c r="Q41" i="196"/>
  <c r="E41" i="196"/>
  <c r="P41" i="196" s="1"/>
  <c r="AF40" i="196"/>
  <c r="AD40" i="196"/>
  <c r="AC40" i="196"/>
  <c r="AB40" i="196"/>
  <c r="U40" i="196"/>
  <c r="V40" i="196" s="1"/>
  <c r="S40" i="196"/>
  <c r="T40" i="196" s="1"/>
  <c r="R40" i="196"/>
  <c r="Q40" i="196"/>
  <c r="E40" i="196"/>
  <c r="P40" i="196" s="1"/>
  <c r="AF39" i="196"/>
  <c r="AD39" i="196"/>
  <c r="AC39" i="196"/>
  <c r="AB39" i="196"/>
  <c r="AE39" i="196" s="1"/>
  <c r="U39" i="196"/>
  <c r="V39" i="196" s="1"/>
  <c r="S39" i="196"/>
  <c r="R39" i="196"/>
  <c r="Q39" i="196"/>
  <c r="T39" i="196" s="1"/>
  <c r="P39" i="196"/>
  <c r="E39" i="196"/>
  <c r="AF38" i="196"/>
  <c r="AD38" i="196"/>
  <c r="AE38" i="196" s="1"/>
  <c r="AC38" i="196"/>
  <c r="AB38" i="196"/>
  <c r="U38" i="196"/>
  <c r="V38" i="196" s="1"/>
  <c r="S38" i="196"/>
  <c r="R38" i="196"/>
  <c r="Q38" i="196"/>
  <c r="P38" i="196"/>
  <c r="E38" i="196"/>
  <c r="AF37" i="196"/>
  <c r="AD37" i="196"/>
  <c r="AC37" i="196"/>
  <c r="AB37" i="196"/>
  <c r="AE37" i="196" s="1"/>
  <c r="U37" i="196"/>
  <c r="V37" i="196" s="1"/>
  <c r="S37" i="196"/>
  <c r="R37" i="196"/>
  <c r="Q37" i="196"/>
  <c r="E37" i="196"/>
  <c r="P37" i="196" s="1"/>
  <c r="AF36" i="196"/>
  <c r="AD36" i="196"/>
  <c r="AC36" i="196"/>
  <c r="AB36" i="196"/>
  <c r="AE36" i="196" s="1"/>
  <c r="V36" i="196"/>
  <c r="U36" i="196"/>
  <c r="S36" i="196"/>
  <c r="R36" i="196"/>
  <c r="Q36" i="196"/>
  <c r="E36" i="196"/>
  <c r="P36" i="196" s="1"/>
  <c r="AF35" i="196"/>
  <c r="AD35" i="196"/>
  <c r="AC35" i="196"/>
  <c r="AB35" i="196"/>
  <c r="U35" i="196"/>
  <c r="V35" i="196" s="1"/>
  <c r="T35" i="196"/>
  <c r="S35" i="196"/>
  <c r="R35" i="196"/>
  <c r="Q35" i="196"/>
  <c r="P35" i="196"/>
  <c r="E35" i="196"/>
  <c r="AF34" i="196"/>
  <c r="AD34" i="196"/>
  <c r="AC34" i="196"/>
  <c r="AB34" i="196"/>
  <c r="U34" i="196"/>
  <c r="V34" i="196" s="1"/>
  <c r="S34" i="196"/>
  <c r="R34" i="196"/>
  <c r="Q34" i="196"/>
  <c r="P34" i="196"/>
  <c r="E34" i="196"/>
  <c r="AF33" i="196"/>
  <c r="AD33" i="196"/>
  <c r="AC33" i="196"/>
  <c r="AB33" i="196"/>
  <c r="AE33" i="196" s="1"/>
  <c r="V33" i="196"/>
  <c r="U33" i="196"/>
  <c r="S33" i="196"/>
  <c r="R33" i="196"/>
  <c r="Q33" i="196"/>
  <c r="E33" i="196"/>
  <c r="P33" i="196" s="1"/>
  <c r="AF32" i="196"/>
  <c r="AD32" i="196"/>
  <c r="AC32" i="196"/>
  <c r="AB32" i="196"/>
  <c r="U32" i="196"/>
  <c r="V32" i="196" s="1"/>
  <c r="S32" i="196"/>
  <c r="T32" i="196" s="1"/>
  <c r="R32" i="196"/>
  <c r="Q32" i="196"/>
  <c r="E32" i="196"/>
  <c r="P32" i="196" s="1"/>
  <c r="AF31" i="196"/>
  <c r="AD31" i="196"/>
  <c r="AC31" i="196"/>
  <c r="AB31" i="196"/>
  <c r="AE31" i="196" s="1"/>
  <c r="U31" i="196"/>
  <c r="V31" i="196" s="1"/>
  <c r="S31" i="196"/>
  <c r="R31" i="196"/>
  <c r="Q31" i="196"/>
  <c r="T31" i="196" s="1"/>
  <c r="P31" i="196"/>
  <c r="E31" i="196"/>
  <c r="AF30" i="196"/>
  <c r="AD30" i="196"/>
  <c r="AE30" i="196" s="1"/>
  <c r="AC30" i="196"/>
  <c r="AB30" i="196"/>
  <c r="U30" i="196"/>
  <c r="V30" i="196" s="1"/>
  <c r="S30" i="196"/>
  <c r="R30" i="196"/>
  <c r="Q30" i="196"/>
  <c r="P30" i="196"/>
  <c r="E30" i="196"/>
  <c r="AF29" i="196"/>
  <c r="AD29" i="196"/>
  <c r="AC29" i="196"/>
  <c r="AB29" i="196"/>
  <c r="AE29" i="196" s="1"/>
  <c r="U29" i="196"/>
  <c r="V29" i="196" s="1"/>
  <c r="S29" i="196"/>
  <c r="R29" i="196"/>
  <c r="Q29" i="196"/>
  <c r="E29" i="196"/>
  <c r="P29" i="196" s="1"/>
  <c r="AF28" i="196"/>
  <c r="AD28" i="196"/>
  <c r="AC28" i="196"/>
  <c r="AB28" i="196"/>
  <c r="AE28" i="196" s="1"/>
  <c r="V28" i="196"/>
  <c r="U28" i="196"/>
  <c r="S28" i="196"/>
  <c r="R28" i="196"/>
  <c r="Q28" i="196"/>
  <c r="E28" i="196"/>
  <c r="P28" i="196" s="1"/>
  <c r="AF27" i="196"/>
  <c r="AD27" i="196"/>
  <c r="AC27" i="196"/>
  <c r="AB27" i="196"/>
  <c r="U27" i="196"/>
  <c r="V27" i="196" s="1"/>
  <c r="T27" i="196"/>
  <c r="S27" i="196"/>
  <c r="R27" i="196"/>
  <c r="Q27" i="196"/>
  <c r="P27" i="196"/>
  <c r="E27" i="196"/>
  <c r="AF26" i="196"/>
  <c r="AD26" i="196"/>
  <c r="AC26" i="196"/>
  <c r="AB26" i="196"/>
  <c r="U26" i="196"/>
  <c r="V26" i="196" s="1"/>
  <c r="S26" i="196"/>
  <c r="R26" i="196"/>
  <c r="Q26" i="196"/>
  <c r="P26" i="196"/>
  <c r="E26" i="196"/>
  <c r="AF25" i="196"/>
  <c r="AD25" i="196"/>
  <c r="AC25" i="196"/>
  <c r="AB25" i="196"/>
  <c r="AE25" i="196" s="1"/>
  <c r="V25" i="196"/>
  <c r="U25" i="196"/>
  <c r="S25" i="196"/>
  <c r="R25" i="196"/>
  <c r="Q25" i="196"/>
  <c r="E25" i="196"/>
  <c r="P25" i="196" s="1"/>
  <c r="AF24" i="196"/>
  <c r="AD24" i="196"/>
  <c r="AC24" i="196"/>
  <c r="AB24" i="196"/>
  <c r="U24" i="196"/>
  <c r="V24" i="196" s="1"/>
  <c r="S24" i="196"/>
  <c r="T24" i="196" s="1"/>
  <c r="R24" i="196"/>
  <c r="Q24" i="196"/>
  <c r="E24" i="196"/>
  <c r="P24" i="196" s="1"/>
  <c r="AF23" i="196"/>
  <c r="AD23" i="196"/>
  <c r="AC23" i="196"/>
  <c r="AB23" i="196"/>
  <c r="AE23" i="196" s="1"/>
  <c r="U23" i="196"/>
  <c r="V23" i="196" s="1"/>
  <c r="S23" i="196"/>
  <c r="R23" i="196"/>
  <c r="Q23" i="196"/>
  <c r="T23" i="196" s="1"/>
  <c r="P23" i="196"/>
  <c r="E23" i="196"/>
  <c r="AF22" i="196"/>
  <c r="AD22" i="196"/>
  <c r="AE22" i="196" s="1"/>
  <c r="AC22" i="196"/>
  <c r="AB22" i="196"/>
  <c r="U22" i="196"/>
  <c r="V22" i="196" s="1"/>
  <c r="S22" i="196"/>
  <c r="R22" i="196"/>
  <c r="Q22" i="196"/>
  <c r="E22" i="196"/>
  <c r="P22" i="196" s="1"/>
  <c r="AF21" i="196"/>
  <c r="AD21" i="196"/>
  <c r="AC21" i="196"/>
  <c r="AB21" i="196"/>
  <c r="AE21" i="196" s="1"/>
  <c r="V21" i="196"/>
  <c r="U21" i="196"/>
  <c r="S21" i="196"/>
  <c r="R21" i="196"/>
  <c r="Q21" i="196"/>
  <c r="E21" i="196"/>
  <c r="P21" i="196" s="1"/>
  <c r="AF20" i="196"/>
  <c r="AD20" i="196"/>
  <c r="AC20" i="196"/>
  <c r="AB20" i="196"/>
  <c r="U20" i="196"/>
  <c r="V20" i="196" s="1"/>
  <c r="S20" i="196"/>
  <c r="T20" i="196" s="1"/>
  <c r="R20" i="196"/>
  <c r="Q20" i="196"/>
  <c r="E20" i="196"/>
  <c r="P20" i="196" s="1"/>
  <c r="AF19" i="196"/>
  <c r="AD19" i="196"/>
  <c r="AC19" i="196"/>
  <c r="AB19" i="196"/>
  <c r="U19" i="196"/>
  <c r="V19" i="196" s="1"/>
  <c r="S19" i="196"/>
  <c r="R19" i="196"/>
  <c r="Q19" i="196"/>
  <c r="T19" i="196" s="1"/>
  <c r="P19" i="196"/>
  <c r="E19" i="196"/>
  <c r="AF18" i="196"/>
  <c r="AD18" i="196"/>
  <c r="AE18" i="196" s="1"/>
  <c r="AC18" i="196"/>
  <c r="AB18" i="196"/>
  <c r="U18" i="196"/>
  <c r="V18" i="196" s="1"/>
  <c r="S18" i="196"/>
  <c r="R18" i="196"/>
  <c r="Q18" i="196"/>
  <c r="E18" i="196"/>
  <c r="P18" i="196" s="1"/>
  <c r="AF17" i="196"/>
  <c r="AD17" i="196"/>
  <c r="AC17" i="196"/>
  <c r="AB17" i="196"/>
  <c r="AE17" i="196" s="1"/>
  <c r="V17" i="196"/>
  <c r="U17" i="196"/>
  <c r="S17" i="196"/>
  <c r="R17" i="196"/>
  <c r="Q17" i="196"/>
  <c r="E17" i="196"/>
  <c r="P17" i="196" s="1"/>
  <c r="AF16" i="196"/>
  <c r="AD16" i="196"/>
  <c r="AC16" i="196"/>
  <c r="AB16" i="196"/>
  <c r="U16" i="196"/>
  <c r="V16" i="196" s="1"/>
  <c r="S16" i="196"/>
  <c r="T16" i="196" s="1"/>
  <c r="R16" i="196"/>
  <c r="Q16" i="196"/>
  <c r="E16" i="196"/>
  <c r="P16" i="196" s="1"/>
  <c r="AF15" i="196"/>
  <c r="AD15" i="196"/>
  <c r="AC15" i="196"/>
  <c r="AB15" i="196"/>
  <c r="U15" i="196"/>
  <c r="V15" i="196" s="1"/>
  <c r="S15" i="196"/>
  <c r="R15" i="196"/>
  <c r="Q15" i="196"/>
  <c r="T15" i="196" s="1"/>
  <c r="P15" i="196"/>
  <c r="E15" i="196"/>
  <c r="AF14" i="196"/>
  <c r="AD14" i="196"/>
  <c r="AE14" i="196" s="1"/>
  <c r="AC14" i="196"/>
  <c r="AB14" i="196"/>
  <c r="U14" i="196"/>
  <c r="V14" i="196" s="1"/>
  <c r="S14" i="196"/>
  <c r="R14" i="196"/>
  <c r="Q14" i="196"/>
  <c r="E14" i="196"/>
  <c r="P14" i="196" s="1"/>
  <c r="AF13" i="196"/>
  <c r="AD13" i="196"/>
  <c r="AC13" i="196"/>
  <c r="AB13" i="196"/>
  <c r="AE13" i="196" s="1"/>
  <c r="V13" i="196"/>
  <c r="U13" i="196"/>
  <c r="S13" i="196"/>
  <c r="R13" i="196"/>
  <c r="Q13" i="196"/>
  <c r="E13" i="196"/>
  <c r="P13" i="196" s="1"/>
  <c r="AF12" i="196"/>
  <c r="AD12" i="196"/>
  <c r="AC12" i="196"/>
  <c r="AB12" i="196"/>
  <c r="U12" i="196"/>
  <c r="V12" i="196" s="1"/>
  <c r="S12" i="196"/>
  <c r="T12" i="196" s="1"/>
  <c r="R12" i="196"/>
  <c r="Q12" i="196"/>
  <c r="E12" i="196"/>
  <c r="P12" i="196" s="1"/>
  <c r="AF11" i="196"/>
  <c r="AD11" i="196"/>
  <c r="AC11" i="196"/>
  <c r="AB11" i="196"/>
  <c r="AB57" i="196" s="1"/>
  <c r="U11" i="196"/>
  <c r="V11" i="196" s="1"/>
  <c r="S11" i="196"/>
  <c r="R11" i="196"/>
  <c r="R57" i="196" s="1"/>
  <c r="Q11" i="196"/>
  <c r="T11" i="196" s="1"/>
  <c r="E11" i="196"/>
  <c r="P11" i="196" s="1"/>
  <c r="AF10" i="196"/>
  <c r="AD10" i="196"/>
  <c r="AC10" i="196"/>
  <c r="AB10" i="196"/>
  <c r="U10" i="196"/>
  <c r="V10" i="196" s="1"/>
  <c r="S10" i="196"/>
  <c r="S57" i="196" s="1"/>
  <c r="R10" i="196"/>
  <c r="Q10" i="196"/>
  <c r="E10" i="196"/>
  <c r="P10" i="196" s="1"/>
  <c r="AA57" i="195"/>
  <c r="W57" i="195"/>
  <c r="O57" i="195"/>
  <c r="N57" i="195"/>
  <c r="M57" i="195"/>
  <c r="L57" i="195"/>
  <c r="K57" i="195"/>
  <c r="J57" i="195"/>
  <c r="I57" i="195"/>
  <c r="H57" i="195"/>
  <c r="G57" i="195"/>
  <c r="AF56" i="195"/>
  <c r="AD56" i="195"/>
  <c r="AC56" i="195"/>
  <c r="AB56" i="195"/>
  <c r="U56" i="195"/>
  <c r="V56" i="195" s="1"/>
  <c r="S56" i="195"/>
  <c r="T56" i="195" s="1"/>
  <c r="R56" i="195"/>
  <c r="Q56" i="195"/>
  <c r="E56" i="195"/>
  <c r="P56" i="195" s="1"/>
  <c r="AF55" i="195"/>
  <c r="AD55" i="195"/>
  <c r="AC55" i="195"/>
  <c r="AB55" i="195"/>
  <c r="U55" i="195"/>
  <c r="V55" i="195" s="1"/>
  <c r="S55" i="195"/>
  <c r="R55" i="195"/>
  <c r="Q55" i="195"/>
  <c r="T55" i="195" s="1"/>
  <c r="P55" i="195"/>
  <c r="E55" i="195"/>
  <c r="AF54" i="195"/>
  <c r="AD54" i="195"/>
  <c r="AE54" i="195" s="1"/>
  <c r="AC54" i="195"/>
  <c r="AB54" i="195"/>
  <c r="U54" i="195"/>
  <c r="V54" i="195" s="1"/>
  <c r="S54" i="195"/>
  <c r="R54" i="195"/>
  <c r="Q54" i="195"/>
  <c r="E54" i="195"/>
  <c r="P54" i="195" s="1"/>
  <c r="AF53" i="195"/>
  <c r="AD53" i="195"/>
  <c r="AC53" i="195"/>
  <c r="AB53" i="195"/>
  <c r="AE53" i="195" s="1"/>
  <c r="V53" i="195"/>
  <c r="U53" i="195"/>
  <c r="S53" i="195"/>
  <c r="R53" i="195"/>
  <c r="T53" i="195" s="1"/>
  <c r="Q53" i="195"/>
  <c r="E53" i="195"/>
  <c r="P53" i="195" s="1"/>
  <c r="AF52" i="195"/>
  <c r="AD52" i="195"/>
  <c r="AC52" i="195"/>
  <c r="AB52" i="195"/>
  <c r="U52" i="195"/>
  <c r="V52" i="195" s="1"/>
  <c r="S52" i="195"/>
  <c r="T52" i="195" s="1"/>
  <c r="R52" i="195"/>
  <c r="Q52" i="195"/>
  <c r="E52" i="195"/>
  <c r="P52" i="195" s="1"/>
  <c r="AF51" i="195"/>
  <c r="AD51" i="195"/>
  <c r="AC51" i="195"/>
  <c r="AB51" i="195"/>
  <c r="U51" i="195"/>
  <c r="V51" i="195" s="1"/>
  <c r="S51" i="195"/>
  <c r="R51" i="195"/>
  <c r="Q51" i="195"/>
  <c r="T51" i="195" s="1"/>
  <c r="P51" i="195"/>
  <c r="E51" i="195"/>
  <c r="AF50" i="195"/>
  <c r="AD50" i="195"/>
  <c r="AE50" i="195" s="1"/>
  <c r="AC50" i="195"/>
  <c r="AB50" i="195"/>
  <c r="U50" i="195"/>
  <c r="V50" i="195" s="1"/>
  <c r="S50" i="195"/>
  <c r="R50" i="195"/>
  <c r="Q50" i="195"/>
  <c r="E50" i="195"/>
  <c r="P50" i="195" s="1"/>
  <c r="AF49" i="195"/>
  <c r="AD49" i="195"/>
  <c r="AC49" i="195"/>
  <c r="AB49" i="195"/>
  <c r="AE49" i="195" s="1"/>
  <c r="V49" i="195"/>
  <c r="U49" i="195"/>
  <c r="S49" i="195"/>
  <c r="R49" i="195"/>
  <c r="T49" i="195" s="1"/>
  <c r="Q49" i="195"/>
  <c r="E49" i="195"/>
  <c r="P49" i="195" s="1"/>
  <c r="AF48" i="195"/>
  <c r="AD48" i="195"/>
  <c r="AC48" i="195"/>
  <c r="AB48" i="195"/>
  <c r="U48" i="195"/>
  <c r="V48" i="195" s="1"/>
  <c r="S48" i="195"/>
  <c r="T48" i="195" s="1"/>
  <c r="R48" i="195"/>
  <c r="Q48" i="195"/>
  <c r="E48" i="195"/>
  <c r="P48" i="195" s="1"/>
  <c r="AF47" i="195"/>
  <c r="AD47" i="195"/>
  <c r="AC47" i="195"/>
  <c r="AB47" i="195"/>
  <c r="U47" i="195"/>
  <c r="V47" i="195" s="1"/>
  <c r="S47" i="195"/>
  <c r="R47" i="195"/>
  <c r="Q47" i="195"/>
  <c r="T47" i="195" s="1"/>
  <c r="P47" i="195"/>
  <c r="E47" i="195"/>
  <c r="AF46" i="195"/>
  <c r="AD46" i="195"/>
  <c r="AE46" i="195" s="1"/>
  <c r="AC46" i="195"/>
  <c r="AB46" i="195"/>
  <c r="U46" i="195"/>
  <c r="V46" i="195" s="1"/>
  <c r="S46" i="195"/>
  <c r="R46" i="195"/>
  <c r="Q46" i="195"/>
  <c r="E46" i="195"/>
  <c r="P46" i="195" s="1"/>
  <c r="AF45" i="195"/>
  <c r="AD45" i="195"/>
  <c r="AC45" i="195"/>
  <c r="AB45" i="195"/>
  <c r="AE45" i="195" s="1"/>
  <c r="V45" i="195"/>
  <c r="U45" i="195"/>
  <c r="S45" i="195"/>
  <c r="R45" i="195"/>
  <c r="T45" i="195" s="1"/>
  <c r="Q45" i="195"/>
  <c r="E45" i="195"/>
  <c r="P45" i="195" s="1"/>
  <c r="AF44" i="195"/>
  <c r="AD44" i="195"/>
  <c r="AC44" i="195"/>
  <c r="AB44" i="195"/>
  <c r="U44" i="195"/>
  <c r="V44" i="195" s="1"/>
  <c r="S44" i="195"/>
  <c r="T44" i="195" s="1"/>
  <c r="R44" i="195"/>
  <c r="Q44" i="195"/>
  <c r="E44" i="195"/>
  <c r="P44" i="195" s="1"/>
  <c r="AF43" i="195"/>
  <c r="AD43" i="195"/>
  <c r="AC43" i="195"/>
  <c r="AB43" i="195"/>
  <c r="U43" i="195"/>
  <c r="V43" i="195" s="1"/>
  <c r="S43" i="195"/>
  <c r="R43" i="195"/>
  <c r="Q43" i="195"/>
  <c r="T43" i="195" s="1"/>
  <c r="P43" i="195"/>
  <c r="E43" i="195"/>
  <c r="AF42" i="195"/>
  <c r="AD42" i="195"/>
  <c r="AE42" i="195" s="1"/>
  <c r="AC42" i="195"/>
  <c r="AB42" i="195"/>
  <c r="U42" i="195"/>
  <c r="V42" i="195" s="1"/>
  <c r="S42" i="195"/>
  <c r="R42" i="195"/>
  <c r="Q42" i="195"/>
  <c r="E42" i="195"/>
  <c r="P42" i="195" s="1"/>
  <c r="AF41" i="195"/>
  <c r="AD41" i="195"/>
  <c r="AC41" i="195"/>
  <c r="AB41" i="195"/>
  <c r="AE41" i="195" s="1"/>
  <c r="V41" i="195"/>
  <c r="U41" i="195"/>
  <c r="S41" i="195"/>
  <c r="R41" i="195"/>
  <c r="T41" i="195" s="1"/>
  <c r="Q41" i="195"/>
  <c r="E41" i="195"/>
  <c r="P41" i="195" s="1"/>
  <c r="AF40" i="195"/>
  <c r="AD40" i="195"/>
  <c r="AC40" i="195"/>
  <c r="AB40" i="195"/>
  <c r="U40" i="195"/>
  <c r="V40" i="195" s="1"/>
  <c r="S40" i="195"/>
  <c r="T40" i="195" s="1"/>
  <c r="R40" i="195"/>
  <c r="Q40" i="195"/>
  <c r="E40" i="195"/>
  <c r="P40" i="195" s="1"/>
  <c r="AF39" i="195"/>
  <c r="AD39" i="195"/>
  <c r="AC39" i="195"/>
  <c r="AB39" i="195"/>
  <c r="U39" i="195"/>
  <c r="V39" i="195" s="1"/>
  <c r="S39" i="195"/>
  <c r="R39" i="195"/>
  <c r="Q39" i="195"/>
  <c r="T39" i="195" s="1"/>
  <c r="P39" i="195"/>
  <c r="E39" i="195"/>
  <c r="AF38" i="195"/>
  <c r="AD38" i="195"/>
  <c r="AE38" i="195" s="1"/>
  <c r="AC38" i="195"/>
  <c r="AB38" i="195"/>
  <c r="U38" i="195"/>
  <c r="V38" i="195" s="1"/>
  <c r="S38" i="195"/>
  <c r="R38" i="195"/>
  <c r="Q38" i="195"/>
  <c r="E38" i="195"/>
  <c r="P38" i="195" s="1"/>
  <c r="AF37" i="195"/>
  <c r="AD37" i="195"/>
  <c r="AC37" i="195"/>
  <c r="AB37" i="195"/>
  <c r="AE37" i="195" s="1"/>
  <c r="V37" i="195"/>
  <c r="U37" i="195"/>
  <c r="S37" i="195"/>
  <c r="R37" i="195"/>
  <c r="T37" i="195" s="1"/>
  <c r="Q37" i="195"/>
  <c r="E37" i="195"/>
  <c r="P37" i="195" s="1"/>
  <c r="AF36" i="195"/>
  <c r="AD36" i="195"/>
  <c r="AC36" i="195"/>
  <c r="AB36" i="195"/>
  <c r="U36" i="195"/>
  <c r="V36" i="195" s="1"/>
  <c r="S36" i="195"/>
  <c r="T36" i="195" s="1"/>
  <c r="R36" i="195"/>
  <c r="Q36" i="195"/>
  <c r="E36" i="195"/>
  <c r="P36" i="195" s="1"/>
  <c r="AF35" i="195"/>
  <c r="AD35" i="195"/>
  <c r="AC35" i="195"/>
  <c r="AB35" i="195"/>
  <c r="U35" i="195"/>
  <c r="V35" i="195" s="1"/>
  <c r="S35" i="195"/>
  <c r="R35" i="195"/>
  <c r="Q35" i="195"/>
  <c r="T35" i="195" s="1"/>
  <c r="E35" i="195"/>
  <c r="P35" i="195" s="1"/>
  <c r="AF34" i="195"/>
  <c r="AD34" i="195"/>
  <c r="AE34" i="195" s="1"/>
  <c r="AC34" i="195"/>
  <c r="AB34" i="195"/>
  <c r="U34" i="195"/>
  <c r="V34" i="195" s="1"/>
  <c r="S34" i="195"/>
  <c r="R34" i="195"/>
  <c r="Q34" i="195"/>
  <c r="E34" i="195"/>
  <c r="P34" i="195" s="1"/>
  <c r="AF33" i="195"/>
  <c r="AD33" i="195"/>
  <c r="AC33" i="195"/>
  <c r="AB33" i="195"/>
  <c r="AE33" i="195" s="1"/>
  <c r="U33" i="195"/>
  <c r="V33" i="195" s="1"/>
  <c r="S33" i="195"/>
  <c r="R33" i="195"/>
  <c r="T33" i="195" s="1"/>
  <c r="Q33" i="195"/>
  <c r="E33" i="195"/>
  <c r="P33" i="195" s="1"/>
  <c r="AF32" i="195"/>
  <c r="AD32" i="195"/>
  <c r="AC32" i="195"/>
  <c r="AB32" i="195"/>
  <c r="U32" i="195"/>
  <c r="V32" i="195" s="1"/>
  <c r="S32" i="195"/>
  <c r="T32" i="195" s="1"/>
  <c r="R32" i="195"/>
  <c r="Q32" i="195"/>
  <c r="E32" i="195"/>
  <c r="P32" i="195" s="1"/>
  <c r="AF31" i="195"/>
  <c r="AD31" i="195"/>
  <c r="AC31" i="195"/>
  <c r="AB31" i="195"/>
  <c r="U31" i="195"/>
  <c r="V31" i="195" s="1"/>
  <c r="S31" i="195"/>
  <c r="R31" i="195"/>
  <c r="Q31" i="195"/>
  <c r="T31" i="195" s="1"/>
  <c r="E31" i="195"/>
  <c r="P31" i="195" s="1"/>
  <c r="AF30" i="195"/>
  <c r="AD30" i="195"/>
  <c r="AE30" i="195" s="1"/>
  <c r="AC30" i="195"/>
  <c r="AB30" i="195"/>
  <c r="U30" i="195"/>
  <c r="V30" i="195" s="1"/>
  <c r="S30" i="195"/>
  <c r="R30" i="195"/>
  <c r="Q30" i="195"/>
  <c r="E30" i="195"/>
  <c r="P30" i="195" s="1"/>
  <c r="AF29" i="195"/>
  <c r="AD29" i="195"/>
  <c r="AC29" i="195"/>
  <c r="AB29" i="195"/>
  <c r="AE29" i="195" s="1"/>
  <c r="U29" i="195"/>
  <c r="V29" i="195" s="1"/>
  <c r="S29" i="195"/>
  <c r="R29" i="195"/>
  <c r="T29" i="195" s="1"/>
  <c r="Q29" i="195"/>
  <c r="E29" i="195"/>
  <c r="P29" i="195" s="1"/>
  <c r="AF28" i="195"/>
  <c r="AD28" i="195"/>
  <c r="AC28" i="195"/>
  <c r="AB28" i="195"/>
  <c r="U28" i="195"/>
  <c r="V28" i="195" s="1"/>
  <c r="S28" i="195"/>
  <c r="T28" i="195" s="1"/>
  <c r="R28" i="195"/>
  <c r="Q28" i="195"/>
  <c r="E28" i="195"/>
  <c r="P28" i="195" s="1"/>
  <c r="AF27" i="195"/>
  <c r="AD27" i="195"/>
  <c r="AC27" i="195"/>
  <c r="AB27" i="195"/>
  <c r="U27" i="195"/>
  <c r="V27" i="195" s="1"/>
  <c r="S27" i="195"/>
  <c r="R27" i="195"/>
  <c r="Q27" i="195"/>
  <c r="T27" i="195" s="1"/>
  <c r="E27" i="195"/>
  <c r="P27" i="195" s="1"/>
  <c r="AF26" i="195"/>
  <c r="AD26" i="195"/>
  <c r="AE26" i="195" s="1"/>
  <c r="AC26" i="195"/>
  <c r="AB26" i="195"/>
  <c r="U26" i="195"/>
  <c r="V26" i="195" s="1"/>
  <c r="S26" i="195"/>
  <c r="R26" i="195"/>
  <c r="Q26" i="195"/>
  <c r="E26" i="195"/>
  <c r="P26" i="195" s="1"/>
  <c r="AF25" i="195"/>
  <c r="AD25" i="195"/>
  <c r="AC25" i="195"/>
  <c r="AB25" i="195"/>
  <c r="AE25" i="195" s="1"/>
  <c r="U25" i="195"/>
  <c r="V25" i="195" s="1"/>
  <c r="S25" i="195"/>
  <c r="R25" i="195"/>
  <c r="T25" i="195" s="1"/>
  <c r="Q25" i="195"/>
  <c r="E25" i="195"/>
  <c r="P25" i="195" s="1"/>
  <c r="AF24" i="195"/>
  <c r="AD24" i="195"/>
  <c r="AC24" i="195"/>
  <c r="AB24" i="195"/>
  <c r="U24" i="195"/>
  <c r="V24" i="195" s="1"/>
  <c r="S24" i="195"/>
  <c r="T24" i="195" s="1"/>
  <c r="R24" i="195"/>
  <c r="Q24" i="195"/>
  <c r="E24" i="195"/>
  <c r="P24" i="195" s="1"/>
  <c r="AF23" i="195"/>
  <c r="AD23" i="195"/>
  <c r="AC23" i="195"/>
  <c r="AB23" i="195"/>
  <c r="U23" i="195"/>
  <c r="V23" i="195" s="1"/>
  <c r="S23" i="195"/>
  <c r="R23" i="195"/>
  <c r="Q23" i="195"/>
  <c r="T23" i="195" s="1"/>
  <c r="E23" i="195"/>
  <c r="P23" i="195" s="1"/>
  <c r="AF22" i="195"/>
  <c r="AD22" i="195"/>
  <c r="AE22" i="195" s="1"/>
  <c r="AC22" i="195"/>
  <c r="AB22" i="195"/>
  <c r="U22" i="195"/>
  <c r="V22" i="195" s="1"/>
  <c r="S22" i="195"/>
  <c r="R22" i="195"/>
  <c r="Q22" i="195"/>
  <c r="E22" i="195"/>
  <c r="P22" i="195" s="1"/>
  <c r="AF21" i="195"/>
  <c r="AD21" i="195"/>
  <c r="AC21" i="195"/>
  <c r="AB21" i="195"/>
  <c r="AE21" i="195" s="1"/>
  <c r="U21" i="195"/>
  <c r="V21" i="195" s="1"/>
  <c r="S21" i="195"/>
  <c r="R21" i="195"/>
  <c r="T21" i="195" s="1"/>
  <c r="Q21" i="195"/>
  <c r="E21" i="195"/>
  <c r="P21" i="195" s="1"/>
  <c r="AF20" i="195"/>
  <c r="AD20" i="195"/>
  <c r="AC20" i="195"/>
  <c r="AB20" i="195"/>
  <c r="U20" i="195"/>
  <c r="V20" i="195" s="1"/>
  <c r="S20" i="195"/>
  <c r="T20" i="195" s="1"/>
  <c r="R20" i="195"/>
  <c r="Q20" i="195"/>
  <c r="E20" i="195"/>
  <c r="P20" i="195" s="1"/>
  <c r="AF19" i="195"/>
  <c r="AD19" i="195"/>
  <c r="AC19" i="195"/>
  <c r="AB19" i="195"/>
  <c r="U19" i="195"/>
  <c r="V19" i="195" s="1"/>
  <c r="S19" i="195"/>
  <c r="R19" i="195"/>
  <c r="Q19" i="195"/>
  <c r="T19" i="195" s="1"/>
  <c r="E19" i="195"/>
  <c r="P19" i="195" s="1"/>
  <c r="AF18" i="195"/>
  <c r="AD18" i="195"/>
  <c r="AE18" i="195" s="1"/>
  <c r="AC18" i="195"/>
  <c r="AB18" i="195"/>
  <c r="U18" i="195"/>
  <c r="V18" i="195" s="1"/>
  <c r="S18" i="195"/>
  <c r="R18" i="195"/>
  <c r="Q18" i="195"/>
  <c r="E18" i="195"/>
  <c r="P18" i="195" s="1"/>
  <c r="AF17" i="195"/>
  <c r="AD17" i="195"/>
  <c r="AC17" i="195"/>
  <c r="AB17" i="195"/>
  <c r="AE17" i="195" s="1"/>
  <c r="U17" i="195"/>
  <c r="V17" i="195" s="1"/>
  <c r="S17" i="195"/>
  <c r="R17" i="195"/>
  <c r="T17" i="195" s="1"/>
  <c r="Q17" i="195"/>
  <c r="E17" i="195"/>
  <c r="P17" i="195" s="1"/>
  <c r="AF16" i="195"/>
  <c r="AD16" i="195"/>
  <c r="AC16" i="195"/>
  <c r="AB16" i="195"/>
  <c r="U16" i="195"/>
  <c r="V16" i="195" s="1"/>
  <c r="S16" i="195"/>
  <c r="T16" i="195" s="1"/>
  <c r="R16" i="195"/>
  <c r="Q16" i="195"/>
  <c r="E16" i="195"/>
  <c r="P16" i="195" s="1"/>
  <c r="AF15" i="195"/>
  <c r="AD15" i="195"/>
  <c r="AC15" i="195"/>
  <c r="AB15" i="195"/>
  <c r="U15" i="195"/>
  <c r="V15" i="195" s="1"/>
  <c r="S15" i="195"/>
  <c r="R15" i="195"/>
  <c r="Q15" i="195"/>
  <c r="T15" i="195" s="1"/>
  <c r="E15" i="195"/>
  <c r="P15" i="195" s="1"/>
  <c r="AF14" i="195"/>
  <c r="AD14" i="195"/>
  <c r="AE14" i="195" s="1"/>
  <c r="AC14" i="195"/>
  <c r="AB14" i="195"/>
  <c r="U14" i="195"/>
  <c r="V14" i="195" s="1"/>
  <c r="S14" i="195"/>
  <c r="R14" i="195"/>
  <c r="Q14" i="195"/>
  <c r="E14" i="195"/>
  <c r="P14" i="195" s="1"/>
  <c r="AF13" i="195"/>
  <c r="AD13" i="195"/>
  <c r="AC13" i="195"/>
  <c r="AB13" i="195"/>
  <c r="AE13" i="195" s="1"/>
  <c r="U13" i="195"/>
  <c r="V13" i="195" s="1"/>
  <c r="S13" i="195"/>
  <c r="R13" i="195"/>
  <c r="T13" i="195" s="1"/>
  <c r="Q13" i="195"/>
  <c r="E13" i="195"/>
  <c r="P13" i="195" s="1"/>
  <c r="AF12" i="195"/>
  <c r="AD12" i="195"/>
  <c r="AC12" i="195"/>
  <c r="AB12" i="195"/>
  <c r="U12" i="195"/>
  <c r="V12" i="195" s="1"/>
  <c r="S12" i="195"/>
  <c r="T12" i="195" s="1"/>
  <c r="R12" i="195"/>
  <c r="Q12" i="195"/>
  <c r="E12" i="195"/>
  <c r="P12" i="195" s="1"/>
  <c r="AF11" i="195"/>
  <c r="AD11" i="195"/>
  <c r="AC11" i="195"/>
  <c r="AB11" i="195"/>
  <c r="U11" i="195"/>
  <c r="V11" i="195" s="1"/>
  <c r="S11" i="195"/>
  <c r="R11" i="195"/>
  <c r="Q11" i="195"/>
  <c r="T11" i="195" s="1"/>
  <c r="E11" i="195"/>
  <c r="P11" i="195" s="1"/>
  <c r="AF10" i="195"/>
  <c r="AD10" i="195"/>
  <c r="AC10" i="195"/>
  <c r="AB10" i="195"/>
  <c r="AB57" i="195" s="1"/>
  <c r="U10" i="195"/>
  <c r="V10" i="195" s="1"/>
  <c r="S10" i="195"/>
  <c r="S57" i="195" s="1"/>
  <c r="R10" i="195"/>
  <c r="Q10" i="195"/>
  <c r="E10" i="195"/>
  <c r="P10" i="195" s="1"/>
  <c r="AF57" i="195"/>
  <c r="AA4" i="195" s="1"/>
  <c r="AA57" i="194"/>
  <c r="W57" i="194"/>
  <c r="O57" i="194"/>
  <c r="N57" i="194"/>
  <c r="M57" i="194"/>
  <c r="L57" i="194"/>
  <c r="K57" i="194"/>
  <c r="J57" i="194"/>
  <c r="I57" i="194"/>
  <c r="H57" i="194"/>
  <c r="G57" i="194"/>
  <c r="AF56" i="194"/>
  <c r="AD56" i="194"/>
  <c r="AC56" i="194"/>
  <c r="AB56" i="194"/>
  <c r="U56" i="194"/>
  <c r="V56" i="194" s="1"/>
  <c r="S56" i="194"/>
  <c r="R56" i="194"/>
  <c r="Q56" i="194"/>
  <c r="E56" i="194"/>
  <c r="P56" i="194" s="1"/>
  <c r="AF55" i="194"/>
  <c r="AD55" i="194"/>
  <c r="AC55" i="194"/>
  <c r="AB55" i="194"/>
  <c r="AE55" i="194" s="1"/>
  <c r="U55" i="194"/>
  <c r="V55" i="194" s="1"/>
  <c r="S55" i="194"/>
  <c r="R55" i="194"/>
  <c r="Q55" i="194"/>
  <c r="T55" i="194" s="1"/>
  <c r="E55" i="194"/>
  <c r="P55" i="194" s="1"/>
  <c r="AF54" i="194"/>
  <c r="AD54" i="194"/>
  <c r="AC54" i="194"/>
  <c r="AB54" i="194"/>
  <c r="U54" i="194"/>
  <c r="V54" i="194" s="1"/>
  <c r="S54" i="194"/>
  <c r="R54" i="194"/>
  <c r="Q54" i="194"/>
  <c r="E54" i="194"/>
  <c r="P54" i="194" s="1"/>
  <c r="AF53" i="194"/>
  <c r="AD53" i="194"/>
  <c r="AC53" i="194"/>
  <c r="AE53" i="194" s="1"/>
  <c r="AB53" i="194"/>
  <c r="U53" i="194"/>
  <c r="V53" i="194" s="1"/>
  <c r="S53" i="194"/>
  <c r="R53" i="194"/>
  <c r="Q53" i="194"/>
  <c r="E53" i="194"/>
  <c r="P53" i="194" s="1"/>
  <c r="AF52" i="194"/>
  <c r="AD52" i="194"/>
  <c r="AC52" i="194"/>
  <c r="AB52" i="194"/>
  <c r="AE52" i="194" s="1"/>
  <c r="U52" i="194"/>
  <c r="V52" i="194" s="1"/>
  <c r="S52" i="194"/>
  <c r="R52" i="194"/>
  <c r="Q52" i="194"/>
  <c r="E52" i="194"/>
  <c r="P52" i="194" s="1"/>
  <c r="AF51" i="194"/>
  <c r="AD51" i="194"/>
  <c r="AC51" i="194"/>
  <c r="AB51" i="194"/>
  <c r="U51" i="194"/>
  <c r="V51" i="194" s="1"/>
  <c r="S51" i="194"/>
  <c r="R51" i="194"/>
  <c r="Q51" i="194"/>
  <c r="T51" i="194" s="1"/>
  <c r="E51" i="194"/>
  <c r="P51" i="194" s="1"/>
  <c r="AF50" i="194"/>
  <c r="AD50" i="194"/>
  <c r="AC50" i="194"/>
  <c r="AB50" i="194"/>
  <c r="U50" i="194"/>
  <c r="V50" i="194" s="1"/>
  <c r="S50" i="194"/>
  <c r="R50" i="194"/>
  <c r="Q50" i="194"/>
  <c r="E50" i="194"/>
  <c r="P50" i="194" s="1"/>
  <c r="AF49" i="194"/>
  <c r="AD49" i="194"/>
  <c r="AC49" i="194"/>
  <c r="AE49" i="194" s="1"/>
  <c r="AB49" i="194"/>
  <c r="U49" i="194"/>
  <c r="V49" i="194" s="1"/>
  <c r="S49" i="194"/>
  <c r="R49" i="194"/>
  <c r="Q49" i="194"/>
  <c r="E49" i="194"/>
  <c r="P49" i="194" s="1"/>
  <c r="AF48" i="194"/>
  <c r="AD48" i="194"/>
  <c r="AC48" i="194"/>
  <c r="AB48" i="194"/>
  <c r="AE48" i="194" s="1"/>
  <c r="U48" i="194"/>
  <c r="V48" i="194" s="1"/>
  <c r="S48" i="194"/>
  <c r="R48" i="194"/>
  <c r="Q48" i="194"/>
  <c r="E48" i="194"/>
  <c r="P48" i="194" s="1"/>
  <c r="AF47" i="194"/>
  <c r="AD47" i="194"/>
  <c r="AC47" i="194"/>
  <c r="AB47" i="194"/>
  <c r="U47" i="194"/>
  <c r="V47" i="194" s="1"/>
  <c r="S47" i="194"/>
  <c r="R47" i="194"/>
  <c r="Q47" i="194"/>
  <c r="T47" i="194" s="1"/>
  <c r="E47" i="194"/>
  <c r="P47" i="194" s="1"/>
  <c r="AF46" i="194"/>
  <c r="AD46" i="194"/>
  <c r="AC46" i="194"/>
  <c r="AB46" i="194"/>
  <c r="U46" i="194"/>
  <c r="V46" i="194" s="1"/>
  <c r="S46" i="194"/>
  <c r="R46" i="194"/>
  <c r="Q46" i="194"/>
  <c r="E46" i="194"/>
  <c r="P46" i="194" s="1"/>
  <c r="AF45" i="194"/>
  <c r="AD45" i="194"/>
  <c r="AC45" i="194"/>
  <c r="AE45" i="194" s="1"/>
  <c r="AB45" i="194"/>
  <c r="U45" i="194"/>
  <c r="V45" i="194" s="1"/>
  <c r="S45" i="194"/>
  <c r="R45" i="194"/>
  <c r="Q45" i="194"/>
  <c r="E45" i="194"/>
  <c r="P45" i="194" s="1"/>
  <c r="AF44" i="194"/>
  <c r="AD44" i="194"/>
  <c r="AC44" i="194"/>
  <c r="AB44" i="194"/>
  <c r="AE44" i="194" s="1"/>
  <c r="U44" i="194"/>
  <c r="V44" i="194" s="1"/>
  <c r="S44" i="194"/>
  <c r="R44" i="194"/>
  <c r="Q44" i="194"/>
  <c r="E44" i="194"/>
  <c r="P44" i="194" s="1"/>
  <c r="AF43" i="194"/>
  <c r="AD43" i="194"/>
  <c r="AC43" i="194"/>
  <c r="AB43" i="194"/>
  <c r="U43" i="194"/>
  <c r="V43" i="194" s="1"/>
  <c r="S43" i="194"/>
  <c r="R43" i="194"/>
  <c r="Q43" i="194"/>
  <c r="T43" i="194" s="1"/>
  <c r="E43" i="194"/>
  <c r="P43" i="194" s="1"/>
  <c r="AF42" i="194"/>
  <c r="AD42" i="194"/>
  <c r="AC42" i="194"/>
  <c r="AB42" i="194"/>
  <c r="U42" i="194"/>
  <c r="V42" i="194" s="1"/>
  <c r="S42" i="194"/>
  <c r="R42" i="194"/>
  <c r="Q42" i="194"/>
  <c r="E42" i="194"/>
  <c r="P42" i="194" s="1"/>
  <c r="AF41" i="194"/>
  <c r="AD41" i="194"/>
  <c r="AC41" i="194"/>
  <c r="AE41" i="194" s="1"/>
  <c r="AB41" i="194"/>
  <c r="U41" i="194"/>
  <c r="V41" i="194" s="1"/>
  <c r="S41" i="194"/>
  <c r="R41" i="194"/>
  <c r="Q41" i="194"/>
  <c r="E41" i="194"/>
  <c r="P41" i="194" s="1"/>
  <c r="AF40" i="194"/>
  <c r="AD40" i="194"/>
  <c r="AC40" i="194"/>
  <c r="AB40" i="194"/>
  <c r="AE40" i="194" s="1"/>
  <c r="U40" i="194"/>
  <c r="V40" i="194" s="1"/>
  <c r="S40" i="194"/>
  <c r="R40" i="194"/>
  <c r="Q40" i="194"/>
  <c r="E40" i="194"/>
  <c r="P40" i="194" s="1"/>
  <c r="AF39" i="194"/>
  <c r="AD39" i="194"/>
  <c r="AC39" i="194"/>
  <c r="AB39" i="194"/>
  <c r="U39" i="194"/>
  <c r="V39" i="194" s="1"/>
  <c r="S39" i="194"/>
  <c r="R39" i="194"/>
  <c r="Q39" i="194"/>
  <c r="T39" i="194" s="1"/>
  <c r="E39" i="194"/>
  <c r="P39" i="194" s="1"/>
  <c r="AF38" i="194"/>
  <c r="AD38" i="194"/>
  <c r="AC38" i="194"/>
  <c r="AB38" i="194"/>
  <c r="U38" i="194"/>
  <c r="V38" i="194" s="1"/>
  <c r="S38" i="194"/>
  <c r="R38" i="194"/>
  <c r="Q38" i="194"/>
  <c r="E38" i="194"/>
  <c r="P38" i="194" s="1"/>
  <c r="AF37" i="194"/>
  <c r="AD37" i="194"/>
  <c r="AC37" i="194"/>
  <c r="AE37" i="194" s="1"/>
  <c r="AB37" i="194"/>
  <c r="U37" i="194"/>
  <c r="V37" i="194" s="1"/>
  <c r="S37" i="194"/>
  <c r="R37" i="194"/>
  <c r="Q37" i="194"/>
  <c r="E37" i="194"/>
  <c r="P37" i="194" s="1"/>
  <c r="AF36" i="194"/>
  <c r="AD36" i="194"/>
  <c r="AC36" i="194"/>
  <c r="AB36" i="194"/>
  <c r="AE36" i="194" s="1"/>
  <c r="U36" i="194"/>
  <c r="V36" i="194" s="1"/>
  <c r="S36" i="194"/>
  <c r="R36" i="194"/>
  <c r="Q36" i="194"/>
  <c r="E36" i="194"/>
  <c r="P36" i="194" s="1"/>
  <c r="AF35" i="194"/>
  <c r="AD35" i="194"/>
  <c r="AC35" i="194"/>
  <c r="AB35" i="194"/>
  <c r="U35" i="194"/>
  <c r="V35" i="194" s="1"/>
  <c r="S35" i="194"/>
  <c r="R35" i="194"/>
  <c r="Q35" i="194"/>
  <c r="T35" i="194" s="1"/>
  <c r="E35" i="194"/>
  <c r="P35" i="194" s="1"/>
  <c r="AF34" i="194"/>
  <c r="AD34" i="194"/>
  <c r="AC34" i="194"/>
  <c r="AB34" i="194"/>
  <c r="U34" i="194"/>
  <c r="V34" i="194" s="1"/>
  <c r="S34" i="194"/>
  <c r="R34" i="194"/>
  <c r="Q34" i="194"/>
  <c r="E34" i="194"/>
  <c r="P34" i="194" s="1"/>
  <c r="AF33" i="194"/>
  <c r="AD33" i="194"/>
  <c r="AC33" i="194"/>
  <c r="AE33" i="194" s="1"/>
  <c r="AB33" i="194"/>
  <c r="U33" i="194"/>
  <c r="V33" i="194" s="1"/>
  <c r="S33" i="194"/>
  <c r="R33" i="194"/>
  <c r="Q33" i="194"/>
  <c r="E33" i="194"/>
  <c r="P33" i="194" s="1"/>
  <c r="AF32" i="194"/>
  <c r="AD32" i="194"/>
  <c r="AC32" i="194"/>
  <c r="AB32" i="194"/>
  <c r="AE32" i="194" s="1"/>
  <c r="U32" i="194"/>
  <c r="V32" i="194" s="1"/>
  <c r="S32" i="194"/>
  <c r="R32" i="194"/>
  <c r="Q32" i="194"/>
  <c r="E32" i="194"/>
  <c r="P32" i="194" s="1"/>
  <c r="AF31" i="194"/>
  <c r="AD31" i="194"/>
  <c r="AC31" i="194"/>
  <c r="AB31" i="194"/>
  <c r="U31" i="194"/>
  <c r="V31" i="194" s="1"/>
  <c r="S31" i="194"/>
  <c r="R31" i="194"/>
  <c r="Q31" i="194"/>
  <c r="T31" i="194" s="1"/>
  <c r="E31" i="194"/>
  <c r="P31" i="194" s="1"/>
  <c r="AF30" i="194"/>
  <c r="AD30" i="194"/>
  <c r="AC30" i="194"/>
  <c r="AB30" i="194"/>
  <c r="U30" i="194"/>
  <c r="V30" i="194" s="1"/>
  <c r="S30" i="194"/>
  <c r="R30" i="194"/>
  <c r="Q30" i="194"/>
  <c r="E30" i="194"/>
  <c r="P30" i="194" s="1"/>
  <c r="AF29" i="194"/>
  <c r="AD29" i="194"/>
  <c r="AC29" i="194"/>
  <c r="AE29" i="194" s="1"/>
  <c r="AB29" i="194"/>
  <c r="U29" i="194"/>
  <c r="V29" i="194" s="1"/>
  <c r="S29" i="194"/>
  <c r="R29" i="194"/>
  <c r="Q29" i="194"/>
  <c r="E29" i="194"/>
  <c r="P29" i="194" s="1"/>
  <c r="AF28" i="194"/>
  <c r="AD28" i="194"/>
  <c r="AC28" i="194"/>
  <c r="AB28" i="194"/>
  <c r="AE28" i="194" s="1"/>
  <c r="U28" i="194"/>
  <c r="V28" i="194" s="1"/>
  <c r="S28" i="194"/>
  <c r="R28" i="194"/>
  <c r="Q28" i="194"/>
  <c r="E28" i="194"/>
  <c r="P28" i="194" s="1"/>
  <c r="AF27" i="194"/>
  <c r="AD27" i="194"/>
  <c r="AC27" i="194"/>
  <c r="AB27" i="194"/>
  <c r="U27" i="194"/>
  <c r="V27" i="194" s="1"/>
  <c r="S27" i="194"/>
  <c r="R27" i="194"/>
  <c r="Q27" i="194"/>
  <c r="T27" i="194" s="1"/>
  <c r="E27" i="194"/>
  <c r="P27" i="194" s="1"/>
  <c r="AF26" i="194"/>
  <c r="AD26" i="194"/>
  <c r="AC26" i="194"/>
  <c r="AB26" i="194"/>
  <c r="U26" i="194"/>
  <c r="V26" i="194" s="1"/>
  <c r="S26" i="194"/>
  <c r="R26" i="194"/>
  <c r="Q26" i="194"/>
  <c r="E26" i="194"/>
  <c r="P26" i="194" s="1"/>
  <c r="AF25" i="194"/>
  <c r="AD25" i="194"/>
  <c r="AC25" i="194"/>
  <c r="AE25" i="194" s="1"/>
  <c r="AB25" i="194"/>
  <c r="U25" i="194"/>
  <c r="V25" i="194" s="1"/>
  <c r="S25" i="194"/>
  <c r="R25" i="194"/>
  <c r="Q25" i="194"/>
  <c r="E25" i="194"/>
  <c r="P25" i="194" s="1"/>
  <c r="AF24" i="194"/>
  <c r="AD24" i="194"/>
  <c r="AC24" i="194"/>
  <c r="AB24" i="194"/>
  <c r="AE24" i="194" s="1"/>
  <c r="U24" i="194"/>
  <c r="V24" i="194" s="1"/>
  <c r="S24" i="194"/>
  <c r="R24" i="194"/>
  <c r="Q24" i="194"/>
  <c r="E24" i="194"/>
  <c r="P24" i="194" s="1"/>
  <c r="AF23" i="194"/>
  <c r="AD23" i="194"/>
  <c r="AC23" i="194"/>
  <c r="AB23" i="194"/>
  <c r="U23" i="194"/>
  <c r="V23" i="194" s="1"/>
  <c r="S23" i="194"/>
  <c r="R23" i="194"/>
  <c r="Q23" i="194"/>
  <c r="T23" i="194" s="1"/>
  <c r="E23" i="194"/>
  <c r="P23" i="194" s="1"/>
  <c r="AF22" i="194"/>
  <c r="AD22" i="194"/>
  <c r="AC22" i="194"/>
  <c r="AB22" i="194"/>
  <c r="U22" i="194"/>
  <c r="V22" i="194" s="1"/>
  <c r="S22" i="194"/>
  <c r="R22" i="194"/>
  <c r="Q22" i="194"/>
  <c r="E22" i="194"/>
  <c r="P22" i="194" s="1"/>
  <c r="AF21" i="194"/>
  <c r="AD21" i="194"/>
  <c r="AC21" i="194"/>
  <c r="AE21" i="194" s="1"/>
  <c r="AB21" i="194"/>
  <c r="U21" i="194"/>
  <c r="V21" i="194" s="1"/>
  <c r="S21" i="194"/>
  <c r="R21" i="194"/>
  <c r="Q21" i="194"/>
  <c r="E21" i="194"/>
  <c r="P21" i="194" s="1"/>
  <c r="AF20" i="194"/>
  <c r="AD20" i="194"/>
  <c r="AC20" i="194"/>
  <c r="AB20" i="194"/>
  <c r="AE20" i="194" s="1"/>
  <c r="U20" i="194"/>
  <c r="V20" i="194" s="1"/>
  <c r="S20" i="194"/>
  <c r="R20" i="194"/>
  <c r="Q20" i="194"/>
  <c r="E20" i="194"/>
  <c r="P20" i="194" s="1"/>
  <c r="AF19" i="194"/>
  <c r="AD19" i="194"/>
  <c r="AC19" i="194"/>
  <c r="AB19" i="194"/>
  <c r="U19" i="194"/>
  <c r="V19" i="194" s="1"/>
  <c r="S19" i="194"/>
  <c r="R19" i="194"/>
  <c r="Q19" i="194"/>
  <c r="T19" i="194" s="1"/>
  <c r="E19" i="194"/>
  <c r="P19" i="194" s="1"/>
  <c r="AF18" i="194"/>
  <c r="AD18" i="194"/>
  <c r="AC18" i="194"/>
  <c r="AB18" i="194"/>
  <c r="U18" i="194"/>
  <c r="V18" i="194" s="1"/>
  <c r="S18" i="194"/>
  <c r="R18" i="194"/>
  <c r="Q18" i="194"/>
  <c r="E18" i="194"/>
  <c r="P18" i="194" s="1"/>
  <c r="AF17" i="194"/>
  <c r="AD17" i="194"/>
  <c r="AC17" i="194"/>
  <c r="AE17" i="194" s="1"/>
  <c r="AB17" i="194"/>
  <c r="V17" i="194"/>
  <c r="U17" i="194"/>
  <c r="S17" i="194"/>
  <c r="R17" i="194"/>
  <c r="Q17" i="194"/>
  <c r="E17" i="194"/>
  <c r="P17" i="194" s="1"/>
  <c r="AF16" i="194"/>
  <c r="AD16" i="194"/>
  <c r="AC16" i="194"/>
  <c r="AB16" i="194"/>
  <c r="AE16" i="194" s="1"/>
  <c r="U16" i="194"/>
  <c r="V16" i="194" s="1"/>
  <c r="S16" i="194"/>
  <c r="R16" i="194"/>
  <c r="Q16" i="194"/>
  <c r="E16" i="194"/>
  <c r="P16" i="194" s="1"/>
  <c r="AF15" i="194"/>
  <c r="AD15" i="194"/>
  <c r="AC15" i="194"/>
  <c r="AB15" i="194"/>
  <c r="U15" i="194"/>
  <c r="V15" i="194" s="1"/>
  <c r="S15" i="194"/>
  <c r="R15" i="194"/>
  <c r="Q15" i="194"/>
  <c r="T15" i="194" s="1"/>
  <c r="E15" i="194"/>
  <c r="P15" i="194" s="1"/>
  <c r="AF14" i="194"/>
  <c r="AD14" i="194"/>
  <c r="AC14" i="194"/>
  <c r="AB14" i="194"/>
  <c r="AE14" i="194" s="1"/>
  <c r="U14" i="194"/>
  <c r="V14" i="194" s="1"/>
  <c r="S14" i="194"/>
  <c r="R14" i="194"/>
  <c r="Q14" i="194"/>
  <c r="T14" i="194" s="1"/>
  <c r="E14" i="194"/>
  <c r="P14" i="194" s="1"/>
  <c r="AF13" i="194"/>
  <c r="AD13" i="194"/>
  <c r="AC13" i="194"/>
  <c r="AE13" i="194" s="1"/>
  <c r="AB13" i="194"/>
  <c r="V13" i="194"/>
  <c r="U13" i="194"/>
  <c r="S13" i="194"/>
  <c r="R13" i="194"/>
  <c r="Q13" i="194"/>
  <c r="E13" i="194"/>
  <c r="P13" i="194" s="1"/>
  <c r="AF12" i="194"/>
  <c r="AD12" i="194"/>
  <c r="AC12" i="194"/>
  <c r="AB12" i="194"/>
  <c r="AE12" i="194" s="1"/>
  <c r="U12" i="194"/>
  <c r="V12" i="194" s="1"/>
  <c r="S12" i="194"/>
  <c r="R12" i="194"/>
  <c r="Q12" i="194"/>
  <c r="E12" i="194"/>
  <c r="P12" i="194" s="1"/>
  <c r="AF11" i="194"/>
  <c r="AD11" i="194"/>
  <c r="AC11" i="194"/>
  <c r="AB11" i="194"/>
  <c r="AE11" i="194" s="1"/>
  <c r="U11" i="194"/>
  <c r="V11" i="194" s="1"/>
  <c r="S11" i="194"/>
  <c r="R11" i="194"/>
  <c r="Q11" i="194"/>
  <c r="E11" i="194"/>
  <c r="P11" i="194" s="1"/>
  <c r="AF10" i="194"/>
  <c r="AD10" i="194"/>
  <c r="AD57" i="194" s="1"/>
  <c r="AC10" i="194"/>
  <c r="AB10" i="194"/>
  <c r="U10" i="194"/>
  <c r="V10" i="194" s="1"/>
  <c r="S10" i="194"/>
  <c r="S57" i="194" s="1"/>
  <c r="R10" i="194"/>
  <c r="Q10" i="194"/>
  <c r="P10" i="194"/>
  <c r="E10" i="194"/>
  <c r="Q57" i="194"/>
  <c r="AA57" i="193"/>
  <c r="W57" i="193"/>
  <c r="O57" i="193"/>
  <c r="N57" i="193"/>
  <c r="M57" i="193"/>
  <c r="L57" i="193"/>
  <c r="K57" i="193"/>
  <c r="J57" i="193"/>
  <c r="I57" i="193"/>
  <c r="H57" i="193"/>
  <c r="G57" i="193"/>
  <c r="AF56" i="193"/>
  <c r="AD56" i="193"/>
  <c r="AC56" i="193"/>
  <c r="AB56" i="193"/>
  <c r="AE56" i="193" s="1"/>
  <c r="U56" i="193"/>
  <c r="V56" i="193" s="1"/>
  <c r="S56" i="193"/>
  <c r="R56" i="193"/>
  <c r="Q56" i="193"/>
  <c r="T56" i="193" s="1"/>
  <c r="E56" i="193"/>
  <c r="P56" i="193" s="1"/>
  <c r="AF55" i="193"/>
  <c r="AD55" i="193"/>
  <c r="AC55" i="193"/>
  <c r="AB55" i="193"/>
  <c r="U55" i="193"/>
  <c r="V55" i="193" s="1"/>
  <c r="S55" i="193"/>
  <c r="R55" i="193"/>
  <c r="Q55" i="193"/>
  <c r="T55" i="193" s="1"/>
  <c r="E55" i="193"/>
  <c r="P55" i="193" s="1"/>
  <c r="AF54" i="193"/>
  <c r="AD54" i="193"/>
  <c r="AC54" i="193"/>
  <c r="AB54" i="193"/>
  <c r="U54" i="193"/>
  <c r="V54" i="193" s="1"/>
  <c r="S54" i="193"/>
  <c r="R54" i="193"/>
  <c r="Q54" i="193"/>
  <c r="E54" i="193"/>
  <c r="P54" i="193" s="1"/>
  <c r="AF53" i="193"/>
  <c r="AD53" i="193"/>
  <c r="AC53" i="193"/>
  <c r="AB53" i="193"/>
  <c r="AE53" i="193" s="1"/>
  <c r="U53" i="193"/>
  <c r="V53" i="193" s="1"/>
  <c r="S53" i="193"/>
  <c r="R53" i="193"/>
  <c r="Q53" i="193"/>
  <c r="P53" i="193"/>
  <c r="E53" i="193"/>
  <c r="AF52" i="193"/>
  <c r="AD52" i="193"/>
  <c r="AC52" i="193"/>
  <c r="AB52" i="193"/>
  <c r="U52" i="193"/>
  <c r="V52" i="193" s="1"/>
  <c r="S52" i="193"/>
  <c r="R52" i="193"/>
  <c r="Q52" i="193"/>
  <c r="E52" i="193"/>
  <c r="P52" i="193" s="1"/>
  <c r="AF51" i="193"/>
  <c r="AD51" i="193"/>
  <c r="AC51" i="193"/>
  <c r="AB51" i="193"/>
  <c r="U51" i="193"/>
  <c r="V51" i="193" s="1"/>
  <c r="S51" i="193"/>
  <c r="R51" i="193"/>
  <c r="Q51" i="193"/>
  <c r="E51" i="193"/>
  <c r="P51" i="193" s="1"/>
  <c r="AF50" i="193"/>
  <c r="AD50" i="193"/>
  <c r="AC50" i="193"/>
  <c r="AB50" i="193"/>
  <c r="U50" i="193"/>
  <c r="V50" i="193" s="1"/>
  <c r="S50" i="193"/>
  <c r="R50" i="193"/>
  <c r="Q50" i="193"/>
  <c r="E50" i="193"/>
  <c r="P50" i="193" s="1"/>
  <c r="AF49" i="193"/>
  <c r="AD49" i="193"/>
  <c r="AC49" i="193"/>
  <c r="AB49" i="193"/>
  <c r="AE49" i="193" s="1"/>
  <c r="U49" i="193"/>
  <c r="V49" i="193" s="1"/>
  <c r="S49" i="193"/>
  <c r="R49" i="193"/>
  <c r="T49" i="193" s="1"/>
  <c r="Q49" i="193"/>
  <c r="P49" i="193"/>
  <c r="E49" i="193"/>
  <c r="AF48" i="193"/>
  <c r="AD48" i="193"/>
  <c r="AC48" i="193"/>
  <c r="AB48" i="193"/>
  <c r="U48" i="193"/>
  <c r="V48" i="193" s="1"/>
  <c r="S48" i="193"/>
  <c r="R48" i="193"/>
  <c r="Q48" i="193"/>
  <c r="E48" i="193"/>
  <c r="P48" i="193" s="1"/>
  <c r="AF47" i="193"/>
  <c r="AD47" i="193"/>
  <c r="AC47" i="193"/>
  <c r="AB47" i="193"/>
  <c r="U47" i="193"/>
  <c r="V47" i="193" s="1"/>
  <c r="S47" i="193"/>
  <c r="R47" i="193"/>
  <c r="Q47" i="193"/>
  <c r="T47" i="193" s="1"/>
  <c r="P47" i="193"/>
  <c r="E47" i="193"/>
  <c r="AF46" i="193"/>
  <c r="AD46" i="193"/>
  <c r="AC46" i="193"/>
  <c r="AB46" i="193"/>
  <c r="U46" i="193"/>
  <c r="V46" i="193" s="1"/>
  <c r="S46" i="193"/>
  <c r="R46" i="193"/>
  <c r="Q46" i="193"/>
  <c r="E46" i="193"/>
  <c r="P46" i="193" s="1"/>
  <c r="AF45" i="193"/>
  <c r="AD45" i="193"/>
  <c r="AC45" i="193"/>
  <c r="AB45" i="193"/>
  <c r="AE45" i="193" s="1"/>
  <c r="V45" i="193"/>
  <c r="U45" i="193"/>
  <c r="S45" i="193"/>
  <c r="R45" i="193"/>
  <c r="T45" i="193" s="1"/>
  <c r="Q45" i="193"/>
  <c r="P45" i="193"/>
  <c r="E45" i="193"/>
  <c r="AF44" i="193"/>
  <c r="AD44" i="193"/>
  <c r="AC44" i="193"/>
  <c r="AB44" i="193"/>
  <c r="U44" i="193"/>
  <c r="V44" i="193" s="1"/>
  <c r="S44" i="193"/>
  <c r="R44" i="193"/>
  <c r="Q44" i="193"/>
  <c r="E44" i="193"/>
  <c r="P44" i="193" s="1"/>
  <c r="AF43" i="193"/>
  <c r="AD43" i="193"/>
  <c r="AC43" i="193"/>
  <c r="AB43" i="193"/>
  <c r="V43" i="193"/>
  <c r="U43" i="193"/>
  <c r="S43" i="193"/>
  <c r="R43" i="193"/>
  <c r="Q43" i="193"/>
  <c r="E43" i="193"/>
  <c r="P43" i="193" s="1"/>
  <c r="AF42" i="193"/>
  <c r="AD42" i="193"/>
  <c r="AC42" i="193"/>
  <c r="AB42" i="193"/>
  <c r="U42" i="193"/>
  <c r="V42" i="193" s="1"/>
  <c r="S42" i="193"/>
  <c r="R42" i="193"/>
  <c r="Q42" i="193"/>
  <c r="E42" i="193"/>
  <c r="P42" i="193" s="1"/>
  <c r="AF41" i="193"/>
  <c r="AD41" i="193"/>
  <c r="AC41" i="193"/>
  <c r="AB41" i="193"/>
  <c r="AE41" i="193" s="1"/>
  <c r="V41" i="193"/>
  <c r="U41" i="193"/>
  <c r="S41" i="193"/>
  <c r="R41" i="193"/>
  <c r="T41" i="193" s="1"/>
  <c r="Q41" i="193"/>
  <c r="E41" i="193"/>
  <c r="P41" i="193" s="1"/>
  <c r="AF40" i="193"/>
  <c r="AD40" i="193"/>
  <c r="AC40" i="193"/>
  <c r="AB40" i="193"/>
  <c r="U40" i="193"/>
  <c r="V40" i="193" s="1"/>
  <c r="S40" i="193"/>
  <c r="R40" i="193"/>
  <c r="Q40" i="193"/>
  <c r="E40" i="193"/>
  <c r="P40" i="193" s="1"/>
  <c r="AF39" i="193"/>
  <c r="AD39" i="193"/>
  <c r="AC39" i="193"/>
  <c r="AB39" i="193"/>
  <c r="V39" i="193"/>
  <c r="U39" i="193"/>
  <c r="S39" i="193"/>
  <c r="R39" i="193"/>
  <c r="T39" i="193" s="1"/>
  <c r="Q39" i="193"/>
  <c r="E39" i="193"/>
  <c r="P39" i="193" s="1"/>
  <c r="AF38" i="193"/>
  <c r="AD38" i="193"/>
  <c r="AC38" i="193"/>
  <c r="AB38" i="193"/>
  <c r="AE38" i="193" s="1"/>
  <c r="U38" i="193"/>
  <c r="V38" i="193" s="1"/>
  <c r="S38" i="193"/>
  <c r="R38" i="193"/>
  <c r="Q38" i="193"/>
  <c r="T38" i="193" s="1"/>
  <c r="E38" i="193"/>
  <c r="P38" i="193" s="1"/>
  <c r="AF37" i="193"/>
  <c r="AD37" i="193"/>
  <c r="AC37" i="193"/>
  <c r="AE37" i="193" s="1"/>
  <c r="AB37" i="193"/>
  <c r="U37" i="193"/>
  <c r="V37" i="193" s="1"/>
  <c r="S37" i="193"/>
  <c r="R37" i="193"/>
  <c r="Q37" i="193"/>
  <c r="P37" i="193"/>
  <c r="E37" i="193"/>
  <c r="AF36" i="193"/>
  <c r="AD36" i="193"/>
  <c r="AC36" i="193"/>
  <c r="AB36" i="193"/>
  <c r="U36" i="193"/>
  <c r="V36" i="193" s="1"/>
  <c r="S36" i="193"/>
  <c r="R36" i="193"/>
  <c r="Q36" i="193"/>
  <c r="E36" i="193"/>
  <c r="P36" i="193" s="1"/>
  <c r="AF35" i="193"/>
  <c r="AD35" i="193"/>
  <c r="AC35" i="193"/>
  <c r="AB35" i="193"/>
  <c r="U35" i="193"/>
  <c r="V35" i="193" s="1"/>
  <c r="S35" i="193"/>
  <c r="R35" i="193"/>
  <c r="Q35" i="193"/>
  <c r="T35" i="193" s="1"/>
  <c r="P35" i="193"/>
  <c r="E35" i="193"/>
  <c r="AF34" i="193"/>
  <c r="AD34" i="193"/>
  <c r="AC34" i="193"/>
  <c r="AB34" i="193"/>
  <c r="U34" i="193"/>
  <c r="V34" i="193" s="1"/>
  <c r="S34" i="193"/>
  <c r="R34" i="193"/>
  <c r="Q34" i="193"/>
  <c r="E34" i="193"/>
  <c r="P34" i="193" s="1"/>
  <c r="AF33" i="193"/>
  <c r="AD33" i="193"/>
  <c r="AC33" i="193"/>
  <c r="AB33" i="193"/>
  <c r="AE33" i="193" s="1"/>
  <c r="V33" i="193"/>
  <c r="U33" i="193"/>
  <c r="S33" i="193"/>
  <c r="R33" i="193"/>
  <c r="T33" i="193" s="1"/>
  <c r="Q33" i="193"/>
  <c r="E33" i="193"/>
  <c r="P33" i="193" s="1"/>
  <c r="AF32" i="193"/>
  <c r="AD32" i="193"/>
  <c r="AC32" i="193"/>
  <c r="AB32" i="193"/>
  <c r="U32" i="193"/>
  <c r="V32" i="193" s="1"/>
  <c r="S32" i="193"/>
  <c r="R32" i="193"/>
  <c r="Q32" i="193"/>
  <c r="E32" i="193"/>
  <c r="P32" i="193" s="1"/>
  <c r="AF31" i="193"/>
  <c r="AD31" i="193"/>
  <c r="AC31" i="193"/>
  <c r="AB31" i="193"/>
  <c r="V31" i="193"/>
  <c r="U31" i="193"/>
  <c r="S31" i="193"/>
  <c r="R31" i="193"/>
  <c r="T31" i="193" s="1"/>
  <c r="Q31" i="193"/>
  <c r="E31" i="193"/>
  <c r="P31" i="193" s="1"/>
  <c r="AF30" i="193"/>
  <c r="AD30" i="193"/>
  <c r="AC30" i="193"/>
  <c r="AB30" i="193"/>
  <c r="AE30" i="193" s="1"/>
  <c r="U30" i="193"/>
  <c r="V30" i="193" s="1"/>
  <c r="S30" i="193"/>
  <c r="R30" i="193"/>
  <c r="Q30" i="193"/>
  <c r="T30" i="193" s="1"/>
  <c r="E30" i="193"/>
  <c r="P30" i="193" s="1"/>
  <c r="AF29" i="193"/>
  <c r="AD29" i="193"/>
  <c r="AC29" i="193"/>
  <c r="AE29" i="193" s="1"/>
  <c r="AB29" i="193"/>
  <c r="U29" i="193"/>
  <c r="V29" i="193" s="1"/>
  <c r="S29" i="193"/>
  <c r="R29" i="193"/>
  <c r="Q29" i="193"/>
  <c r="P29" i="193"/>
  <c r="E29" i="193"/>
  <c r="AF28" i="193"/>
  <c r="AD28" i="193"/>
  <c r="AC28" i="193"/>
  <c r="AB28" i="193"/>
  <c r="U28" i="193"/>
  <c r="V28" i="193" s="1"/>
  <c r="S28" i="193"/>
  <c r="R28" i="193"/>
  <c r="Q28" i="193"/>
  <c r="E28" i="193"/>
  <c r="P28" i="193" s="1"/>
  <c r="AF27" i="193"/>
  <c r="AD27" i="193"/>
  <c r="AC27" i="193"/>
  <c r="AB27" i="193"/>
  <c r="U27" i="193"/>
  <c r="V27" i="193" s="1"/>
  <c r="S27" i="193"/>
  <c r="R27" i="193"/>
  <c r="Q27" i="193"/>
  <c r="T27" i="193" s="1"/>
  <c r="P27" i="193"/>
  <c r="E27" i="193"/>
  <c r="AF26" i="193"/>
  <c r="AD26" i="193"/>
  <c r="AC26" i="193"/>
  <c r="AB26" i="193"/>
  <c r="U26" i="193"/>
  <c r="V26" i="193" s="1"/>
  <c r="S26" i="193"/>
  <c r="R26" i="193"/>
  <c r="Q26" i="193"/>
  <c r="E26" i="193"/>
  <c r="P26" i="193" s="1"/>
  <c r="AF25" i="193"/>
  <c r="AD25" i="193"/>
  <c r="AC25" i="193"/>
  <c r="AB25" i="193"/>
  <c r="AE25" i="193" s="1"/>
  <c r="V25" i="193"/>
  <c r="U25" i="193"/>
  <c r="S25" i="193"/>
  <c r="R25" i="193"/>
  <c r="T25" i="193" s="1"/>
  <c r="Q25" i="193"/>
  <c r="P25" i="193"/>
  <c r="E25" i="193"/>
  <c r="AF24" i="193"/>
  <c r="AD24" i="193"/>
  <c r="AC24" i="193"/>
  <c r="AB24" i="193"/>
  <c r="U24" i="193"/>
  <c r="V24" i="193" s="1"/>
  <c r="S24" i="193"/>
  <c r="R24" i="193"/>
  <c r="Q24" i="193"/>
  <c r="E24" i="193"/>
  <c r="P24" i="193" s="1"/>
  <c r="AF23" i="193"/>
  <c r="AD23" i="193"/>
  <c r="AC23" i="193"/>
  <c r="AB23" i="193"/>
  <c r="V23" i="193"/>
  <c r="U23" i="193"/>
  <c r="S23" i="193"/>
  <c r="R23" i="193"/>
  <c r="Q23" i="193"/>
  <c r="T23" i="193" s="1"/>
  <c r="E23" i="193"/>
  <c r="P23" i="193" s="1"/>
  <c r="AF22" i="193"/>
  <c r="AD22" i="193"/>
  <c r="AC22" i="193"/>
  <c r="AB22" i="193"/>
  <c r="AE22" i="193" s="1"/>
  <c r="U22" i="193"/>
  <c r="V22" i="193" s="1"/>
  <c r="S22" i="193"/>
  <c r="R22" i="193"/>
  <c r="Q22" i="193"/>
  <c r="T22" i="193" s="1"/>
  <c r="E22" i="193"/>
  <c r="P22" i="193" s="1"/>
  <c r="AF21" i="193"/>
  <c r="AD21" i="193"/>
  <c r="AC21" i="193"/>
  <c r="AB21" i="193"/>
  <c r="AE21" i="193" s="1"/>
  <c r="U21" i="193"/>
  <c r="V21" i="193" s="1"/>
  <c r="S21" i="193"/>
  <c r="R21" i="193"/>
  <c r="Q21" i="193"/>
  <c r="P21" i="193"/>
  <c r="E21" i="193"/>
  <c r="AF20" i="193"/>
  <c r="AD20" i="193"/>
  <c r="AC20" i="193"/>
  <c r="AB20" i="193"/>
  <c r="U20" i="193"/>
  <c r="V20" i="193" s="1"/>
  <c r="S20" i="193"/>
  <c r="R20" i="193"/>
  <c r="Q20" i="193"/>
  <c r="E20" i="193"/>
  <c r="P20" i="193" s="1"/>
  <c r="AF19" i="193"/>
  <c r="AD19" i="193"/>
  <c r="AC19" i="193"/>
  <c r="AB19" i="193"/>
  <c r="U19" i="193"/>
  <c r="V19" i="193" s="1"/>
  <c r="S19" i="193"/>
  <c r="R19" i="193"/>
  <c r="Q19" i="193"/>
  <c r="T19" i="193" s="1"/>
  <c r="E19" i="193"/>
  <c r="P19" i="193" s="1"/>
  <c r="AF18" i="193"/>
  <c r="AD18" i="193"/>
  <c r="AC18" i="193"/>
  <c r="AB18" i="193"/>
  <c r="U18" i="193"/>
  <c r="V18" i="193" s="1"/>
  <c r="S18" i="193"/>
  <c r="R18" i="193"/>
  <c r="Q18" i="193"/>
  <c r="E18" i="193"/>
  <c r="P18" i="193" s="1"/>
  <c r="AF17" i="193"/>
  <c r="AD17" i="193"/>
  <c r="AC17" i="193"/>
  <c r="AB17" i="193"/>
  <c r="AE17" i="193" s="1"/>
  <c r="U17" i="193"/>
  <c r="V17" i="193" s="1"/>
  <c r="S17" i="193"/>
  <c r="R17" i="193"/>
  <c r="T17" i="193" s="1"/>
  <c r="Q17" i="193"/>
  <c r="P17" i="193"/>
  <c r="E17" i="193"/>
  <c r="AF16" i="193"/>
  <c r="AD16" i="193"/>
  <c r="AC16" i="193"/>
  <c r="AB16" i="193"/>
  <c r="U16" i="193"/>
  <c r="V16" i="193" s="1"/>
  <c r="S16" i="193"/>
  <c r="R16" i="193"/>
  <c r="Q16" i="193"/>
  <c r="E16" i="193"/>
  <c r="P16" i="193" s="1"/>
  <c r="AF15" i="193"/>
  <c r="AD15" i="193"/>
  <c r="AC15" i="193"/>
  <c r="AB15" i="193"/>
  <c r="U15" i="193"/>
  <c r="V15" i="193" s="1"/>
  <c r="S15" i="193"/>
  <c r="R15" i="193"/>
  <c r="Q15" i="193"/>
  <c r="T15" i="193" s="1"/>
  <c r="E15" i="193"/>
  <c r="P15" i="193" s="1"/>
  <c r="AF14" i="193"/>
  <c r="AD14" i="193"/>
  <c r="AC14" i="193"/>
  <c r="AB14" i="193"/>
  <c r="AE14" i="193" s="1"/>
  <c r="U14" i="193"/>
  <c r="V14" i="193" s="1"/>
  <c r="S14" i="193"/>
  <c r="R14" i="193"/>
  <c r="Q14" i="193"/>
  <c r="T14" i="193" s="1"/>
  <c r="E14" i="193"/>
  <c r="P14" i="193" s="1"/>
  <c r="AF13" i="193"/>
  <c r="AD13" i="193"/>
  <c r="AC13" i="193"/>
  <c r="AB13" i="193"/>
  <c r="AE13" i="193" s="1"/>
  <c r="U13" i="193"/>
  <c r="V13" i="193" s="1"/>
  <c r="S13" i="193"/>
  <c r="R13" i="193"/>
  <c r="T13" i="193" s="1"/>
  <c r="Q13" i="193"/>
  <c r="P13" i="193"/>
  <c r="E13" i="193"/>
  <c r="AF12" i="193"/>
  <c r="AD12" i="193"/>
  <c r="AC12" i="193"/>
  <c r="AB12" i="193"/>
  <c r="U12" i="193"/>
  <c r="V12" i="193" s="1"/>
  <c r="S12" i="193"/>
  <c r="R12" i="193"/>
  <c r="Q12" i="193"/>
  <c r="E12" i="193"/>
  <c r="P12" i="193" s="1"/>
  <c r="AF11" i="193"/>
  <c r="AD11" i="193"/>
  <c r="AC11" i="193"/>
  <c r="AB11" i="193"/>
  <c r="U11" i="193"/>
  <c r="V11" i="193" s="1"/>
  <c r="S11" i="193"/>
  <c r="R11" i="193"/>
  <c r="Q11" i="193"/>
  <c r="T11" i="193" s="1"/>
  <c r="E11" i="193"/>
  <c r="P11" i="193" s="1"/>
  <c r="AF10" i="193"/>
  <c r="AD10" i="193"/>
  <c r="AC10" i="193"/>
  <c r="AB10" i="193"/>
  <c r="U10" i="193"/>
  <c r="V10" i="193" s="1"/>
  <c r="S10" i="193"/>
  <c r="S57" i="193" s="1"/>
  <c r="R10" i="193"/>
  <c r="R57" i="193" s="1"/>
  <c r="Q10" i="193"/>
  <c r="E10" i="193"/>
  <c r="P10" i="193" s="1"/>
  <c r="AD57" i="193"/>
  <c r="AA57" i="192"/>
  <c r="W57" i="192"/>
  <c r="O57" i="192"/>
  <c r="N57" i="192"/>
  <c r="M57" i="192"/>
  <c r="L57" i="192"/>
  <c r="K57" i="192"/>
  <c r="J57" i="192"/>
  <c r="I57" i="192"/>
  <c r="H57" i="192"/>
  <c r="G57" i="192"/>
  <c r="AF56" i="192"/>
  <c r="AD56" i="192"/>
  <c r="AC56" i="192"/>
  <c r="AB56" i="192"/>
  <c r="U56" i="192"/>
  <c r="V56" i="192" s="1"/>
  <c r="S56" i="192"/>
  <c r="R56" i="192"/>
  <c r="Q56" i="192"/>
  <c r="E56" i="192"/>
  <c r="P56" i="192" s="1"/>
  <c r="AF55" i="192"/>
  <c r="AD55" i="192"/>
  <c r="AC55" i="192"/>
  <c r="AE55" i="192" s="1"/>
  <c r="AB55" i="192"/>
  <c r="V55" i="192"/>
  <c r="U55" i="192"/>
  <c r="S55" i="192"/>
  <c r="R55" i="192"/>
  <c r="T55" i="192" s="1"/>
  <c r="Q55" i="192"/>
  <c r="P55" i="192"/>
  <c r="E55" i="192"/>
  <c r="AF54" i="192"/>
  <c r="AD54" i="192"/>
  <c r="AC54" i="192"/>
  <c r="AB54" i="192"/>
  <c r="U54" i="192"/>
  <c r="V54" i="192" s="1"/>
  <c r="S54" i="192"/>
  <c r="R54" i="192"/>
  <c r="Q54" i="192"/>
  <c r="E54" i="192"/>
  <c r="P54" i="192" s="1"/>
  <c r="AF53" i="192"/>
  <c r="AD53" i="192"/>
  <c r="AC53" i="192"/>
  <c r="AE53" i="192" s="1"/>
  <c r="AB53" i="192"/>
  <c r="V53" i="192"/>
  <c r="U53" i="192"/>
  <c r="S53" i="192"/>
  <c r="R53" i="192"/>
  <c r="Q53" i="192"/>
  <c r="E53" i="192"/>
  <c r="P53" i="192" s="1"/>
  <c r="AF52" i="192"/>
  <c r="AD52" i="192"/>
  <c r="AC52" i="192"/>
  <c r="AB52" i="192"/>
  <c r="AE52" i="192" s="1"/>
  <c r="U52" i="192"/>
  <c r="V52" i="192" s="1"/>
  <c r="S52" i="192"/>
  <c r="R52" i="192"/>
  <c r="Q52" i="192"/>
  <c r="T52" i="192" s="1"/>
  <c r="E52" i="192"/>
  <c r="P52" i="192" s="1"/>
  <c r="AF51" i="192"/>
  <c r="AD51" i="192"/>
  <c r="AC51" i="192"/>
  <c r="AE51" i="192" s="1"/>
  <c r="AB51" i="192"/>
  <c r="V51" i="192"/>
  <c r="U51" i="192"/>
  <c r="T51" i="192"/>
  <c r="S51" i="192"/>
  <c r="R51" i="192"/>
  <c r="Q51" i="192"/>
  <c r="P51" i="192"/>
  <c r="E51" i="192"/>
  <c r="AF50" i="192"/>
  <c r="AD50" i="192"/>
  <c r="AC50" i="192"/>
  <c r="AB50" i="192"/>
  <c r="U50" i="192"/>
  <c r="V50" i="192" s="1"/>
  <c r="S50" i="192"/>
  <c r="R50" i="192"/>
  <c r="Q50" i="192"/>
  <c r="E50" i="192"/>
  <c r="P50" i="192" s="1"/>
  <c r="AF49" i="192"/>
  <c r="AE49" i="192"/>
  <c r="AD49" i="192"/>
  <c r="AC49" i="192"/>
  <c r="AB49" i="192"/>
  <c r="V49" i="192"/>
  <c r="U49" i="192"/>
  <c r="S49" i="192"/>
  <c r="R49" i="192"/>
  <c r="Q49" i="192"/>
  <c r="E49" i="192"/>
  <c r="P49" i="192" s="1"/>
  <c r="AF48" i="192"/>
  <c r="AD48" i="192"/>
  <c r="AC48" i="192"/>
  <c r="AB48" i="192"/>
  <c r="U48" i="192"/>
  <c r="V48" i="192" s="1"/>
  <c r="S48" i="192"/>
  <c r="R48" i="192"/>
  <c r="Q48" i="192"/>
  <c r="E48" i="192"/>
  <c r="P48" i="192" s="1"/>
  <c r="AF47" i="192"/>
  <c r="AD47" i="192"/>
  <c r="AC47" i="192"/>
  <c r="AE47" i="192" s="1"/>
  <c r="AB47" i="192"/>
  <c r="V47" i="192"/>
  <c r="U47" i="192"/>
  <c r="S47" i="192"/>
  <c r="R47" i="192"/>
  <c r="T47" i="192" s="1"/>
  <c r="Q47" i="192"/>
  <c r="P47" i="192"/>
  <c r="E47" i="192"/>
  <c r="AF46" i="192"/>
  <c r="AD46" i="192"/>
  <c r="AC46" i="192"/>
  <c r="AB46" i="192"/>
  <c r="U46" i="192"/>
  <c r="V46" i="192" s="1"/>
  <c r="S46" i="192"/>
  <c r="R46" i="192"/>
  <c r="Q46" i="192"/>
  <c r="E46" i="192"/>
  <c r="P46" i="192" s="1"/>
  <c r="AF45" i="192"/>
  <c r="AD45" i="192"/>
  <c r="AC45" i="192"/>
  <c r="AE45" i="192" s="1"/>
  <c r="AB45" i="192"/>
  <c r="V45" i="192"/>
  <c r="U45" i="192"/>
  <c r="S45" i="192"/>
  <c r="R45" i="192"/>
  <c r="Q45" i="192"/>
  <c r="E45" i="192"/>
  <c r="P45" i="192" s="1"/>
  <c r="AF44" i="192"/>
  <c r="AD44" i="192"/>
  <c r="AC44" i="192"/>
  <c r="AB44" i="192"/>
  <c r="AE44" i="192" s="1"/>
  <c r="U44" i="192"/>
  <c r="V44" i="192" s="1"/>
  <c r="S44" i="192"/>
  <c r="R44" i="192"/>
  <c r="Q44" i="192"/>
  <c r="T44" i="192" s="1"/>
  <c r="E44" i="192"/>
  <c r="P44" i="192" s="1"/>
  <c r="AF43" i="192"/>
  <c r="AD43" i="192"/>
  <c r="AC43" i="192"/>
  <c r="AE43" i="192" s="1"/>
  <c r="AB43" i="192"/>
  <c r="V43" i="192"/>
  <c r="U43" i="192"/>
  <c r="T43" i="192"/>
  <c r="S43" i="192"/>
  <c r="R43" i="192"/>
  <c r="Q43" i="192"/>
  <c r="P43" i="192"/>
  <c r="E43" i="192"/>
  <c r="AF42" i="192"/>
  <c r="AD42" i="192"/>
  <c r="AC42" i="192"/>
  <c r="AB42" i="192"/>
  <c r="U42" i="192"/>
  <c r="V42" i="192" s="1"/>
  <c r="S42" i="192"/>
  <c r="R42" i="192"/>
  <c r="Q42" i="192"/>
  <c r="E42" i="192"/>
  <c r="P42" i="192" s="1"/>
  <c r="AF41" i="192"/>
  <c r="AE41" i="192"/>
  <c r="AD41" i="192"/>
  <c r="AC41" i="192"/>
  <c r="AB41" i="192"/>
  <c r="V41" i="192"/>
  <c r="U41" i="192"/>
  <c r="S41" i="192"/>
  <c r="R41" i="192"/>
  <c r="Q41" i="192"/>
  <c r="E41" i="192"/>
  <c r="P41" i="192" s="1"/>
  <c r="AF40" i="192"/>
  <c r="AD40" i="192"/>
  <c r="AC40" i="192"/>
  <c r="AB40" i="192"/>
  <c r="U40" i="192"/>
  <c r="V40" i="192" s="1"/>
  <c r="S40" i="192"/>
  <c r="R40" i="192"/>
  <c r="Q40" i="192"/>
  <c r="E40" i="192"/>
  <c r="P40" i="192" s="1"/>
  <c r="AF39" i="192"/>
  <c r="AD39" i="192"/>
  <c r="AC39" i="192"/>
  <c r="AE39" i="192" s="1"/>
  <c r="AB39" i="192"/>
  <c r="V39" i="192"/>
  <c r="U39" i="192"/>
  <c r="S39" i="192"/>
  <c r="R39" i="192"/>
  <c r="T39" i="192" s="1"/>
  <c r="Q39" i="192"/>
  <c r="P39" i="192"/>
  <c r="E39" i="192"/>
  <c r="AF38" i="192"/>
  <c r="AD38" i="192"/>
  <c r="AC38" i="192"/>
  <c r="AB38" i="192"/>
  <c r="U38" i="192"/>
  <c r="V38" i="192" s="1"/>
  <c r="S38" i="192"/>
  <c r="R38" i="192"/>
  <c r="Q38" i="192"/>
  <c r="E38" i="192"/>
  <c r="P38" i="192" s="1"/>
  <c r="AF37" i="192"/>
  <c r="AD37" i="192"/>
  <c r="AC37" i="192"/>
  <c r="AE37" i="192" s="1"/>
  <c r="AB37" i="192"/>
  <c r="V37" i="192"/>
  <c r="U37" i="192"/>
  <c r="S37" i="192"/>
  <c r="R37" i="192"/>
  <c r="Q37" i="192"/>
  <c r="E37" i="192"/>
  <c r="P37" i="192" s="1"/>
  <c r="AF36" i="192"/>
  <c r="AD36" i="192"/>
  <c r="AC36" i="192"/>
  <c r="AB36" i="192"/>
  <c r="AE36" i="192" s="1"/>
  <c r="U36" i="192"/>
  <c r="V36" i="192" s="1"/>
  <c r="S36" i="192"/>
  <c r="R36" i="192"/>
  <c r="Q36" i="192"/>
  <c r="T36" i="192" s="1"/>
  <c r="E36" i="192"/>
  <c r="P36" i="192" s="1"/>
  <c r="AF35" i="192"/>
  <c r="AD35" i="192"/>
  <c r="AC35" i="192"/>
  <c r="AE35" i="192" s="1"/>
  <c r="AB35" i="192"/>
  <c r="V35" i="192"/>
  <c r="U35" i="192"/>
  <c r="T35" i="192"/>
  <c r="S35" i="192"/>
  <c r="R35" i="192"/>
  <c r="Q35" i="192"/>
  <c r="P35" i="192"/>
  <c r="E35" i="192"/>
  <c r="AF34" i="192"/>
  <c r="AD34" i="192"/>
  <c r="AC34" i="192"/>
  <c r="AB34" i="192"/>
  <c r="U34" i="192"/>
  <c r="V34" i="192" s="1"/>
  <c r="S34" i="192"/>
  <c r="R34" i="192"/>
  <c r="Q34" i="192"/>
  <c r="E34" i="192"/>
  <c r="P34" i="192" s="1"/>
  <c r="AF33" i="192"/>
  <c r="AE33" i="192"/>
  <c r="AD33" i="192"/>
  <c r="AC33" i="192"/>
  <c r="AB33" i="192"/>
  <c r="V33" i="192"/>
  <c r="U33" i="192"/>
  <c r="S33" i="192"/>
  <c r="R33" i="192"/>
  <c r="Q33" i="192"/>
  <c r="E33" i="192"/>
  <c r="P33" i="192" s="1"/>
  <c r="AF32" i="192"/>
  <c r="AD32" i="192"/>
  <c r="AC32" i="192"/>
  <c r="AB32" i="192"/>
  <c r="U32" i="192"/>
  <c r="V32" i="192" s="1"/>
  <c r="S32" i="192"/>
  <c r="R32" i="192"/>
  <c r="Q32" i="192"/>
  <c r="E32" i="192"/>
  <c r="P32" i="192" s="1"/>
  <c r="AF31" i="192"/>
  <c r="AD31" i="192"/>
  <c r="AC31" i="192"/>
  <c r="AE31" i="192" s="1"/>
  <c r="AB31" i="192"/>
  <c r="V31" i="192"/>
  <c r="U31" i="192"/>
  <c r="S31" i="192"/>
  <c r="R31" i="192"/>
  <c r="T31" i="192" s="1"/>
  <c r="Q31" i="192"/>
  <c r="P31" i="192"/>
  <c r="E31" i="192"/>
  <c r="AF30" i="192"/>
  <c r="AD30" i="192"/>
  <c r="AC30" i="192"/>
  <c r="AB30" i="192"/>
  <c r="U30" i="192"/>
  <c r="V30" i="192" s="1"/>
  <c r="S30" i="192"/>
  <c r="R30" i="192"/>
  <c r="Q30" i="192"/>
  <c r="E30" i="192"/>
  <c r="P30" i="192" s="1"/>
  <c r="AF29" i="192"/>
  <c r="AD29" i="192"/>
  <c r="AC29" i="192"/>
  <c r="AE29" i="192" s="1"/>
  <c r="AB29" i="192"/>
  <c r="V29" i="192"/>
  <c r="U29" i="192"/>
  <c r="S29" i="192"/>
  <c r="R29" i="192"/>
  <c r="Q29" i="192"/>
  <c r="E29" i="192"/>
  <c r="P29" i="192" s="1"/>
  <c r="AF28" i="192"/>
  <c r="AD28" i="192"/>
  <c r="AC28" i="192"/>
  <c r="AB28" i="192"/>
  <c r="AE28" i="192" s="1"/>
  <c r="U28" i="192"/>
  <c r="V28" i="192" s="1"/>
  <c r="S28" i="192"/>
  <c r="R28" i="192"/>
  <c r="Q28" i="192"/>
  <c r="T28" i="192" s="1"/>
  <c r="E28" i="192"/>
  <c r="P28" i="192" s="1"/>
  <c r="AF27" i="192"/>
  <c r="AD27" i="192"/>
  <c r="AC27" i="192"/>
  <c r="AE27" i="192" s="1"/>
  <c r="AB27" i="192"/>
  <c r="V27" i="192"/>
  <c r="U27" i="192"/>
  <c r="T27" i="192"/>
  <c r="S27" i="192"/>
  <c r="R27" i="192"/>
  <c r="Q27" i="192"/>
  <c r="P27" i="192"/>
  <c r="E27" i="192"/>
  <c r="AF26" i="192"/>
  <c r="AD26" i="192"/>
  <c r="AC26" i="192"/>
  <c r="AB26" i="192"/>
  <c r="U26" i="192"/>
  <c r="V26" i="192" s="1"/>
  <c r="S26" i="192"/>
  <c r="R26" i="192"/>
  <c r="Q26" i="192"/>
  <c r="E26" i="192"/>
  <c r="P26" i="192" s="1"/>
  <c r="AF25" i="192"/>
  <c r="AE25" i="192"/>
  <c r="AD25" i="192"/>
  <c r="AC25" i="192"/>
  <c r="AB25" i="192"/>
  <c r="V25" i="192"/>
  <c r="U25" i="192"/>
  <c r="S25" i="192"/>
  <c r="R25" i="192"/>
  <c r="Q25" i="192"/>
  <c r="E25" i="192"/>
  <c r="P25" i="192" s="1"/>
  <c r="AF24" i="192"/>
  <c r="AD24" i="192"/>
  <c r="AC24" i="192"/>
  <c r="AB24" i="192"/>
  <c r="U24" i="192"/>
  <c r="V24" i="192" s="1"/>
  <c r="S24" i="192"/>
  <c r="R24" i="192"/>
  <c r="Q24" i="192"/>
  <c r="E24" i="192"/>
  <c r="P24" i="192" s="1"/>
  <c r="AF23" i="192"/>
  <c r="AD23" i="192"/>
  <c r="AC23" i="192"/>
  <c r="AE23" i="192" s="1"/>
  <c r="AB23" i="192"/>
  <c r="V23" i="192"/>
  <c r="U23" i="192"/>
  <c r="S23" i="192"/>
  <c r="R23" i="192"/>
  <c r="T23" i="192" s="1"/>
  <c r="Q23" i="192"/>
  <c r="P23" i="192"/>
  <c r="E23" i="192"/>
  <c r="AF22" i="192"/>
  <c r="AD22" i="192"/>
  <c r="AC22" i="192"/>
  <c r="AB22" i="192"/>
  <c r="U22" i="192"/>
  <c r="V22" i="192" s="1"/>
  <c r="S22" i="192"/>
  <c r="R22" i="192"/>
  <c r="Q22" i="192"/>
  <c r="E22" i="192"/>
  <c r="P22" i="192" s="1"/>
  <c r="AF21" i="192"/>
  <c r="AD21" i="192"/>
  <c r="AC21" i="192"/>
  <c r="AE21" i="192" s="1"/>
  <c r="AB21" i="192"/>
  <c r="V21" i="192"/>
  <c r="U21" i="192"/>
  <c r="S21" i="192"/>
  <c r="R21" i="192"/>
  <c r="Q21" i="192"/>
  <c r="E21" i="192"/>
  <c r="P21" i="192" s="1"/>
  <c r="AF20" i="192"/>
  <c r="AD20" i="192"/>
  <c r="AC20" i="192"/>
  <c r="AB20" i="192"/>
  <c r="AE20" i="192" s="1"/>
  <c r="U20" i="192"/>
  <c r="V20" i="192" s="1"/>
  <c r="S20" i="192"/>
  <c r="R20" i="192"/>
  <c r="Q20" i="192"/>
  <c r="T20" i="192" s="1"/>
  <c r="E20" i="192"/>
  <c r="P20" i="192" s="1"/>
  <c r="AF19" i="192"/>
  <c r="AD19" i="192"/>
  <c r="AC19" i="192"/>
  <c r="AE19" i="192" s="1"/>
  <c r="AB19" i="192"/>
  <c r="V19" i="192"/>
  <c r="U19" i="192"/>
  <c r="T19" i="192"/>
  <c r="S19" i="192"/>
  <c r="R19" i="192"/>
  <c r="Q19" i="192"/>
  <c r="P19" i="192"/>
  <c r="E19" i="192"/>
  <c r="AF18" i="192"/>
  <c r="AD18" i="192"/>
  <c r="AC18" i="192"/>
  <c r="AB18" i="192"/>
  <c r="U18" i="192"/>
  <c r="V18" i="192" s="1"/>
  <c r="S18" i="192"/>
  <c r="R18" i="192"/>
  <c r="Q18" i="192"/>
  <c r="E18" i="192"/>
  <c r="P18" i="192" s="1"/>
  <c r="AF17" i="192"/>
  <c r="AE17" i="192"/>
  <c r="AD17" i="192"/>
  <c r="AC17" i="192"/>
  <c r="AB17" i="192"/>
  <c r="V17" i="192"/>
  <c r="U17" i="192"/>
  <c r="S17" i="192"/>
  <c r="R17" i="192"/>
  <c r="Q17" i="192"/>
  <c r="E17" i="192"/>
  <c r="P17" i="192" s="1"/>
  <c r="AF16" i="192"/>
  <c r="AD16" i="192"/>
  <c r="AC16" i="192"/>
  <c r="AB16" i="192"/>
  <c r="U16" i="192"/>
  <c r="V16" i="192" s="1"/>
  <c r="S16" i="192"/>
  <c r="R16" i="192"/>
  <c r="Q16" i="192"/>
  <c r="E16" i="192"/>
  <c r="P16" i="192" s="1"/>
  <c r="AF15" i="192"/>
  <c r="AD15" i="192"/>
  <c r="AC15" i="192"/>
  <c r="AE15" i="192" s="1"/>
  <c r="AB15" i="192"/>
  <c r="V15" i="192"/>
  <c r="U15" i="192"/>
  <c r="S15" i="192"/>
  <c r="R15" i="192"/>
  <c r="T15" i="192" s="1"/>
  <c r="Q15" i="192"/>
  <c r="P15" i="192"/>
  <c r="E15" i="192"/>
  <c r="AF14" i="192"/>
  <c r="AD14" i="192"/>
  <c r="AC14" i="192"/>
  <c r="AB14" i="192"/>
  <c r="U14" i="192"/>
  <c r="V14" i="192" s="1"/>
  <c r="S14" i="192"/>
  <c r="R14" i="192"/>
  <c r="Q14" i="192"/>
  <c r="E14" i="192"/>
  <c r="P14" i="192" s="1"/>
  <c r="AF13" i="192"/>
  <c r="AD13" i="192"/>
  <c r="AC13" i="192"/>
  <c r="AE13" i="192" s="1"/>
  <c r="AB13" i="192"/>
  <c r="V13" i="192"/>
  <c r="U13" i="192"/>
  <c r="S13" i="192"/>
  <c r="R13" i="192"/>
  <c r="Q13" i="192"/>
  <c r="E13" i="192"/>
  <c r="P13" i="192" s="1"/>
  <c r="AF12" i="192"/>
  <c r="AD12" i="192"/>
  <c r="AD57" i="192" s="1"/>
  <c r="AC12" i="192"/>
  <c r="AB12" i="192"/>
  <c r="AE12" i="192" s="1"/>
  <c r="U12" i="192"/>
  <c r="V12" i="192" s="1"/>
  <c r="S12" i="192"/>
  <c r="S57" i="192" s="1"/>
  <c r="R12" i="192"/>
  <c r="Q12" i="192"/>
  <c r="T12" i="192" s="1"/>
  <c r="E12" i="192"/>
  <c r="P12" i="192" s="1"/>
  <c r="AF11" i="192"/>
  <c r="AD11" i="192"/>
  <c r="AC11" i="192"/>
  <c r="AE11" i="192" s="1"/>
  <c r="AB11" i="192"/>
  <c r="V11" i="192"/>
  <c r="U11" i="192"/>
  <c r="T11" i="192"/>
  <c r="S11" i="192"/>
  <c r="R11" i="192"/>
  <c r="Q11" i="192"/>
  <c r="P11" i="192"/>
  <c r="E11" i="192"/>
  <c r="AF10" i="192"/>
  <c r="AD10" i="192"/>
  <c r="AC10" i="192"/>
  <c r="AB10" i="192"/>
  <c r="U10" i="192"/>
  <c r="V10" i="192" s="1"/>
  <c r="S10" i="192"/>
  <c r="R10" i="192"/>
  <c r="R57" i="192" s="1"/>
  <c r="Q10" i="192"/>
  <c r="E10" i="192"/>
  <c r="P10" i="192" s="1"/>
  <c r="AB57" i="192"/>
  <c r="AA57" i="191"/>
  <c r="W57" i="191"/>
  <c r="O57" i="191"/>
  <c r="N57" i="191"/>
  <c r="M57" i="191"/>
  <c r="L57" i="191"/>
  <c r="K57" i="191"/>
  <c r="J57" i="191"/>
  <c r="I57" i="191"/>
  <c r="H57" i="191"/>
  <c r="G57" i="191"/>
  <c r="AF56" i="191"/>
  <c r="AD56" i="191"/>
  <c r="AC56" i="191"/>
  <c r="AB56" i="191"/>
  <c r="U56" i="191"/>
  <c r="V56" i="191" s="1"/>
  <c r="S56" i="191"/>
  <c r="T56" i="191" s="1"/>
  <c r="R56" i="191"/>
  <c r="Q56" i="191"/>
  <c r="E56" i="191"/>
  <c r="P56" i="191" s="1"/>
  <c r="AF55" i="191"/>
  <c r="AD55" i="191"/>
  <c r="AC55" i="191"/>
  <c r="AE55" i="191" s="1"/>
  <c r="AB55" i="191"/>
  <c r="U55" i="191"/>
  <c r="V55" i="191" s="1"/>
  <c r="S55" i="191"/>
  <c r="R55" i="191"/>
  <c r="Q55" i="191"/>
  <c r="T55" i="191" s="1"/>
  <c r="E55" i="191"/>
  <c r="P55" i="191" s="1"/>
  <c r="AF54" i="191"/>
  <c r="AD54" i="191"/>
  <c r="AE54" i="191" s="1"/>
  <c r="AC54" i="191"/>
  <c r="AB54" i="191"/>
  <c r="U54" i="191"/>
  <c r="V54" i="191" s="1"/>
  <c r="S54" i="191"/>
  <c r="R54" i="191"/>
  <c r="Q54" i="191"/>
  <c r="E54" i="191"/>
  <c r="P54" i="191" s="1"/>
  <c r="AF53" i="191"/>
  <c r="AD53" i="191"/>
  <c r="AC53" i="191"/>
  <c r="AE53" i="191" s="1"/>
  <c r="AB53" i="191"/>
  <c r="V53" i="191"/>
  <c r="U53" i="191"/>
  <c r="S53" i="191"/>
  <c r="R53" i="191"/>
  <c r="Q53" i="191"/>
  <c r="E53" i="191"/>
  <c r="P53" i="191" s="1"/>
  <c r="AF52" i="191"/>
  <c r="AD52" i="191"/>
  <c r="AC52" i="191"/>
  <c r="AB52" i="191"/>
  <c r="V52" i="191"/>
  <c r="U52" i="191"/>
  <c r="S52" i="191"/>
  <c r="R52" i="191"/>
  <c r="Q52" i="191"/>
  <c r="E52" i="191"/>
  <c r="P52" i="191" s="1"/>
  <c r="AF51" i="191"/>
  <c r="AD51" i="191"/>
  <c r="AC51" i="191"/>
  <c r="AB51" i="191"/>
  <c r="U51" i="191"/>
  <c r="V51" i="191" s="1"/>
  <c r="S51" i="191"/>
  <c r="R51" i="191"/>
  <c r="Q51" i="191"/>
  <c r="T51" i="191" s="1"/>
  <c r="E51" i="191"/>
  <c r="P51" i="191" s="1"/>
  <c r="AF50" i="191"/>
  <c r="AD50" i="191"/>
  <c r="AC50" i="191"/>
  <c r="AB50" i="191"/>
  <c r="U50" i="191"/>
  <c r="V50" i="191" s="1"/>
  <c r="S50" i="191"/>
  <c r="R50" i="191"/>
  <c r="Q50" i="191"/>
  <c r="T50" i="191" s="1"/>
  <c r="E50" i="191"/>
  <c r="P50" i="191" s="1"/>
  <c r="AF49" i="191"/>
  <c r="AE49" i="191"/>
  <c r="AD49" i="191"/>
  <c r="AC49" i="191"/>
  <c r="AB49" i="191"/>
  <c r="V49" i="191"/>
  <c r="U49" i="191"/>
  <c r="S49" i="191"/>
  <c r="R49" i="191"/>
  <c r="Q49" i="191"/>
  <c r="T49" i="191" s="1"/>
  <c r="E49" i="191"/>
  <c r="P49" i="191" s="1"/>
  <c r="AF48" i="191"/>
  <c r="AD48" i="191"/>
  <c r="AC48" i="191"/>
  <c r="AB48" i="191"/>
  <c r="V48" i="191"/>
  <c r="U48" i="191"/>
  <c r="S48" i="191"/>
  <c r="T48" i="191" s="1"/>
  <c r="R48" i="191"/>
  <c r="Q48" i="191"/>
  <c r="E48" i="191"/>
  <c r="P48" i="191" s="1"/>
  <c r="AF47" i="191"/>
  <c r="AD47" i="191"/>
  <c r="AC47" i="191"/>
  <c r="AB47" i="191"/>
  <c r="U47" i="191"/>
  <c r="V47" i="191" s="1"/>
  <c r="S47" i="191"/>
  <c r="R47" i="191"/>
  <c r="Q47" i="191"/>
  <c r="T47" i="191" s="1"/>
  <c r="E47" i="191"/>
  <c r="P47" i="191" s="1"/>
  <c r="AF46" i="191"/>
  <c r="AD46" i="191"/>
  <c r="AE46" i="191" s="1"/>
  <c r="AC46" i="191"/>
  <c r="AB46" i="191"/>
  <c r="U46" i="191"/>
  <c r="V46" i="191" s="1"/>
  <c r="S46" i="191"/>
  <c r="R46" i="191"/>
  <c r="Q46" i="191"/>
  <c r="E46" i="191"/>
  <c r="P46" i="191" s="1"/>
  <c r="AF45" i="191"/>
  <c r="AD45" i="191"/>
  <c r="AC45" i="191"/>
  <c r="AE45" i="191" s="1"/>
  <c r="AB45" i="191"/>
  <c r="V45" i="191"/>
  <c r="U45" i="191"/>
  <c r="S45" i="191"/>
  <c r="R45" i="191"/>
  <c r="Q45" i="191"/>
  <c r="E45" i="191"/>
  <c r="P45" i="191" s="1"/>
  <c r="AF44" i="191"/>
  <c r="AD44" i="191"/>
  <c r="AC44" i="191"/>
  <c r="AB44" i="191"/>
  <c r="V44" i="191"/>
  <c r="U44" i="191"/>
  <c r="S44" i="191"/>
  <c r="R44" i="191"/>
  <c r="Q44" i="191"/>
  <c r="E44" i="191"/>
  <c r="P44" i="191" s="1"/>
  <c r="AF43" i="191"/>
  <c r="AD43" i="191"/>
  <c r="AC43" i="191"/>
  <c r="AB43" i="191"/>
  <c r="U43" i="191"/>
  <c r="V43" i="191" s="1"/>
  <c r="S43" i="191"/>
  <c r="R43" i="191"/>
  <c r="Q43" i="191"/>
  <c r="T43" i="191" s="1"/>
  <c r="E43" i="191"/>
  <c r="P43" i="191" s="1"/>
  <c r="AF42" i="191"/>
  <c r="AD42" i="191"/>
  <c r="AC42" i="191"/>
  <c r="AB42" i="191"/>
  <c r="U42" i="191"/>
  <c r="V42" i="191" s="1"/>
  <c r="S42" i="191"/>
  <c r="R42" i="191"/>
  <c r="Q42" i="191"/>
  <c r="T42" i="191" s="1"/>
  <c r="E42" i="191"/>
  <c r="P42" i="191" s="1"/>
  <c r="AF41" i="191"/>
  <c r="AE41" i="191"/>
  <c r="AD41" i="191"/>
  <c r="AC41" i="191"/>
  <c r="AB41" i="191"/>
  <c r="V41" i="191"/>
  <c r="U41" i="191"/>
  <c r="S41" i="191"/>
  <c r="R41" i="191"/>
  <c r="Q41" i="191"/>
  <c r="T41" i="191" s="1"/>
  <c r="E41" i="191"/>
  <c r="P41" i="191" s="1"/>
  <c r="AF40" i="191"/>
  <c r="AD40" i="191"/>
  <c r="AC40" i="191"/>
  <c r="AB40" i="191"/>
  <c r="V40" i="191"/>
  <c r="U40" i="191"/>
  <c r="S40" i="191"/>
  <c r="R40" i="191"/>
  <c r="Q40" i="191"/>
  <c r="E40" i="191"/>
  <c r="P40" i="191" s="1"/>
  <c r="AF39" i="191"/>
  <c r="AD39" i="191"/>
  <c r="AC39" i="191"/>
  <c r="AB39" i="191"/>
  <c r="U39" i="191"/>
  <c r="V39" i="191" s="1"/>
  <c r="S39" i="191"/>
  <c r="R39" i="191"/>
  <c r="Q39" i="191"/>
  <c r="T39" i="191" s="1"/>
  <c r="E39" i="191"/>
  <c r="P39" i="191" s="1"/>
  <c r="AF38" i="191"/>
  <c r="AD38" i="191"/>
  <c r="AC38" i="191"/>
  <c r="AB38" i="191"/>
  <c r="U38" i="191"/>
  <c r="V38" i="191" s="1"/>
  <c r="S38" i="191"/>
  <c r="R38" i="191"/>
  <c r="Q38" i="191"/>
  <c r="E38" i="191"/>
  <c r="P38" i="191" s="1"/>
  <c r="AF37" i="191"/>
  <c r="AD37" i="191"/>
  <c r="AC37" i="191"/>
  <c r="AE37" i="191" s="1"/>
  <c r="AB37" i="191"/>
  <c r="V37" i="191"/>
  <c r="U37" i="191"/>
  <c r="S37" i="191"/>
  <c r="R37" i="191"/>
  <c r="Q37" i="191"/>
  <c r="E37" i="191"/>
  <c r="P37" i="191" s="1"/>
  <c r="AF36" i="191"/>
  <c r="AD36" i="191"/>
  <c r="AC36" i="191"/>
  <c r="AB36" i="191"/>
  <c r="V36" i="191"/>
  <c r="U36" i="191"/>
  <c r="S36" i="191"/>
  <c r="R36" i="191"/>
  <c r="Q36" i="191"/>
  <c r="E36" i="191"/>
  <c r="P36" i="191" s="1"/>
  <c r="AF35" i="191"/>
  <c r="AD35" i="191"/>
  <c r="AC35" i="191"/>
  <c r="AB35" i="191"/>
  <c r="U35" i="191"/>
  <c r="V35" i="191" s="1"/>
  <c r="S35" i="191"/>
  <c r="R35" i="191"/>
  <c r="Q35" i="191"/>
  <c r="T35" i="191" s="1"/>
  <c r="E35" i="191"/>
  <c r="P35" i="191" s="1"/>
  <c r="AF34" i="191"/>
  <c r="AD34" i="191"/>
  <c r="AC34" i="191"/>
  <c r="AB34" i="191"/>
  <c r="U34" i="191"/>
  <c r="V34" i="191" s="1"/>
  <c r="S34" i="191"/>
  <c r="R34" i="191"/>
  <c r="Q34" i="191"/>
  <c r="T34" i="191" s="1"/>
  <c r="E34" i="191"/>
  <c r="P34" i="191" s="1"/>
  <c r="AF33" i="191"/>
  <c r="AE33" i="191"/>
  <c r="AD33" i="191"/>
  <c r="AC33" i="191"/>
  <c r="AB33" i="191"/>
  <c r="V33" i="191"/>
  <c r="U33" i="191"/>
  <c r="S33" i="191"/>
  <c r="R33" i="191"/>
  <c r="Q33" i="191"/>
  <c r="T33" i="191" s="1"/>
  <c r="E33" i="191"/>
  <c r="P33" i="191" s="1"/>
  <c r="AF32" i="191"/>
  <c r="AD32" i="191"/>
  <c r="AC32" i="191"/>
  <c r="AB32" i="191"/>
  <c r="V32" i="191"/>
  <c r="U32" i="191"/>
  <c r="S32" i="191"/>
  <c r="R32" i="191"/>
  <c r="Q32" i="191"/>
  <c r="E32" i="191"/>
  <c r="P32" i="191" s="1"/>
  <c r="AF31" i="191"/>
  <c r="AD31" i="191"/>
  <c r="AC31" i="191"/>
  <c r="AB31" i="191"/>
  <c r="U31" i="191"/>
  <c r="V31" i="191" s="1"/>
  <c r="S31" i="191"/>
  <c r="R31" i="191"/>
  <c r="Q31" i="191"/>
  <c r="T31" i="191" s="1"/>
  <c r="E31" i="191"/>
  <c r="P31" i="191" s="1"/>
  <c r="AF30" i="191"/>
  <c r="AD30" i="191"/>
  <c r="AC30" i="191"/>
  <c r="AB30" i="191"/>
  <c r="U30" i="191"/>
  <c r="V30" i="191" s="1"/>
  <c r="S30" i="191"/>
  <c r="R30" i="191"/>
  <c r="Q30" i="191"/>
  <c r="E30" i="191"/>
  <c r="P30" i="191" s="1"/>
  <c r="AF29" i="191"/>
  <c r="AD29" i="191"/>
  <c r="AC29" i="191"/>
  <c r="AE29" i="191" s="1"/>
  <c r="AB29" i="191"/>
  <c r="V29" i="191"/>
  <c r="U29" i="191"/>
  <c r="S29" i="191"/>
  <c r="R29" i="191"/>
  <c r="Q29" i="191"/>
  <c r="E29" i="191"/>
  <c r="P29" i="191" s="1"/>
  <c r="AF28" i="191"/>
  <c r="AD28" i="191"/>
  <c r="AC28" i="191"/>
  <c r="AB28" i="191"/>
  <c r="V28" i="191"/>
  <c r="U28" i="191"/>
  <c r="S28" i="191"/>
  <c r="R28" i="191"/>
  <c r="Q28" i="191"/>
  <c r="E28" i="191"/>
  <c r="P28" i="191" s="1"/>
  <c r="AF27" i="191"/>
  <c r="AD27" i="191"/>
  <c r="AC27" i="191"/>
  <c r="AB27" i="191"/>
  <c r="U27" i="191"/>
  <c r="V27" i="191" s="1"/>
  <c r="S27" i="191"/>
  <c r="R27" i="191"/>
  <c r="Q27" i="191"/>
  <c r="T27" i="191" s="1"/>
  <c r="E27" i="191"/>
  <c r="P27" i="191" s="1"/>
  <c r="AF26" i="191"/>
  <c r="AD26" i="191"/>
  <c r="AC26" i="191"/>
  <c r="AB26" i="191"/>
  <c r="U26" i="191"/>
  <c r="V26" i="191" s="1"/>
  <c r="S26" i="191"/>
  <c r="R26" i="191"/>
  <c r="Q26" i="191"/>
  <c r="T26" i="191" s="1"/>
  <c r="E26" i="191"/>
  <c r="P26" i="191" s="1"/>
  <c r="AF25" i="191"/>
  <c r="AE25" i="191"/>
  <c r="AD25" i="191"/>
  <c r="AC25" i="191"/>
  <c r="AB25" i="191"/>
  <c r="V25" i="191"/>
  <c r="U25" i="191"/>
  <c r="S25" i="191"/>
  <c r="R25" i="191"/>
  <c r="Q25" i="191"/>
  <c r="T25" i="191" s="1"/>
  <c r="E25" i="191"/>
  <c r="P25" i="191" s="1"/>
  <c r="AF24" i="191"/>
  <c r="AD24" i="191"/>
  <c r="AC24" i="191"/>
  <c r="AB24" i="191"/>
  <c r="V24" i="191"/>
  <c r="U24" i="191"/>
  <c r="S24" i="191"/>
  <c r="R24" i="191"/>
  <c r="Q24" i="191"/>
  <c r="E24" i="191"/>
  <c r="P24" i="191" s="1"/>
  <c r="AF23" i="191"/>
  <c r="AD23" i="191"/>
  <c r="AC23" i="191"/>
  <c r="AB23" i="191"/>
  <c r="U23" i="191"/>
  <c r="V23" i="191" s="1"/>
  <c r="S23" i="191"/>
  <c r="R23" i="191"/>
  <c r="Q23" i="191"/>
  <c r="T23" i="191" s="1"/>
  <c r="E23" i="191"/>
  <c r="P23" i="191" s="1"/>
  <c r="AF22" i="191"/>
  <c r="AD22" i="191"/>
  <c r="AC22" i="191"/>
  <c r="AB22" i="191"/>
  <c r="U22" i="191"/>
  <c r="V22" i="191" s="1"/>
  <c r="S22" i="191"/>
  <c r="R22" i="191"/>
  <c r="Q22" i="191"/>
  <c r="E22" i="191"/>
  <c r="P22" i="191" s="1"/>
  <c r="AF21" i="191"/>
  <c r="AD21" i="191"/>
  <c r="AC21" i="191"/>
  <c r="AE21" i="191" s="1"/>
  <c r="AB21" i="191"/>
  <c r="V21" i="191"/>
  <c r="U21" i="191"/>
  <c r="S21" i="191"/>
  <c r="R21" i="191"/>
  <c r="Q21" i="191"/>
  <c r="E21" i="191"/>
  <c r="P21" i="191" s="1"/>
  <c r="AF20" i="191"/>
  <c r="AD20" i="191"/>
  <c r="AC20" i="191"/>
  <c r="AB20" i="191"/>
  <c r="AE20" i="191" s="1"/>
  <c r="V20" i="191"/>
  <c r="U20" i="191"/>
  <c r="S20" i="191"/>
  <c r="R20" i="191"/>
  <c r="Q20" i="191"/>
  <c r="E20" i="191"/>
  <c r="P20" i="191" s="1"/>
  <c r="AF19" i="191"/>
  <c r="AD19" i="191"/>
  <c r="AC19" i="191"/>
  <c r="AB19" i="191"/>
  <c r="U19" i="191"/>
  <c r="V19" i="191" s="1"/>
  <c r="S19" i="191"/>
  <c r="R19" i="191"/>
  <c r="Q19" i="191"/>
  <c r="T19" i="191" s="1"/>
  <c r="E19" i="191"/>
  <c r="P19" i="191" s="1"/>
  <c r="AF18" i="191"/>
  <c r="AD18" i="191"/>
  <c r="AC18" i="191"/>
  <c r="AB18" i="191"/>
  <c r="U18" i="191"/>
  <c r="V18" i="191" s="1"/>
  <c r="S18" i="191"/>
  <c r="R18" i="191"/>
  <c r="Q18" i="191"/>
  <c r="T18" i="191" s="1"/>
  <c r="E18" i="191"/>
  <c r="P18" i="191" s="1"/>
  <c r="AF17" i="191"/>
  <c r="AE17" i="191"/>
  <c r="AD17" i="191"/>
  <c r="AC17" i="191"/>
  <c r="AB17" i="191"/>
  <c r="V17" i="191"/>
  <c r="U17" i="191"/>
  <c r="S17" i="191"/>
  <c r="R17" i="191"/>
  <c r="Q17" i="191"/>
  <c r="T17" i="191" s="1"/>
  <c r="E17" i="191"/>
  <c r="P17" i="191" s="1"/>
  <c r="AF16" i="191"/>
  <c r="AD16" i="191"/>
  <c r="AC16" i="191"/>
  <c r="AB16" i="191"/>
  <c r="V16" i="191"/>
  <c r="U16" i="191"/>
  <c r="S16" i="191"/>
  <c r="T16" i="191" s="1"/>
  <c r="R16" i="191"/>
  <c r="Q16" i="191"/>
  <c r="E16" i="191"/>
  <c r="P16" i="191" s="1"/>
  <c r="AF15" i="191"/>
  <c r="AD15" i="191"/>
  <c r="AC15" i="191"/>
  <c r="AB15" i="191"/>
  <c r="AE15" i="191" s="1"/>
  <c r="U15" i="191"/>
  <c r="V15" i="191" s="1"/>
  <c r="S15" i="191"/>
  <c r="R15" i="191"/>
  <c r="Q15" i="191"/>
  <c r="T15" i="191" s="1"/>
  <c r="P15" i="191"/>
  <c r="E15" i="191"/>
  <c r="AF14" i="191"/>
  <c r="AD14" i="191"/>
  <c r="AE14" i="191" s="1"/>
  <c r="AC14" i="191"/>
  <c r="AB14" i="191"/>
  <c r="U14" i="191"/>
  <c r="V14" i="191" s="1"/>
  <c r="S14" i="191"/>
  <c r="R14" i="191"/>
  <c r="Q14" i="191"/>
  <c r="E14" i="191"/>
  <c r="P14" i="191" s="1"/>
  <c r="AF13" i="191"/>
  <c r="AD13" i="191"/>
  <c r="AC13" i="191"/>
  <c r="AB13" i="191"/>
  <c r="AE13" i="191" s="1"/>
  <c r="U13" i="191"/>
  <c r="V13" i="191" s="1"/>
  <c r="S13" i="191"/>
  <c r="R13" i="191"/>
  <c r="Q13" i="191"/>
  <c r="E13" i="191"/>
  <c r="P13" i="191" s="1"/>
  <c r="AF12" i="191"/>
  <c r="AD12" i="191"/>
  <c r="AC12" i="191"/>
  <c r="AB12" i="191"/>
  <c r="AE12" i="191" s="1"/>
  <c r="V12" i="191"/>
  <c r="U12" i="191"/>
  <c r="S12" i="191"/>
  <c r="R12" i="191"/>
  <c r="Q12" i="191"/>
  <c r="E12" i="191"/>
  <c r="P12" i="191" s="1"/>
  <c r="AF11" i="191"/>
  <c r="AD11" i="191"/>
  <c r="AC11" i="191"/>
  <c r="AB11" i="191"/>
  <c r="U11" i="191"/>
  <c r="V11" i="191" s="1"/>
  <c r="S11" i="191"/>
  <c r="S57" i="191" s="1"/>
  <c r="R11" i="191"/>
  <c r="Q11" i="191"/>
  <c r="E11" i="191"/>
  <c r="P11" i="191" s="1"/>
  <c r="AF10" i="191"/>
  <c r="AD10" i="191"/>
  <c r="AC10" i="191"/>
  <c r="AC57" i="191" s="1"/>
  <c r="AB10" i="191"/>
  <c r="AB57" i="191" s="1"/>
  <c r="U10" i="191"/>
  <c r="V10" i="191" s="1"/>
  <c r="S10" i="191"/>
  <c r="R10" i="191"/>
  <c r="Q10" i="191"/>
  <c r="T10" i="191" s="1"/>
  <c r="P10" i="191"/>
  <c r="E10" i="191"/>
  <c r="AD57" i="191"/>
  <c r="R57" i="191"/>
  <c r="AA57" i="190"/>
  <c r="W57" i="190"/>
  <c r="O57" i="190"/>
  <c r="N57" i="190"/>
  <c r="M57" i="190"/>
  <c r="L57" i="190"/>
  <c r="K57" i="190"/>
  <c r="J57" i="190"/>
  <c r="I57" i="190"/>
  <c r="H57" i="190"/>
  <c r="G57" i="190"/>
  <c r="AF56" i="190"/>
  <c r="AD56" i="190"/>
  <c r="AC56" i="190"/>
  <c r="AB56" i="190"/>
  <c r="U56" i="190"/>
  <c r="V56" i="190" s="1"/>
  <c r="S56" i="190"/>
  <c r="R56" i="190"/>
  <c r="Q56" i="190"/>
  <c r="E56" i="190"/>
  <c r="P56" i="190" s="1"/>
  <c r="AF55" i="190"/>
  <c r="AD55" i="190"/>
  <c r="AC55" i="190"/>
  <c r="AB55" i="190"/>
  <c r="V55" i="190"/>
  <c r="U55" i="190"/>
  <c r="S55" i="190"/>
  <c r="R55" i="190"/>
  <c r="Q55" i="190"/>
  <c r="T55" i="190" s="1"/>
  <c r="E55" i="190"/>
  <c r="P55" i="190" s="1"/>
  <c r="AF54" i="190"/>
  <c r="AD54" i="190"/>
  <c r="AC54" i="190"/>
  <c r="AB54" i="190"/>
  <c r="AE54" i="190" s="1"/>
  <c r="U54" i="190"/>
  <c r="V54" i="190" s="1"/>
  <c r="S54" i="190"/>
  <c r="R54" i="190"/>
  <c r="Q54" i="190"/>
  <c r="T54" i="190" s="1"/>
  <c r="E54" i="190"/>
  <c r="P54" i="190" s="1"/>
  <c r="AF53" i="190"/>
  <c r="AD53" i="190"/>
  <c r="AC53" i="190"/>
  <c r="AB53" i="190"/>
  <c r="AE53" i="190" s="1"/>
  <c r="U53" i="190"/>
  <c r="V53" i="190" s="1"/>
  <c r="S53" i="190"/>
  <c r="R53" i="190"/>
  <c r="Q53" i="190"/>
  <c r="E53" i="190"/>
  <c r="P53" i="190" s="1"/>
  <c r="AF52" i="190"/>
  <c r="AD52" i="190"/>
  <c r="AC52" i="190"/>
  <c r="AB52" i="190"/>
  <c r="AE52" i="190" s="1"/>
  <c r="U52" i="190"/>
  <c r="V52" i="190" s="1"/>
  <c r="S52" i="190"/>
  <c r="R52" i="190"/>
  <c r="Q52" i="190"/>
  <c r="T52" i="190" s="1"/>
  <c r="E52" i="190"/>
  <c r="P52" i="190" s="1"/>
  <c r="AF51" i="190"/>
  <c r="AD51" i="190"/>
  <c r="AC51" i="190"/>
  <c r="AE51" i="190" s="1"/>
  <c r="AB51" i="190"/>
  <c r="U51" i="190"/>
  <c r="V51" i="190" s="1"/>
  <c r="T51" i="190"/>
  <c r="S51" i="190"/>
  <c r="R51" i="190"/>
  <c r="Q51" i="190"/>
  <c r="P51" i="190"/>
  <c r="E51" i="190"/>
  <c r="AF50" i="190"/>
  <c r="AD50" i="190"/>
  <c r="AC50" i="190"/>
  <c r="AB50" i="190"/>
  <c r="U50" i="190"/>
  <c r="V50" i="190" s="1"/>
  <c r="S50" i="190"/>
  <c r="R50" i="190"/>
  <c r="Q50" i="190"/>
  <c r="E50" i="190"/>
  <c r="P50" i="190" s="1"/>
  <c r="AF49" i="190"/>
  <c r="AE49" i="190"/>
  <c r="AD49" i="190"/>
  <c r="AC49" i="190"/>
  <c r="AB49" i="190"/>
  <c r="V49" i="190"/>
  <c r="U49" i="190"/>
  <c r="S49" i="190"/>
  <c r="R49" i="190"/>
  <c r="Q49" i="190"/>
  <c r="P49" i="190"/>
  <c r="E49" i="190"/>
  <c r="AF48" i="190"/>
  <c r="AD48" i="190"/>
  <c r="AC48" i="190"/>
  <c r="AB48" i="190"/>
  <c r="U48" i="190"/>
  <c r="V48" i="190" s="1"/>
  <c r="S48" i="190"/>
  <c r="R48" i="190"/>
  <c r="Q48" i="190"/>
  <c r="E48" i="190"/>
  <c r="P48" i="190" s="1"/>
  <c r="AF47" i="190"/>
  <c r="AD47" i="190"/>
  <c r="AC47" i="190"/>
  <c r="AB47" i="190"/>
  <c r="V47" i="190"/>
  <c r="U47" i="190"/>
  <c r="S47" i="190"/>
  <c r="R47" i="190"/>
  <c r="Q47" i="190"/>
  <c r="T47" i="190" s="1"/>
  <c r="E47" i="190"/>
  <c r="P47" i="190" s="1"/>
  <c r="AF46" i="190"/>
  <c r="AD46" i="190"/>
  <c r="AC46" i="190"/>
  <c r="AB46" i="190"/>
  <c r="AE46" i="190" s="1"/>
  <c r="U46" i="190"/>
  <c r="V46" i="190" s="1"/>
  <c r="S46" i="190"/>
  <c r="R46" i="190"/>
  <c r="Q46" i="190"/>
  <c r="T46" i="190" s="1"/>
  <c r="E46" i="190"/>
  <c r="P46" i="190" s="1"/>
  <c r="AF45" i="190"/>
  <c r="AD45" i="190"/>
  <c r="AC45" i="190"/>
  <c r="AB45" i="190"/>
  <c r="AE45" i="190" s="1"/>
  <c r="U45" i="190"/>
  <c r="V45" i="190" s="1"/>
  <c r="S45" i="190"/>
  <c r="R45" i="190"/>
  <c r="Q45" i="190"/>
  <c r="E45" i="190"/>
  <c r="P45" i="190" s="1"/>
  <c r="AF44" i="190"/>
  <c r="AD44" i="190"/>
  <c r="AC44" i="190"/>
  <c r="AB44" i="190"/>
  <c r="AE44" i="190" s="1"/>
  <c r="U44" i="190"/>
  <c r="V44" i="190" s="1"/>
  <c r="S44" i="190"/>
  <c r="R44" i="190"/>
  <c r="Q44" i="190"/>
  <c r="T44" i="190" s="1"/>
  <c r="E44" i="190"/>
  <c r="P44" i="190" s="1"/>
  <c r="AF43" i="190"/>
  <c r="AD43" i="190"/>
  <c r="AC43" i="190"/>
  <c r="AE43" i="190" s="1"/>
  <c r="AB43" i="190"/>
  <c r="U43" i="190"/>
  <c r="V43" i="190" s="1"/>
  <c r="T43" i="190"/>
  <c r="S43" i="190"/>
  <c r="R43" i="190"/>
  <c r="Q43" i="190"/>
  <c r="P43" i="190"/>
  <c r="E43" i="190"/>
  <c r="AF42" i="190"/>
  <c r="AD42" i="190"/>
  <c r="AC42" i="190"/>
  <c r="AB42" i="190"/>
  <c r="U42" i="190"/>
  <c r="V42" i="190" s="1"/>
  <c r="S42" i="190"/>
  <c r="R42" i="190"/>
  <c r="Q42" i="190"/>
  <c r="E42" i="190"/>
  <c r="P42" i="190" s="1"/>
  <c r="AF41" i="190"/>
  <c r="AE41" i="190"/>
  <c r="AD41" i="190"/>
  <c r="AC41" i="190"/>
  <c r="AB41" i="190"/>
  <c r="V41" i="190"/>
  <c r="U41" i="190"/>
  <c r="S41" i="190"/>
  <c r="R41" i="190"/>
  <c r="Q41" i="190"/>
  <c r="P41" i="190"/>
  <c r="E41" i="190"/>
  <c r="AF40" i="190"/>
  <c r="AD40" i="190"/>
  <c r="AC40" i="190"/>
  <c r="AB40" i="190"/>
  <c r="U40" i="190"/>
  <c r="V40" i="190" s="1"/>
  <c r="S40" i="190"/>
  <c r="R40" i="190"/>
  <c r="Q40" i="190"/>
  <c r="E40" i="190"/>
  <c r="P40" i="190" s="1"/>
  <c r="AF39" i="190"/>
  <c r="AD39" i="190"/>
  <c r="AC39" i="190"/>
  <c r="AB39" i="190"/>
  <c r="V39" i="190"/>
  <c r="U39" i="190"/>
  <c r="S39" i="190"/>
  <c r="R39" i="190"/>
  <c r="Q39" i="190"/>
  <c r="T39" i="190" s="1"/>
  <c r="E39" i="190"/>
  <c r="P39" i="190" s="1"/>
  <c r="AF38" i="190"/>
  <c r="AD38" i="190"/>
  <c r="AC38" i="190"/>
  <c r="AB38" i="190"/>
  <c r="AE38" i="190" s="1"/>
  <c r="U38" i="190"/>
  <c r="V38" i="190" s="1"/>
  <c r="S38" i="190"/>
  <c r="R38" i="190"/>
  <c r="Q38" i="190"/>
  <c r="T38" i="190" s="1"/>
  <c r="E38" i="190"/>
  <c r="P38" i="190" s="1"/>
  <c r="AF37" i="190"/>
  <c r="AD37" i="190"/>
  <c r="AC37" i="190"/>
  <c r="AB37" i="190"/>
  <c r="AE37" i="190" s="1"/>
  <c r="U37" i="190"/>
  <c r="V37" i="190" s="1"/>
  <c r="S37" i="190"/>
  <c r="R37" i="190"/>
  <c r="Q37" i="190"/>
  <c r="E37" i="190"/>
  <c r="P37" i="190" s="1"/>
  <c r="AF36" i="190"/>
  <c r="AD36" i="190"/>
  <c r="AC36" i="190"/>
  <c r="AB36" i="190"/>
  <c r="AE36" i="190" s="1"/>
  <c r="U36" i="190"/>
  <c r="V36" i="190" s="1"/>
  <c r="S36" i="190"/>
  <c r="R36" i="190"/>
  <c r="Q36" i="190"/>
  <c r="T36" i="190" s="1"/>
  <c r="E36" i="190"/>
  <c r="P36" i="190" s="1"/>
  <c r="AF35" i="190"/>
  <c r="AD35" i="190"/>
  <c r="AC35" i="190"/>
  <c r="AE35" i="190" s="1"/>
  <c r="AB35" i="190"/>
  <c r="U35" i="190"/>
  <c r="V35" i="190" s="1"/>
  <c r="T35" i="190"/>
  <c r="S35" i="190"/>
  <c r="R35" i="190"/>
  <c r="Q35" i="190"/>
  <c r="P35" i="190"/>
  <c r="E35" i="190"/>
  <c r="AF34" i="190"/>
  <c r="AD34" i="190"/>
  <c r="AC34" i="190"/>
  <c r="AB34" i="190"/>
  <c r="U34" i="190"/>
  <c r="V34" i="190" s="1"/>
  <c r="S34" i="190"/>
  <c r="R34" i="190"/>
  <c r="Q34" i="190"/>
  <c r="E34" i="190"/>
  <c r="P34" i="190" s="1"/>
  <c r="AF33" i="190"/>
  <c r="AE33" i="190"/>
  <c r="AD33" i="190"/>
  <c r="AC33" i="190"/>
  <c r="AB33" i="190"/>
  <c r="V33" i="190"/>
  <c r="U33" i="190"/>
  <c r="S33" i="190"/>
  <c r="R33" i="190"/>
  <c r="Q33" i="190"/>
  <c r="P33" i="190"/>
  <c r="E33" i="190"/>
  <c r="AF32" i="190"/>
  <c r="AD32" i="190"/>
  <c r="AC32" i="190"/>
  <c r="AB32" i="190"/>
  <c r="U32" i="190"/>
  <c r="V32" i="190" s="1"/>
  <c r="S32" i="190"/>
  <c r="R32" i="190"/>
  <c r="Q32" i="190"/>
  <c r="E32" i="190"/>
  <c r="P32" i="190" s="1"/>
  <c r="AF31" i="190"/>
  <c r="AD31" i="190"/>
  <c r="AC31" i="190"/>
  <c r="AB31" i="190"/>
  <c r="V31" i="190"/>
  <c r="U31" i="190"/>
  <c r="S31" i="190"/>
  <c r="R31" i="190"/>
  <c r="Q31" i="190"/>
  <c r="T31" i="190" s="1"/>
  <c r="E31" i="190"/>
  <c r="P31" i="190" s="1"/>
  <c r="AF30" i="190"/>
  <c r="AD30" i="190"/>
  <c r="AC30" i="190"/>
  <c r="AB30" i="190"/>
  <c r="AE30" i="190" s="1"/>
  <c r="U30" i="190"/>
  <c r="V30" i="190" s="1"/>
  <c r="S30" i="190"/>
  <c r="R30" i="190"/>
  <c r="Q30" i="190"/>
  <c r="T30" i="190" s="1"/>
  <c r="E30" i="190"/>
  <c r="P30" i="190" s="1"/>
  <c r="AF29" i="190"/>
  <c r="AD29" i="190"/>
  <c r="AC29" i="190"/>
  <c r="AB29" i="190"/>
  <c r="AE29" i="190" s="1"/>
  <c r="U29" i="190"/>
  <c r="V29" i="190" s="1"/>
  <c r="S29" i="190"/>
  <c r="R29" i="190"/>
  <c r="Q29" i="190"/>
  <c r="E29" i="190"/>
  <c r="P29" i="190" s="1"/>
  <c r="AF28" i="190"/>
  <c r="AD28" i="190"/>
  <c r="AC28" i="190"/>
  <c r="AB28" i="190"/>
  <c r="AE28" i="190" s="1"/>
  <c r="U28" i="190"/>
  <c r="V28" i="190" s="1"/>
  <c r="S28" i="190"/>
  <c r="R28" i="190"/>
  <c r="Q28" i="190"/>
  <c r="T28" i="190" s="1"/>
  <c r="E28" i="190"/>
  <c r="P28" i="190" s="1"/>
  <c r="AF27" i="190"/>
  <c r="AD27" i="190"/>
  <c r="AC27" i="190"/>
  <c r="AE27" i="190" s="1"/>
  <c r="AB27" i="190"/>
  <c r="U27" i="190"/>
  <c r="V27" i="190" s="1"/>
  <c r="T27" i="190"/>
  <c r="S27" i="190"/>
  <c r="R27" i="190"/>
  <c r="Q27" i="190"/>
  <c r="P27" i="190"/>
  <c r="E27" i="190"/>
  <c r="AF26" i="190"/>
  <c r="AD26" i="190"/>
  <c r="AC26" i="190"/>
  <c r="AB26" i="190"/>
  <c r="U26" i="190"/>
  <c r="V26" i="190" s="1"/>
  <c r="S26" i="190"/>
  <c r="R26" i="190"/>
  <c r="Q26" i="190"/>
  <c r="E26" i="190"/>
  <c r="P26" i="190" s="1"/>
  <c r="AF25" i="190"/>
  <c r="AE25" i="190"/>
  <c r="AD25" i="190"/>
  <c r="AC25" i="190"/>
  <c r="AB25" i="190"/>
  <c r="V25" i="190"/>
  <c r="U25" i="190"/>
  <c r="S25" i="190"/>
  <c r="R25" i="190"/>
  <c r="Q25" i="190"/>
  <c r="P25" i="190"/>
  <c r="E25" i="190"/>
  <c r="AF24" i="190"/>
  <c r="AD24" i="190"/>
  <c r="AC24" i="190"/>
  <c r="AB24" i="190"/>
  <c r="U24" i="190"/>
  <c r="V24" i="190" s="1"/>
  <c r="S24" i="190"/>
  <c r="R24" i="190"/>
  <c r="Q24" i="190"/>
  <c r="E24" i="190"/>
  <c r="P24" i="190" s="1"/>
  <c r="AF23" i="190"/>
  <c r="AD23" i="190"/>
  <c r="AC23" i="190"/>
  <c r="AB23" i="190"/>
  <c r="V23" i="190"/>
  <c r="U23" i="190"/>
  <c r="S23" i="190"/>
  <c r="R23" i="190"/>
  <c r="Q23" i="190"/>
  <c r="T23" i="190" s="1"/>
  <c r="E23" i="190"/>
  <c r="P23" i="190" s="1"/>
  <c r="AF22" i="190"/>
  <c r="AD22" i="190"/>
  <c r="AC22" i="190"/>
  <c r="AB22" i="190"/>
  <c r="AE22" i="190" s="1"/>
  <c r="U22" i="190"/>
  <c r="V22" i="190" s="1"/>
  <c r="S22" i="190"/>
  <c r="R22" i="190"/>
  <c r="Q22" i="190"/>
  <c r="T22" i="190" s="1"/>
  <c r="E22" i="190"/>
  <c r="P22" i="190" s="1"/>
  <c r="AF21" i="190"/>
  <c r="AD21" i="190"/>
  <c r="AC21" i="190"/>
  <c r="AB21" i="190"/>
  <c r="AE21" i="190" s="1"/>
  <c r="U21" i="190"/>
  <c r="V21" i="190" s="1"/>
  <c r="S21" i="190"/>
  <c r="R21" i="190"/>
  <c r="Q21" i="190"/>
  <c r="E21" i="190"/>
  <c r="P21" i="190" s="1"/>
  <c r="AF20" i="190"/>
  <c r="AD20" i="190"/>
  <c r="AC20" i="190"/>
  <c r="AB20" i="190"/>
  <c r="AE20" i="190" s="1"/>
  <c r="U20" i="190"/>
  <c r="V20" i="190" s="1"/>
  <c r="S20" i="190"/>
  <c r="R20" i="190"/>
  <c r="Q20" i="190"/>
  <c r="T20" i="190" s="1"/>
  <c r="E20" i="190"/>
  <c r="P20" i="190" s="1"/>
  <c r="AF19" i="190"/>
  <c r="AD19" i="190"/>
  <c r="AC19" i="190"/>
  <c r="AE19" i="190" s="1"/>
  <c r="AB19" i="190"/>
  <c r="U19" i="190"/>
  <c r="V19" i="190" s="1"/>
  <c r="T19" i="190"/>
  <c r="S19" i="190"/>
  <c r="R19" i="190"/>
  <c r="Q19" i="190"/>
  <c r="P19" i="190"/>
  <c r="E19" i="190"/>
  <c r="AF18" i="190"/>
  <c r="AD18" i="190"/>
  <c r="AC18" i="190"/>
  <c r="AB18" i="190"/>
  <c r="U18" i="190"/>
  <c r="V18" i="190" s="1"/>
  <c r="S18" i="190"/>
  <c r="R18" i="190"/>
  <c r="Q18" i="190"/>
  <c r="E18" i="190"/>
  <c r="P18" i="190" s="1"/>
  <c r="AF17" i="190"/>
  <c r="AE17" i="190"/>
  <c r="AD17" i="190"/>
  <c r="AC17" i="190"/>
  <c r="AB17" i="190"/>
  <c r="U17" i="190"/>
  <c r="V17" i="190" s="1"/>
  <c r="S17" i="190"/>
  <c r="R17" i="190"/>
  <c r="Q17" i="190"/>
  <c r="P17" i="190"/>
  <c r="E17" i="190"/>
  <c r="AF16" i="190"/>
  <c r="AD16" i="190"/>
  <c r="AC16" i="190"/>
  <c r="AB16" i="190"/>
  <c r="U16" i="190"/>
  <c r="V16" i="190" s="1"/>
  <c r="S16" i="190"/>
  <c r="R16" i="190"/>
  <c r="Q16" i="190"/>
  <c r="E16" i="190"/>
  <c r="P16" i="190" s="1"/>
  <c r="AF15" i="190"/>
  <c r="AD15" i="190"/>
  <c r="AC15" i="190"/>
  <c r="AB15" i="190"/>
  <c r="U15" i="190"/>
  <c r="V15" i="190" s="1"/>
  <c r="S15" i="190"/>
  <c r="R15" i="190"/>
  <c r="Q15" i="190"/>
  <c r="T15" i="190" s="1"/>
  <c r="E15" i="190"/>
  <c r="P15" i="190" s="1"/>
  <c r="AF14" i="190"/>
  <c r="AD14" i="190"/>
  <c r="AC14" i="190"/>
  <c r="AB14" i="190"/>
  <c r="AE14" i="190" s="1"/>
  <c r="U14" i="190"/>
  <c r="V14" i="190" s="1"/>
  <c r="S14" i="190"/>
  <c r="R14" i="190"/>
  <c r="Q14" i="190"/>
  <c r="T14" i="190" s="1"/>
  <c r="E14" i="190"/>
  <c r="P14" i="190" s="1"/>
  <c r="AF13" i="190"/>
  <c r="AD13" i="190"/>
  <c r="AC13" i="190"/>
  <c r="AB13" i="190"/>
  <c r="AE13" i="190" s="1"/>
  <c r="U13" i="190"/>
  <c r="V13" i="190" s="1"/>
  <c r="S13" i="190"/>
  <c r="R13" i="190"/>
  <c r="Q13" i="190"/>
  <c r="E13" i="190"/>
  <c r="P13" i="190" s="1"/>
  <c r="AF12" i="190"/>
  <c r="AD12" i="190"/>
  <c r="AC12" i="190"/>
  <c r="AB12" i="190"/>
  <c r="AE12" i="190" s="1"/>
  <c r="U12" i="190"/>
  <c r="V12" i="190" s="1"/>
  <c r="S12" i="190"/>
  <c r="R12" i="190"/>
  <c r="Q12" i="190"/>
  <c r="T12" i="190" s="1"/>
  <c r="E12" i="190"/>
  <c r="P12" i="190" s="1"/>
  <c r="AF11" i="190"/>
  <c r="AD11" i="190"/>
  <c r="AC11" i="190"/>
  <c r="AB11" i="190"/>
  <c r="U11" i="190"/>
  <c r="V11" i="190" s="1"/>
  <c r="S11" i="190"/>
  <c r="R11" i="190"/>
  <c r="Q11" i="190"/>
  <c r="T11" i="190" s="1"/>
  <c r="E11" i="190"/>
  <c r="P11" i="190" s="1"/>
  <c r="AF10" i="190"/>
  <c r="AD10" i="190"/>
  <c r="AC10" i="190"/>
  <c r="AB10" i="190"/>
  <c r="AE10" i="190" s="1"/>
  <c r="U10" i="190"/>
  <c r="V10" i="190" s="1"/>
  <c r="S10" i="190"/>
  <c r="R10" i="190"/>
  <c r="R57" i="190" s="1"/>
  <c r="Q10" i="190"/>
  <c r="T10" i="190" s="1"/>
  <c r="E10" i="190"/>
  <c r="P10" i="190" s="1"/>
  <c r="AD57" i="190"/>
  <c r="S57" i="190"/>
  <c r="AA57" i="189"/>
  <c r="W57" i="189"/>
  <c r="O57" i="189"/>
  <c r="N57" i="189"/>
  <c r="M57" i="189"/>
  <c r="L57" i="189"/>
  <c r="K57" i="189"/>
  <c r="J57" i="189"/>
  <c r="I57" i="189"/>
  <c r="H57" i="189"/>
  <c r="G57" i="189"/>
  <c r="AF56" i="189"/>
  <c r="AD56" i="189"/>
  <c r="AC56" i="189"/>
  <c r="AB56" i="189"/>
  <c r="AE56" i="189" s="1"/>
  <c r="U56" i="189"/>
  <c r="V56" i="189" s="1"/>
  <c r="S56" i="189"/>
  <c r="R56" i="189"/>
  <c r="Q56" i="189"/>
  <c r="T56" i="189" s="1"/>
  <c r="E56" i="189"/>
  <c r="P56" i="189" s="1"/>
  <c r="AF55" i="189"/>
  <c r="AD55" i="189"/>
  <c r="AC55" i="189"/>
  <c r="AE55" i="189" s="1"/>
  <c r="AB55" i="189"/>
  <c r="V55" i="189"/>
  <c r="U55" i="189"/>
  <c r="T55" i="189"/>
  <c r="S55" i="189"/>
  <c r="R55" i="189"/>
  <c r="Q55" i="189"/>
  <c r="P55" i="189"/>
  <c r="E55" i="189"/>
  <c r="AF54" i="189"/>
  <c r="AD54" i="189"/>
  <c r="AC54" i="189"/>
  <c r="AB54" i="189"/>
  <c r="U54" i="189"/>
  <c r="V54" i="189" s="1"/>
  <c r="S54" i="189"/>
  <c r="R54" i="189"/>
  <c r="Q54" i="189"/>
  <c r="E54" i="189"/>
  <c r="P54" i="189" s="1"/>
  <c r="AF53" i="189"/>
  <c r="AD53" i="189"/>
  <c r="AC53" i="189"/>
  <c r="AE53" i="189" s="1"/>
  <c r="AB53" i="189"/>
  <c r="V53" i="189"/>
  <c r="U53" i="189"/>
  <c r="S53" i="189"/>
  <c r="R53" i="189"/>
  <c r="Q53" i="189"/>
  <c r="E53" i="189"/>
  <c r="P53" i="189" s="1"/>
  <c r="AF52" i="189"/>
  <c r="AD52" i="189"/>
  <c r="AC52" i="189"/>
  <c r="AB52" i="189"/>
  <c r="AE52" i="189" s="1"/>
  <c r="U52" i="189"/>
  <c r="V52" i="189" s="1"/>
  <c r="S52" i="189"/>
  <c r="R52" i="189"/>
  <c r="Q52" i="189"/>
  <c r="T52" i="189" s="1"/>
  <c r="E52" i="189"/>
  <c r="P52" i="189" s="1"/>
  <c r="AF51" i="189"/>
  <c r="AD51" i="189"/>
  <c r="AC51" i="189"/>
  <c r="AE51" i="189" s="1"/>
  <c r="AB51" i="189"/>
  <c r="V51" i="189"/>
  <c r="U51" i="189"/>
  <c r="T51" i="189"/>
  <c r="S51" i="189"/>
  <c r="R51" i="189"/>
  <c r="Q51" i="189"/>
  <c r="P51" i="189"/>
  <c r="E51" i="189"/>
  <c r="AF50" i="189"/>
  <c r="AD50" i="189"/>
  <c r="AC50" i="189"/>
  <c r="AB50" i="189"/>
  <c r="U50" i="189"/>
  <c r="V50" i="189" s="1"/>
  <c r="S50" i="189"/>
  <c r="R50" i="189"/>
  <c r="Q50" i="189"/>
  <c r="E50" i="189"/>
  <c r="P50" i="189" s="1"/>
  <c r="AF49" i="189"/>
  <c r="AE49" i="189"/>
  <c r="AD49" i="189"/>
  <c r="AC49" i="189"/>
  <c r="AB49" i="189"/>
  <c r="V49" i="189"/>
  <c r="U49" i="189"/>
  <c r="S49" i="189"/>
  <c r="R49" i="189"/>
  <c r="Q49" i="189"/>
  <c r="E49" i="189"/>
  <c r="P49" i="189" s="1"/>
  <c r="AF48" i="189"/>
  <c r="AD48" i="189"/>
  <c r="AC48" i="189"/>
  <c r="AB48" i="189"/>
  <c r="AE48" i="189" s="1"/>
  <c r="U48" i="189"/>
  <c r="V48" i="189" s="1"/>
  <c r="S48" i="189"/>
  <c r="R48" i="189"/>
  <c r="Q48" i="189"/>
  <c r="T48" i="189" s="1"/>
  <c r="E48" i="189"/>
  <c r="P48" i="189" s="1"/>
  <c r="AF47" i="189"/>
  <c r="AD47" i="189"/>
  <c r="AC47" i="189"/>
  <c r="AE47" i="189" s="1"/>
  <c r="AB47" i="189"/>
  <c r="V47" i="189"/>
  <c r="U47" i="189"/>
  <c r="T47" i="189"/>
  <c r="S47" i="189"/>
  <c r="R47" i="189"/>
  <c r="Q47" i="189"/>
  <c r="P47" i="189"/>
  <c r="E47" i="189"/>
  <c r="AF46" i="189"/>
  <c r="AD46" i="189"/>
  <c r="AC46" i="189"/>
  <c r="AB46" i="189"/>
  <c r="U46" i="189"/>
  <c r="V46" i="189" s="1"/>
  <c r="S46" i="189"/>
  <c r="R46" i="189"/>
  <c r="Q46" i="189"/>
  <c r="E46" i="189"/>
  <c r="P46" i="189" s="1"/>
  <c r="AF45" i="189"/>
  <c r="AD45" i="189"/>
  <c r="AC45" i="189"/>
  <c r="AE45" i="189" s="1"/>
  <c r="AB45" i="189"/>
  <c r="V45" i="189"/>
  <c r="U45" i="189"/>
  <c r="S45" i="189"/>
  <c r="R45" i="189"/>
  <c r="Q45" i="189"/>
  <c r="E45" i="189"/>
  <c r="P45" i="189" s="1"/>
  <c r="AF44" i="189"/>
  <c r="AD44" i="189"/>
  <c r="AC44" i="189"/>
  <c r="AB44" i="189"/>
  <c r="AE44" i="189" s="1"/>
  <c r="U44" i="189"/>
  <c r="V44" i="189" s="1"/>
  <c r="S44" i="189"/>
  <c r="R44" i="189"/>
  <c r="Q44" i="189"/>
  <c r="T44" i="189" s="1"/>
  <c r="E44" i="189"/>
  <c r="P44" i="189" s="1"/>
  <c r="AF43" i="189"/>
  <c r="AD43" i="189"/>
  <c r="AC43" i="189"/>
  <c r="AE43" i="189" s="1"/>
  <c r="AB43" i="189"/>
  <c r="V43" i="189"/>
  <c r="U43" i="189"/>
  <c r="T43" i="189"/>
  <c r="S43" i="189"/>
  <c r="R43" i="189"/>
  <c r="Q43" i="189"/>
  <c r="P43" i="189"/>
  <c r="E43" i="189"/>
  <c r="AF42" i="189"/>
  <c r="AD42" i="189"/>
  <c r="AC42" i="189"/>
  <c r="AB42" i="189"/>
  <c r="U42" i="189"/>
  <c r="V42" i="189" s="1"/>
  <c r="S42" i="189"/>
  <c r="R42" i="189"/>
  <c r="Q42" i="189"/>
  <c r="E42" i="189"/>
  <c r="P42" i="189" s="1"/>
  <c r="AF41" i="189"/>
  <c r="AE41" i="189"/>
  <c r="AD41" i="189"/>
  <c r="AC41" i="189"/>
  <c r="AB41" i="189"/>
  <c r="V41" i="189"/>
  <c r="U41" i="189"/>
  <c r="S41" i="189"/>
  <c r="R41" i="189"/>
  <c r="Q41" i="189"/>
  <c r="E41" i="189"/>
  <c r="P41" i="189" s="1"/>
  <c r="AF40" i="189"/>
  <c r="AD40" i="189"/>
  <c r="AC40" i="189"/>
  <c r="AB40" i="189"/>
  <c r="AE40" i="189" s="1"/>
  <c r="U40" i="189"/>
  <c r="V40" i="189" s="1"/>
  <c r="S40" i="189"/>
  <c r="R40" i="189"/>
  <c r="Q40" i="189"/>
  <c r="T40" i="189" s="1"/>
  <c r="E40" i="189"/>
  <c r="P40" i="189" s="1"/>
  <c r="AF39" i="189"/>
  <c r="AD39" i="189"/>
  <c r="AC39" i="189"/>
  <c r="AE39" i="189" s="1"/>
  <c r="AB39" i="189"/>
  <c r="V39" i="189"/>
  <c r="U39" i="189"/>
  <c r="T39" i="189"/>
  <c r="S39" i="189"/>
  <c r="R39" i="189"/>
  <c r="Q39" i="189"/>
  <c r="P39" i="189"/>
  <c r="E39" i="189"/>
  <c r="AF38" i="189"/>
  <c r="AD38" i="189"/>
  <c r="AC38" i="189"/>
  <c r="AB38" i="189"/>
  <c r="U38" i="189"/>
  <c r="V38" i="189" s="1"/>
  <c r="S38" i="189"/>
  <c r="R38" i="189"/>
  <c r="Q38" i="189"/>
  <c r="E38" i="189"/>
  <c r="P38" i="189" s="1"/>
  <c r="AF37" i="189"/>
  <c r="AD37" i="189"/>
  <c r="AC37" i="189"/>
  <c r="AE37" i="189" s="1"/>
  <c r="AB37" i="189"/>
  <c r="V37" i="189"/>
  <c r="U37" i="189"/>
  <c r="S37" i="189"/>
  <c r="R37" i="189"/>
  <c r="Q37" i="189"/>
  <c r="E37" i="189"/>
  <c r="P37" i="189" s="1"/>
  <c r="AF36" i="189"/>
  <c r="AD36" i="189"/>
  <c r="AC36" i="189"/>
  <c r="AB36" i="189"/>
  <c r="AE36" i="189" s="1"/>
  <c r="U36" i="189"/>
  <c r="V36" i="189" s="1"/>
  <c r="S36" i="189"/>
  <c r="R36" i="189"/>
  <c r="Q36" i="189"/>
  <c r="T36" i="189" s="1"/>
  <c r="E36" i="189"/>
  <c r="P36" i="189" s="1"/>
  <c r="AF35" i="189"/>
  <c r="AD35" i="189"/>
  <c r="AC35" i="189"/>
  <c r="AE35" i="189" s="1"/>
  <c r="AB35" i="189"/>
  <c r="V35" i="189"/>
  <c r="U35" i="189"/>
  <c r="T35" i="189"/>
  <c r="S35" i="189"/>
  <c r="R35" i="189"/>
  <c r="Q35" i="189"/>
  <c r="E35" i="189"/>
  <c r="P35" i="189" s="1"/>
  <c r="AF34" i="189"/>
  <c r="AD34" i="189"/>
  <c r="AC34" i="189"/>
  <c r="AB34" i="189"/>
  <c r="AE34" i="189" s="1"/>
  <c r="U34" i="189"/>
  <c r="V34" i="189" s="1"/>
  <c r="S34" i="189"/>
  <c r="R34" i="189"/>
  <c r="Q34" i="189"/>
  <c r="T34" i="189" s="1"/>
  <c r="E34" i="189"/>
  <c r="P34" i="189" s="1"/>
  <c r="AF33" i="189"/>
  <c r="AD33" i="189"/>
  <c r="AC33" i="189"/>
  <c r="AE33" i="189" s="1"/>
  <c r="AB33" i="189"/>
  <c r="U33" i="189"/>
  <c r="V33" i="189" s="1"/>
  <c r="S33" i="189"/>
  <c r="R33" i="189"/>
  <c r="Q33" i="189"/>
  <c r="P33" i="189"/>
  <c r="E33" i="189"/>
  <c r="AF32" i="189"/>
  <c r="AD32" i="189"/>
  <c r="AC32" i="189"/>
  <c r="AB32" i="189"/>
  <c r="U32" i="189"/>
  <c r="V32" i="189" s="1"/>
  <c r="S32" i="189"/>
  <c r="R32" i="189"/>
  <c r="Q32" i="189"/>
  <c r="E32" i="189"/>
  <c r="P32" i="189" s="1"/>
  <c r="AF31" i="189"/>
  <c r="AD31" i="189"/>
  <c r="AC31" i="189"/>
  <c r="AB31" i="189"/>
  <c r="U31" i="189"/>
  <c r="V31" i="189" s="1"/>
  <c r="S31" i="189"/>
  <c r="R31" i="189"/>
  <c r="Q31" i="189"/>
  <c r="T31" i="189" s="1"/>
  <c r="P31" i="189"/>
  <c r="E31" i="189"/>
  <c r="AF30" i="189"/>
  <c r="AD30" i="189"/>
  <c r="AC30" i="189"/>
  <c r="AB30" i="189"/>
  <c r="U30" i="189"/>
  <c r="V30" i="189" s="1"/>
  <c r="S30" i="189"/>
  <c r="R30" i="189"/>
  <c r="Q30" i="189"/>
  <c r="E30" i="189"/>
  <c r="P30" i="189" s="1"/>
  <c r="AF29" i="189"/>
  <c r="AD29" i="189"/>
  <c r="AC29" i="189"/>
  <c r="AB29" i="189"/>
  <c r="AE29" i="189" s="1"/>
  <c r="V29" i="189"/>
  <c r="U29" i="189"/>
  <c r="S29" i="189"/>
  <c r="R29" i="189"/>
  <c r="Q29" i="189"/>
  <c r="E29" i="189"/>
  <c r="P29" i="189" s="1"/>
  <c r="AF28" i="189"/>
  <c r="AD28" i="189"/>
  <c r="AC28" i="189"/>
  <c r="AB28" i="189"/>
  <c r="AE28" i="189" s="1"/>
  <c r="U28" i="189"/>
  <c r="V28" i="189" s="1"/>
  <c r="S28" i="189"/>
  <c r="R28" i="189"/>
  <c r="Q28" i="189"/>
  <c r="T28" i="189" s="1"/>
  <c r="E28" i="189"/>
  <c r="P28" i="189" s="1"/>
  <c r="AF27" i="189"/>
  <c r="AD27" i="189"/>
  <c r="AC27" i="189"/>
  <c r="AB27" i="189"/>
  <c r="V27" i="189"/>
  <c r="U27" i="189"/>
  <c r="S27" i="189"/>
  <c r="T27" i="189" s="1"/>
  <c r="R27" i="189"/>
  <c r="Q27" i="189"/>
  <c r="E27" i="189"/>
  <c r="P27" i="189" s="1"/>
  <c r="AF26" i="189"/>
  <c r="AD26" i="189"/>
  <c r="AC26" i="189"/>
  <c r="AB26" i="189"/>
  <c r="AE26" i="189" s="1"/>
  <c r="U26" i="189"/>
  <c r="V26" i="189" s="1"/>
  <c r="S26" i="189"/>
  <c r="R26" i="189"/>
  <c r="Q26" i="189"/>
  <c r="T26" i="189" s="1"/>
  <c r="E26" i="189"/>
  <c r="P26" i="189" s="1"/>
  <c r="AF25" i="189"/>
  <c r="AD25" i="189"/>
  <c r="AC25" i="189"/>
  <c r="AE25" i="189" s="1"/>
  <c r="AB25" i="189"/>
  <c r="U25" i="189"/>
  <c r="V25" i="189" s="1"/>
  <c r="S25" i="189"/>
  <c r="R25" i="189"/>
  <c r="Q25" i="189"/>
  <c r="P25" i="189"/>
  <c r="E25" i="189"/>
  <c r="AF24" i="189"/>
  <c r="AD24" i="189"/>
  <c r="AC24" i="189"/>
  <c r="AB24" i="189"/>
  <c r="U24" i="189"/>
  <c r="V24" i="189" s="1"/>
  <c r="S24" i="189"/>
  <c r="R24" i="189"/>
  <c r="Q24" i="189"/>
  <c r="E24" i="189"/>
  <c r="P24" i="189" s="1"/>
  <c r="AF23" i="189"/>
  <c r="AD23" i="189"/>
  <c r="AC23" i="189"/>
  <c r="AB23" i="189"/>
  <c r="U23" i="189"/>
  <c r="V23" i="189" s="1"/>
  <c r="S23" i="189"/>
  <c r="R23" i="189"/>
  <c r="Q23" i="189"/>
  <c r="T23" i="189" s="1"/>
  <c r="P23" i="189"/>
  <c r="E23" i="189"/>
  <c r="AF22" i="189"/>
  <c r="AD22" i="189"/>
  <c r="AC22" i="189"/>
  <c r="AB22" i="189"/>
  <c r="U22" i="189"/>
  <c r="V22" i="189" s="1"/>
  <c r="S22" i="189"/>
  <c r="R22" i="189"/>
  <c r="Q22" i="189"/>
  <c r="E22" i="189"/>
  <c r="P22" i="189" s="1"/>
  <c r="AF21" i="189"/>
  <c r="AD21" i="189"/>
  <c r="AC21" i="189"/>
  <c r="AB21" i="189"/>
  <c r="AE21" i="189" s="1"/>
  <c r="V21" i="189"/>
  <c r="U21" i="189"/>
  <c r="S21" i="189"/>
  <c r="R21" i="189"/>
  <c r="T21" i="189" s="1"/>
  <c r="Q21" i="189"/>
  <c r="E21" i="189"/>
  <c r="P21" i="189" s="1"/>
  <c r="AF20" i="189"/>
  <c r="AD20" i="189"/>
  <c r="AC20" i="189"/>
  <c r="AB20" i="189"/>
  <c r="AE20" i="189" s="1"/>
  <c r="U20" i="189"/>
  <c r="V20" i="189" s="1"/>
  <c r="S20" i="189"/>
  <c r="R20" i="189"/>
  <c r="Q20" i="189"/>
  <c r="T20" i="189" s="1"/>
  <c r="E20" i="189"/>
  <c r="P20" i="189" s="1"/>
  <c r="AF19" i="189"/>
  <c r="AD19" i="189"/>
  <c r="AC19" i="189"/>
  <c r="AB19" i="189"/>
  <c r="V19" i="189"/>
  <c r="U19" i="189"/>
  <c r="S19" i="189"/>
  <c r="T19" i="189" s="1"/>
  <c r="R19" i="189"/>
  <c r="Q19" i="189"/>
  <c r="E19" i="189"/>
  <c r="P19" i="189" s="1"/>
  <c r="AF18" i="189"/>
  <c r="AD18" i="189"/>
  <c r="AC18" i="189"/>
  <c r="AB18" i="189"/>
  <c r="AE18" i="189" s="1"/>
  <c r="U18" i="189"/>
  <c r="V18" i="189" s="1"/>
  <c r="S18" i="189"/>
  <c r="R18" i="189"/>
  <c r="Q18" i="189"/>
  <c r="T18" i="189" s="1"/>
  <c r="E18" i="189"/>
  <c r="P18" i="189" s="1"/>
  <c r="AF17" i="189"/>
  <c r="AD17" i="189"/>
  <c r="AC17" i="189"/>
  <c r="AE17" i="189" s="1"/>
  <c r="AB17" i="189"/>
  <c r="U17" i="189"/>
  <c r="V17" i="189" s="1"/>
  <c r="S17" i="189"/>
  <c r="R17" i="189"/>
  <c r="Q17" i="189"/>
  <c r="P17" i="189"/>
  <c r="E17" i="189"/>
  <c r="AF16" i="189"/>
  <c r="AD16" i="189"/>
  <c r="AC16" i="189"/>
  <c r="AB16" i="189"/>
  <c r="U16" i="189"/>
  <c r="V16" i="189" s="1"/>
  <c r="S16" i="189"/>
  <c r="R16" i="189"/>
  <c r="Q16" i="189"/>
  <c r="E16" i="189"/>
  <c r="P16" i="189" s="1"/>
  <c r="AF15" i="189"/>
  <c r="AD15" i="189"/>
  <c r="AC15" i="189"/>
  <c r="AB15" i="189"/>
  <c r="U15" i="189"/>
  <c r="V15" i="189" s="1"/>
  <c r="S15" i="189"/>
  <c r="R15" i="189"/>
  <c r="Q15" i="189"/>
  <c r="T15" i="189" s="1"/>
  <c r="P15" i="189"/>
  <c r="E15" i="189"/>
  <c r="AF14" i="189"/>
  <c r="AD14" i="189"/>
  <c r="AC14" i="189"/>
  <c r="AB14" i="189"/>
  <c r="U14" i="189"/>
  <c r="V14" i="189" s="1"/>
  <c r="S14" i="189"/>
  <c r="R14" i="189"/>
  <c r="Q14" i="189"/>
  <c r="E14" i="189"/>
  <c r="P14" i="189" s="1"/>
  <c r="AF13" i="189"/>
  <c r="AD13" i="189"/>
  <c r="AC13" i="189"/>
  <c r="AB13" i="189"/>
  <c r="AE13" i="189" s="1"/>
  <c r="U13" i="189"/>
  <c r="V13" i="189" s="1"/>
  <c r="S13" i="189"/>
  <c r="R13" i="189"/>
  <c r="T13" i="189" s="1"/>
  <c r="Q13" i="189"/>
  <c r="E13" i="189"/>
  <c r="P13" i="189" s="1"/>
  <c r="AF12" i="189"/>
  <c r="AD12" i="189"/>
  <c r="AC12" i="189"/>
  <c r="AB12" i="189"/>
  <c r="AE12" i="189" s="1"/>
  <c r="U12" i="189"/>
  <c r="V12" i="189" s="1"/>
  <c r="S12" i="189"/>
  <c r="R12" i="189"/>
  <c r="Q12" i="189"/>
  <c r="T12" i="189" s="1"/>
  <c r="E12" i="189"/>
  <c r="P12" i="189" s="1"/>
  <c r="AF11" i="189"/>
  <c r="AD11" i="189"/>
  <c r="AC11" i="189"/>
  <c r="AB11" i="189"/>
  <c r="U11" i="189"/>
  <c r="V11" i="189" s="1"/>
  <c r="S11" i="189"/>
  <c r="T11" i="189" s="1"/>
  <c r="R11" i="189"/>
  <c r="Q11" i="189"/>
  <c r="E11" i="189"/>
  <c r="P11" i="189" s="1"/>
  <c r="AF10" i="189"/>
  <c r="AD10" i="189"/>
  <c r="AC10" i="189"/>
  <c r="AB10" i="189"/>
  <c r="AE10" i="189" s="1"/>
  <c r="U10" i="189"/>
  <c r="V10" i="189" s="1"/>
  <c r="S10" i="189"/>
  <c r="R10" i="189"/>
  <c r="Q10" i="189"/>
  <c r="T10" i="189" s="1"/>
  <c r="E10" i="189"/>
  <c r="P10" i="189" s="1"/>
  <c r="AD57" i="189"/>
  <c r="S57" i="189"/>
  <c r="R57" i="189"/>
  <c r="AA57" i="188"/>
  <c r="W57" i="188"/>
  <c r="O57" i="188"/>
  <c r="N57" i="188"/>
  <c r="M57" i="188"/>
  <c r="L57" i="188"/>
  <c r="K57" i="188"/>
  <c r="J57" i="188"/>
  <c r="I57" i="188"/>
  <c r="H57" i="188"/>
  <c r="G57" i="188"/>
  <c r="AF56" i="188"/>
  <c r="AD56" i="188"/>
  <c r="AC56" i="188"/>
  <c r="AB56" i="188"/>
  <c r="AE56" i="188" s="1"/>
  <c r="U56" i="188"/>
  <c r="V56" i="188" s="1"/>
  <c r="S56" i="188"/>
  <c r="R56" i="188"/>
  <c r="Q56" i="188"/>
  <c r="T56" i="188" s="1"/>
  <c r="E56" i="188"/>
  <c r="P56" i="188" s="1"/>
  <c r="AF55" i="188"/>
  <c r="AD55" i="188"/>
  <c r="AC55" i="188"/>
  <c r="AE55" i="188" s="1"/>
  <c r="AB55" i="188"/>
  <c r="U55" i="188"/>
  <c r="V55" i="188" s="1"/>
  <c r="S55" i="188"/>
  <c r="R55" i="188"/>
  <c r="Q55" i="188"/>
  <c r="T55" i="188" s="1"/>
  <c r="E55" i="188"/>
  <c r="P55" i="188" s="1"/>
  <c r="AF54" i="188"/>
  <c r="AD54" i="188"/>
  <c r="AC54" i="188"/>
  <c r="AB54" i="188"/>
  <c r="AE54" i="188" s="1"/>
  <c r="U54" i="188"/>
  <c r="V54" i="188" s="1"/>
  <c r="S54" i="188"/>
  <c r="R54" i="188"/>
  <c r="Q54" i="188"/>
  <c r="T54" i="188" s="1"/>
  <c r="P54" i="188"/>
  <c r="E54" i="188"/>
  <c r="AF53" i="188"/>
  <c r="AE53" i="188"/>
  <c r="AD53" i="188"/>
  <c r="AC53" i="188"/>
  <c r="AB53" i="188"/>
  <c r="U53" i="188"/>
  <c r="V53" i="188" s="1"/>
  <c r="S53" i="188"/>
  <c r="R53" i="188"/>
  <c r="Q53" i="188"/>
  <c r="T53" i="188" s="1"/>
  <c r="P53" i="188"/>
  <c r="E53" i="188"/>
  <c r="AF52" i="188"/>
  <c r="AD52" i="188"/>
  <c r="AC52" i="188"/>
  <c r="AB52" i="188"/>
  <c r="U52" i="188"/>
  <c r="V52" i="188" s="1"/>
  <c r="S52" i="188"/>
  <c r="R52" i="188"/>
  <c r="Q52" i="188"/>
  <c r="E52" i="188"/>
  <c r="P52" i="188" s="1"/>
  <c r="AF51" i="188"/>
  <c r="AD51" i="188"/>
  <c r="AC51" i="188"/>
  <c r="AB51" i="188"/>
  <c r="AE51" i="188" s="1"/>
  <c r="V51" i="188"/>
  <c r="U51" i="188"/>
  <c r="S51" i="188"/>
  <c r="R51" i="188"/>
  <c r="Q51" i="188"/>
  <c r="T51" i="188" s="1"/>
  <c r="E51" i="188"/>
  <c r="P51" i="188" s="1"/>
  <c r="AF50" i="188"/>
  <c r="AD50" i="188"/>
  <c r="AC50" i="188"/>
  <c r="AB50" i="188"/>
  <c r="AE50" i="188" s="1"/>
  <c r="U50" i="188"/>
  <c r="V50" i="188" s="1"/>
  <c r="S50" i="188"/>
  <c r="R50" i="188"/>
  <c r="Q50" i="188"/>
  <c r="T50" i="188" s="1"/>
  <c r="P50" i="188"/>
  <c r="E50" i="188"/>
  <c r="AF49" i="188"/>
  <c r="AE49" i="188"/>
  <c r="AD49" i="188"/>
  <c r="AC49" i="188"/>
  <c r="AB49" i="188"/>
  <c r="U49" i="188"/>
  <c r="V49" i="188" s="1"/>
  <c r="S49" i="188"/>
  <c r="R49" i="188"/>
  <c r="Q49" i="188"/>
  <c r="T49" i="188" s="1"/>
  <c r="P49" i="188"/>
  <c r="E49" i="188"/>
  <c r="AF48" i="188"/>
  <c r="AD48" i="188"/>
  <c r="AC48" i="188"/>
  <c r="AB48" i="188"/>
  <c r="U48" i="188"/>
  <c r="V48" i="188" s="1"/>
  <c r="S48" i="188"/>
  <c r="R48" i="188"/>
  <c r="Q48" i="188"/>
  <c r="E48" i="188"/>
  <c r="P48" i="188" s="1"/>
  <c r="AF47" i="188"/>
  <c r="AD47" i="188"/>
  <c r="AC47" i="188"/>
  <c r="AB47" i="188"/>
  <c r="AE47" i="188" s="1"/>
  <c r="V47" i="188"/>
  <c r="U47" i="188"/>
  <c r="S47" i="188"/>
  <c r="R47" i="188"/>
  <c r="Q47" i="188"/>
  <c r="T47" i="188" s="1"/>
  <c r="E47" i="188"/>
  <c r="P47" i="188" s="1"/>
  <c r="AF46" i="188"/>
  <c r="AD46" i="188"/>
  <c r="AC46" i="188"/>
  <c r="AB46" i="188"/>
  <c r="AE46" i="188" s="1"/>
  <c r="U46" i="188"/>
  <c r="V46" i="188" s="1"/>
  <c r="S46" i="188"/>
  <c r="R46" i="188"/>
  <c r="Q46" i="188"/>
  <c r="T46" i="188" s="1"/>
  <c r="P46" i="188"/>
  <c r="E46" i="188"/>
  <c r="AF45" i="188"/>
  <c r="AE45" i="188"/>
  <c r="AD45" i="188"/>
  <c r="AC45" i="188"/>
  <c r="AB45" i="188"/>
  <c r="V45" i="188"/>
  <c r="U45" i="188"/>
  <c r="S45" i="188"/>
  <c r="R45" i="188"/>
  <c r="Q45" i="188"/>
  <c r="T45" i="188" s="1"/>
  <c r="P45" i="188"/>
  <c r="E45" i="188"/>
  <c r="AF44" i="188"/>
  <c r="AD44" i="188"/>
  <c r="AC44" i="188"/>
  <c r="AB44" i="188"/>
  <c r="U44" i="188"/>
  <c r="V44" i="188" s="1"/>
  <c r="S44" i="188"/>
  <c r="R44" i="188"/>
  <c r="Q44" i="188"/>
  <c r="E44" i="188"/>
  <c r="P44" i="188" s="1"/>
  <c r="AF43" i="188"/>
  <c r="AD43" i="188"/>
  <c r="AC43" i="188"/>
  <c r="AB43" i="188"/>
  <c r="AE43" i="188" s="1"/>
  <c r="V43" i="188"/>
  <c r="U43" i="188"/>
  <c r="S43" i="188"/>
  <c r="R43" i="188"/>
  <c r="Q43" i="188"/>
  <c r="T43" i="188" s="1"/>
  <c r="E43" i="188"/>
  <c r="P43" i="188" s="1"/>
  <c r="AF42" i="188"/>
  <c r="AD42" i="188"/>
  <c r="AC42" i="188"/>
  <c r="AB42" i="188"/>
  <c r="AE42" i="188" s="1"/>
  <c r="U42" i="188"/>
  <c r="V42" i="188" s="1"/>
  <c r="S42" i="188"/>
  <c r="R42" i="188"/>
  <c r="Q42" i="188"/>
  <c r="T42" i="188" s="1"/>
  <c r="P42" i="188"/>
  <c r="E42" i="188"/>
  <c r="AF41" i="188"/>
  <c r="AE41" i="188"/>
  <c r="AD41" i="188"/>
  <c r="AC41" i="188"/>
  <c r="AB41" i="188"/>
  <c r="V41" i="188"/>
  <c r="U41" i="188"/>
  <c r="S41" i="188"/>
  <c r="R41" i="188"/>
  <c r="Q41" i="188"/>
  <c r="T41" i="188" s="1"/>
  <c r="P41" i="188"/>
  <c r="E41" i="188"/>
  <c r="AF40" i="188"/>
  <c r="AD40" i="188"/>
  <c r="AC40" i="188"/>
  <c r="AB40" i="188"/>
  <c r="U40" i="188"/>
  <c r="V40" i="188" s="1"/>
  <c r="S40" i="188"/>
  <c r="R40" i="188"/>
  <c r="Q40" i="188"/>
  <c r="E40" i="188"/>
  <c r="P40" i="188" s="1"/>
  <c r="AF39" i="188"/>
  <c r="AD39" i="188"/>
  <c r="AC39" i="188"/>
  <c r="AB39" i="188"/>
  <c r="AE39" i="188" s="1"/>
  <c r="V39" i="188"/>
  <c r="U39" i="188"/>
  <c r="S39" i="188"/>
  <c r="R39" i="188"/>
  <c r="Q39" i="188"/>
  <c r="T39" i="188" s="1"/>
  <c r="E39" i="188"/>
  <c r="P39" i="188" s="1"/>
  <c r="AF38" i="188"/>
  <c r="AD38" i="188"/>
  <c r="AC38" i="188"/>
  <c r="AB38" i="188"/>
  <c r="AE38" i="188" s="1"/>
  <c r="U38" i="188"/>
  <c r="V38" i="188" s="1"/>
  <c r="S38" i="188"/>
  <c r="R38" i="188"/>
  <c r="Q38" i="188"/>
  <c r="T38" i="188" s="1"/>
  <c r="P38" i="188"/>
  <c r="E38" i="188"/>
  <c r="AF37" i="188"/>
  <c r="AE37" i="188"/>
  <c r="AD37" i="188"/>
  <c r="AC37" i="188"/>
  <c r="AB37" i="188"/>
  <c r="V37" i="188"/>
  <c r="U37" i="188"/>
  <c r="S37" i="188"/>
  <c r="R37" i="188"/>
  <c r="Q37" i="188"/>
  <c r="T37" i="188" s="1"/>
  <c r="P37" i="188"/>
  <c r="E37" i="188"/>
  <c r="AF36" i="188"/>
  <c r="AD36" i="188"/>
  <c r="AC36" i="188"/>
  <c r="AB36" i="188"/>
  <c r="U36" i="188"/>
  <c r="V36" i="188" s="1"/>
  <c r="S36" i="188"/>
  <c r="R36" i="188"/>
  <c r="Q36" i="188"/>
  <c r="E36" i="188"/>
  <c r="P36" i="188" s="1"/>
  <c r="AF35" i="188"/>
  <c r="AD35" i="188"/>
  <c r="AC35" i="188"/>
  <c r="AB35" i="188"/>
  <c r="AE35" i="188" s="1"/>
  <c r="V35" i="188"/>
  <c r="U35" i="188"/>
  <c r="S35" i="188"/>
  <c r="R35" i="188"/>
  <c r="Q35" i="188"/>
  <c r="T35" i="188" s="1"/>
  <c r="E35" i="188"/>
  <c r="P35" i="188" s="1"/>
  <c r="AF34" i="188"/>
  <c r="AD34" i="188"/>
  <c r="AC34" i="188"/>
  <c r="AB34" i="188"/>
  <c r="AE34" i="188" s="1"/>
  <c r="U34" i="188"/>
  <c r="V34" i="188" s="1"/>
  <c r="S34" i="188"/>
  <c r="R34" i="188"/>
  <c r="Q34" i="188"/>
  <c r="T34" i="188" s="1"/>
  <c r="P34" i="188"/>
  <c r="E34" i="188"/>
  <c r="AF33" i="188"/>
  <c r="AE33" i="188"/>
  <c r="AD33" i="188"/>
  <c r="AC33" i="188"/>
  <c r="AB33" i="188"/>
  <c r="V33" i="188"/>
  <c r="U33" i="188"/>
  <c r="S33" i="188"/>
  <c r="R33" i="188"/>
  <c r="Q33" i="188"/>
  <c r="T33" i="188" s="1"/>
  <c r="P33" i="188"/>
  <c r="E33" i="188"/>
  <c r="AF32" i="188"/>
  <c r="AD32" i="188"/>
  <c r="AC32" i="188"/>
  <c r="AB32" i="188"/>
  <c r="U32" i="188"/>
  <c r="V32" i="188" s="1"/>
  <c r="S32" i="188"/>
  <c r="R32" i="188"/>
  <c r="Q32" i="188"/>
  <c r="E32" i="188"/>
  <c r="P32" i="188" s="1"/>
  <c r="AF31" i="188"/>
  <c r="AD31" i="188"/>
  <c r="AC31" i="188"/>
  <c r="AB31" i="188"/>
  <c r="AE31" i="188" s="1"/>
  <c r="V31" i="188"/>
  <c r="U31" i="188"/>
  <c r="S31" i="188"/>
  <c r="R31" i="188"/>
  <c r="Q31" i="188"/>
  <c r="T31" i="188" s="1"/>
  <c r="E31" i="188"/>
  <c r="P31" i="188" s="1"/>
  <c r="AF30" i="188"/>
  <c r="AD30" i="188"/>
  <c r="AC30" i="188"/>
  <c r="AB30" i="188"/>
  <c r="AE30" i="188" s="1"/>
  <c r="U30" i="188"/>
  <c r="V30" i="188" s="1"/>
  <c r="S30" i="188"/>
  <c r="R30" i="188"/>
  <c r="Q30" i="188"/>
  <c r="T30" i="188" s="1"/>
  <c r="P30" i="188"/>
  <c r="E30" i="188"/>
  <c r="AF29" i="188"/>
  <c r="AE29" i="188"/>
  <c r="AD29" i="188"/>
  <c r="AC29" i="188"/>
  <c r="AB29" i="188"/>
  <c r="V29" i="188"/>
  <c r="U29" i="188"/>
  <c r="S29" i="188"/>
  <c r="R29" i="188"/>
  <c r="Q29" i="188"/>
  <c r="T29" i="188" s="1"/>
  <c r="P29" i="188"/>
  <c r="E29" i="188"/>
  <c r="AF28" i="188"/>
  <c r="AD28" i="188"/>
  <c r="AC28" i="188"/>
  <c r="AB28" i="188"/>
  <c r="U28" i="188"/>
  <c r="V28" i="188" s="1"/>
  <c r="S28" i="188"/>
  <c r="R28" i="188"/>
  <c r="Q28" i="188"/>
  <c r="E28" i="188"/>
  <c r="P28" i="188" s="1"/>
  <c r="AF27" i="188"/>
  <c r="AD27" i="188"/>
  <c r="AC27" i="188"/>
  <c r="AB27" i="188"/>
  <c r="AE27" i="188" s="1"/>
  <c r="V27" i="188"/>
  <c r="U27" i="188"/>
  <c r="S27" i="188"/>
  <c r="R27" i="188"/>
  <c r="Q27" i="188"/>
  <c r="T27" i="188" s="1"/>
  <c r="E27" i="188"/>
  <c r="P27" i="188" s="1"/>
  <c r="AF26" i="188"/>
  <c r="AD26" i="188"/>
  <c r="AC26" i="188"/>
  <c r="AB26" i="188"/>
  <c r="AE26" i="188" s="1"/>
  <c r="U26" i="188"/>
  <c r="V26" i="188" s="1"/>
  <c r="S26" i="188"/>
  <c r="R26" i="188"/>
  <c r="Q26" i="188"/>
  <c r="T26" i="188" s="1"/>
  <c r="P26" i="188"/>
  <c r="E26" i="188"/>
  <c r="AF25" i="188"/>
  <c r="AE25" i="188"/>
  <c r="AD25" i="188"/>
  <c r="AC25" i="188"/>
  <c r="AB25" i="188"/>
  <c r="V25" i="188"/>
  <c r="U25" i="188"/>
  <c r="S25" i="188"/>
  <c r="R25" i="188"/>
  <c r="Q25" i="188"/>
  <c r="T25" i="188" s="1"/>
  <c r="P25" i="188"/>
  <c r="E25" i="188"/>
  <c r="AF24" i="188"/>
  <c r="AD24" i="188"/>
  <c r="AC24" i="188"/>
  <c r="AB24" i="188"/>
  <c r="U24" i="188"/>
  <c r="V24" i="188" s="1"/>
  <c r="S24" i="188"/>
  <c r="R24" i="188"/>
  <c r="Q24" i="188"/>
  <c r="E24" i="188"/>
  <c r="P24" i="188" s="1"/>
  <c r="AF23" i="188"/>
  <c r="AD23" i="188"/>
  <c r="AC23" i="188"/>
  <c r="AB23" i="188"/>
  <c r="AE23" i="188" s="1"/>
  <c r="V23" i="188"/>
  <c r="U23" i="188"/>
  <c r="S23" i="188"/>
  <c r="R23" i="188"/>
  <c r="Q23" i="188"/>
  <c r="T23" i="188" s="1"/>
  <c r="E23" i="188"/>
  <c r="P23" i="188" s="1"/>
  <c r="AF22" i="188"/>
  <c r="AD22" i="188"/>
  <c r="AC22" i="188"/>
  <c r="AB22" i="188"/>
  <c r="AE22" i="188" s="1"/>
  <c r="U22" i="188"/>
  <c r="V22" i="188" s="1"/>
  <c r="S22" i="188"/>
  <c r="R22" i="188"/>
  <c r="Q22" i="188"/>
  <c r="T22" i="188" s="1"/>
  <c r="E22" i="188"/>
  <c r="P22" i="188" s="1"/>
  <c r="AF21" i="188"/>
  <c r="AD21" i="188"/>
  <c r="AC21" i="188"/>
  <c r="AE21" i="188" s="1"/>
  <c r="AB21" i="188"/>
  <c r="U21" i="188"/>
  <c r="V21" i="188" s="1"/>
  <c r="S21" i="188"/>
  <c r="R21" i="188"/>
  <c r="Q21" i="188"/>
  <c r="E21" i="188"/>
  <c r="P21" i="188" s="1"/>
  <c r="AF20" i="188"/>
  <c r="AD20" i="188"/>
  <c r="AC20" i="188"/>
  <c r="AB20" i="188"/>
  <c r="AE20" i="188" s="1"/>
  <c r="U20" i="188"/>
  <c r="V20" i="188" s="1"/>
  <c r="S20" i="188"/>
  <c r="R20" i="188"/>
  <c r="Q20" i="188"/>
  <c r="E20" i="188"/>
  <c r="P20" i="188" s="1"/>
  <c r="AF19" i="188"/>
  <c r="AD19" i="188"/>
  <c r="AC19" i="188"/>
  <c r="AB19" i="188"/>
  <c r="AE19" i="188" s="1"/>
  <c r="U19" i="188"/>
  <c r="V19" i="188" s="1"/>
  <c r="S19" i="188"/>
  <c r="R19" i="188"/>
  <c r="Q19" i="188"/>
  <c r="E19" i="188"/>
  <c r="P19" i="188" s="1"/>
  <c r="AF18" i="188"/>
  <c r="AD18" i="188"/>
  <c r="AC18" i="188"/>
  <c r="AB18" i="188"/>
  <c r="U18" i="188"/>
  <c r="V18" i="188" s="1"/>
  <c r="S18" i="188"/>
  <c r="R18" i="188"/>
  <c r="Q18" i="188"/>
  <c r="E18" i="188"/>
  <c r="P18" i="188" s="1"/>
  <c r="AF17" i="188"/>
  <c r="AD17" i="188"/>
  <c r="AC17" i="188"/>
  <c r="AE17" i="188" s="1"/>
  <c r="AB17" i="188"/>
  <c r="U17" i="188"/>
  <c r="V17" i="188" s="1"/>
  <c r="S17" i="188"/>
  <c r="R17" i="188"/>
  <c r="Q17" i="188"/>
  <c r="E17" i="188"/>
  <c r="P17" i="188" s="1"/>
  <c r="AF16" i="188"/>
  <c r="AD16" i="188"/>
  <c r="AC16" i="188"/>
  <c r="AB16" i="188"/>
  <c r="AE16" i="188" s="1"/>
  <c r="U16" i="188"/>
  <c r="V16" i="188" s="1"/>
  <c r="S16" i="188"/>
  <c r="R16" i="188"/>
  <c r="Q16" i="188"/>
  <c r="E16" i="188"/>
  <c r="P16" i="188" s="1"/>
  <c r="AF15" i="188"/>
  <c r="AD15" i="188"/>
  <c r="AC15" i="188"/>
  <c r="AB15" i="188"/>
  <c r="U15" i="188"/>
  <c r="V15" i="188" s="1"/>
  <c r="S15" i="188"/>
  <c r="R15" i="188"/>
  <c r="Q15" i="188"/>
  <c r="T15" i="188" s="1"/>
  <c r="E15" i="188"/>
  <c r="P15" i="188" s="1"/>
  <c r="AF14" i="188"/>
  <c r="AD14" i="188"/>
  <c r="AC14" i="188"/>
  <c r="AB14" i="188"/>
  <c r="U14" i="188"/>
  <c r="V14" i="188" s="1"/>
  <c r="S14" i="188"/>
  <c r="R14" i="188"/>
  <c r="Q14" i="188"/>
  <c r="E14" i="188"/>
  <c r="P14" i="188" s="1"/>
  <c r="AF13" i="188"/>
  <c r="AD13" i="188"/>
  <c r="AC13" i="188"/>
  <c r="AE13" i="188" s="1"/>
  <c r="AB13" i="188"/>
  <c r="U13" i="188"/>
  <c r="V13" i="188" s="1"/>
  <c r="S13" i="188"/>
  <c r="R13" i="188"/>
  <c r="Q13" i="188"/>
  <c r="E13" i="188"/>
  <c r="P13" i="188" s="1"/>
  <c r="AF12" i="188"/>
  <c r="AD12" i="188"/>
  <c r="AC12" i="188"/>
  <c r="AB12" i="188"/>
  <c r="AE12" i="188" s="1"/>
  <c r="U12" i="188"/>
  <c r="V12" i="188" s="1"/>
  <c r="S12" i="188"/>
  <c r="R12" i="188"/>
  <c r="Q12" i="188"/>
  <c r="E12" i="188"/>
  <c r="P12" i="188" s="1"/>
  <c r="AF11" i="188"/>
  <c r="AD11" i="188"/>
  <c r="AC11" i="188"/>
  <c r="AB11" i="188"/>
  <c r="U11" i="188"/>
  <c r="V11" i="188" s="1"/>
  <c r="S11" i="188"/>
  <c r="R11" i="188"/>
  <c r="Q11" i="188"/>
  <c r="T11" i="188" s="1"/>
  <c r="E11" i="188"/>
  <c r="P11" i="188" s="1"/>
  <c r="AF10" i="188"/>
  <c r="AD10" i="188"/>
  <c r="AD57" i="188" s="1"/>
  <c r="AC10" i="188"/>
  <c r="AB10" i="188"/>
  <c r="U10" i="188"/>
  <c r="V10" i="188" s="1"/>
  <c r="S10" i="188"/>
  <c r="S57" i="188" s="1"/>
  <c r="R10" i="188"/>
  <c r="Q10" i="188"/>
  <c r="E10" i="188"/>
  <c r="P10" i="188" s="1"/>
  <c r="R57" i="188"/>
  <c r="AA57" i="166"/>
  <c r="W57" i="166"/>
  <c r="O57" i="166"/>
  <c r="N57" i="166"/>
  <c r="M57" i="166"/>
  <c r="L57" i="166"/>
  <c r="K57" i="166"/>
  <c r="J57" i="166"/>
  <c r="I57" i="166"/>
  <c r="H57" i="166"/>
  <c r="G57" i="166"/>
  <c r="AF56" i="166"/>
  <c r="AD56" i="166"/>
  <c r="AC56" i="166"/>
  <c r="AB56" i="166"/>
  <c r="U56" i="166"/>
  <c r="V56" i="166" s="1"/>
  <c r="S56" i="166"/>
  <c r="T56" i="166" s="1"/>
  <c r="R56" i="166"/>
  <c r="Q56" i="166"/>
  <c r="E56" i="166"/>
  <c r="P56" i="166" s="1"/>
  <c r="AF55" i="166"/>
  <c r="AD55" i="166"/>
  <c r="AC55" i="166"/>
  <c r="AB55" i="166"/>
  <c r="U55" i="166"/>
  <c r="V55" i="166" s="1"/>
  <c r="S55" i="166"/>
  <c r="R55" i="166"/>
  <c r="Q55" i="166"/>
  <c r="T55" i="166" s="1"/>
  <c r="E55" i="166"/>
  <c r="P55" i="166" s="1"/>
  <c r="AF54" i="166"/>
  <c r="AD54" i="166"/>
  <c r="AE54" i="166" s="1"/>
  <c r="AC54" i="166"/>
  <c r="AB54" i="166"/>
  <c r="U54" i="166"/>
  <c r="V54" i="166" s="1"/>
  <c r="S54" i="166"/>
  <c r="R54" i="166"/>
  <c r="Q54" i="166"/>
  <c r="E54" i="166"/>
  <c r="P54" i="166" s="1"/>
  <c r="AF53" i="166"/>
  <c r="AD53" i="166"/>
  <c r="AC53" i="166"/>
  <c r="AE53" i="166" s="1"/>
  <c r="AB53" i="166"/>
  <c r="U53" i="166"/>
  <c r="V53" i="166" s="1"/>
  <c r="S53" i="166"/>
  <c r="R53" i="166"/>
  <c r="Q53" i="166"/>
  <c r="E53" i="166"/>
  <c r="P53" i="166" s="1"/>
  <c r="AF52" i="166"/>
  <c r="AD52" i="166"/>
  <c r="AC52" i="166"/>
  <c r="AB52" i="166"/>
  <c r="AE52" i="166" s="1"/>
  <c r="V52" i="166"/>
  <c r="U52" i="166"/>
  <c r="S52" i="166"/>
  <c r="R52" i="166"/>
  <c r="Q52" i="166"/>
  <c r="E52" i="166"/>
  <c r="P52" i="166" s="1"/>
  <c r="AF51" i="166"/>
  <c r="AD51" i="166"/>
  <c r="AC51" i="166"/>
  <c r="AB51" i="166"/>
  <c r="U51" i="166"/>
  <c r="V51" i="166" s="1"/>
  <c r="T51" i="166"/>
  <c r="S51" i="166"/>
  <c r="R51" i="166"/>
  <c r="Q51" i="166"/>
  <c r="E51" i="166"/>
  <c r="P51" i="166" s="1"/>
  <c r="AF50" i="166"/>
  <c r="AD50" i="166"/>
  <c r="AC50" i="166"/>
  <c r="AB50" i="166"/>
  <c r="U50" i="166"/>
  <c r="V50" i="166" s="1"/>
  <c r="S50" i="166"/>
  <c r="R50" i="166"/>
  <c r="Q50" i="166"/>
  <c r="T50" i="166" s="1"/>
  <c r="E50" i="166"/>
  <c r="P50" i="166" s="1"/>
  <c r="AF49" i="166"/>
  <c r="AD49" i="166"/>
  <c r="AC49" i="166"/>
  <c r="AB49" i="166"/>
  <c r="AE49" i="166" s="1"/>
  <c r="V49" i="166"/>
  <c r="U49" i="166"/>
  <c r="S49" i="166"/>
  <c r="R49" i="166"/>
  <c r="Q49" i="166"/>
  <c r="E49" i="166"/>
  <c r="P49" i="166" s="1"/>
  <c r="AF48" i="166"/>
  <c r="AD48" i="166"/>
  <c r="AC48" i="166"/>
  <c r="AB48" i="166"/>
  <c r="U48" i="166"/>
  <c r="V48" i="166" s="1"/>
  <c r="S48" i="166"/>
  <c r="T48" i="166" s="1"/>
  <c r="R48" i="166"/>
  <c r="Q48" i="166"/>
  <c r="E48" i="166"/>
  <c r="P48" i="166" s="1"/>
  <c r="AF47" i="166"/>
  <c r="AD47" i="166"/>
  <c r="AC47" i="166"/>
  <c r="AB47" i="166"/>
  <c r="AE47" i="166" s="1"/>
  <c r="U47" i="166"/>
  <c r="V47" i="166" s="1"/>
  <c r="S47" i="166"/>
  <c r="R47" i="166"/>
  <c r="Q47" i="166"/>
  <c r="T47" i="166" s="1"/>
  <c r="E47" i="166"/>
  <c r="P47" i="166" s="1"/>
  <c r="AF46" i="166"/>
  <c r="AD46" i="166"/>
  <c r="AE46" i="166" s="1"/>
  <c r="AC46" i="166"/>
  <c r="AB46" i="166"/>
  <c r="U46" i="166"/>
  <c r="V46" i="166" s="1"/>
  <c r="S46" i="166"/>
  <c r="R46" i="166"/>
  <c r="Q46" i="166"/>
  <c r="P46" i="166"/>
  <c r="E46" i="166"/>
  <c r="AF45" i="166"/>
  <c r="AD45" i="166"/>
  <c r="AC45" i="166"/>
  <c r="AE45" i="166" s="1"/>
  <c r="AB45" i="166"/>
  <c r="U45" i="166"/>
  <c r="V45" i="166" s="1"/>
  <c r="S45" i="166"/>
  <c r="R45" i="166"/>
  <c r="Q45" i="166"/>
  <c r="E45" i="166"/>
  <c r="P45" i="166" s="1"/>
  <c r="AF44" i="166"/>
  <c r="AD44" i="166"/>
  <c r="AC44" i="166"/>
  <c r="AB44" i="166"/>
  <c r="AE44" i="166" s="1"/>
  <c r="V44" i="166"/>
  <c r="U44" i="166"/>
  <c r="S44" i="166"/>
  <c r="R44" i="166"/>
  <c r="Q44" i="166"/>
  <c r="E44" i="166"/>
  <c r="P44" i="166" s="1"/>
  <c r="AF43" i="166"/>
  <c r="AD43" i="166"/>
  <c r="AC43" i="166"/>
  <c r="AB43" i="166"/>
  <c r="U43" i="166"/>
  <c r="V43" i="166" s="1"/>
  <c r="T43" i="166"/>
  <c r="S43" i="166"/>
  <c r="R43" i="166"/>
  <c r="Q43" i="166"/>
  <c r="P43" i="166"/>
  <c r="E43" i="166"/>
  <c r="AF42" i="166"/>
  <c r="AD42" i="166"/>
  <c r="AC42" i="166"/>
  <c r="AB42" i="166"/>
  <c r="U42" i="166"/>
  <c r="V42" i="166" s="1"/>
  <c r="S42" i="166"/>
  <c r="R42" i="166"/>
  <c r="Q42" i="166"/>
  <c r="E42" i="166"/>
  <c r="P42" i="166" s="1"/>
  <c r="AF41" i="166"/>
  <c r="AD41" i="166"/>
  <c r="AC41" i="166"/>
  <c r="AB41" i="166"/>
  <c r="AE41" i="166" s="1"/>
  <c r="V41" i="166"/>
  <c r="U41" i="166"/>
  <c r="S41" i="166"/>
  <c r="R41" i="166"/>
  <c r="Q41" i="166"/>
  <c r="E41" i="166"/>
  <c r="P41" i="166" s="1"/>
  <c r="AF40" i="166"/>
  <c r="AD40" i="166"/>
  <c r="AC40" i="166"/>
  <c r="AB40" i="166"/>
  <c r="U40" i="166"/>
  <c r="V40" i="166" s="1"/>
  <c r="S40" i="166"/>
  <c r="T40" i="166" s="1"/>
  <c r="R40" i="166"/>
  <c r="Q40" i="166"/>
  <c r="E40" i="166"/>
  <c r="P40" i="166" s="1"/>
  <c r="AF39" i="166"/>
  <c r="AD39" i="166"/>
  <c r="AC39" i="166"/>
  <c r="AB39" i="166"/>
  <c r="AE39" i="166" s="1"/>
  <c r="U39" i="166"/>
  <c r="V39" i="166" s="1"/>
  <c r="S39" i="166"/>
  <c r="R39" i="166"/>
  <c r="Q39" i="166"/>
  <c r="T39" i="166" s="1"/>
  <c r="E39" i="166"/>
  <c r="P39" i="166" s="1"/>
  <c r="AF38" i="166"/>
  <c r="AD38" i="166"/>
  <c r="AE38" i="166" s="1"/>
  <c r="AC38" i="166"/>
  <c r="AB38" i="166"/>
  <c r="U38" i="166"/>
  <c r="V38" i="166" s="1"/>
  <c r="S38" i="166"/>
  <c r="R38" i="166"/>
  <c r="Q38" i="166"/>
  <c r="P38" i="166"/>
  <c r="E38" i="166"/>
  <c r="AF37" i="166"/>
  <c r="AD37" i="166"/>
  <c r="AC37" i="166"/>
  <c r="AE37" i="166" s="1"/>
  <c r="AB37" i="166"/>
  <c r="U37" i="166"/>
  <c r="V37" i="166" s="1"/>
  <c r="S37" i="166"/>
  <c r="R37" i="166"/>
  <c r="Q37" i="166"/>
  <c r="E37" i="166"/>
  <c r="P37" i="166" s="1"/>
  <c r="AF36" i="166"/>
  <c r="AD36" i="166"/>
  <c r="AC36" i="166"/>
  <c r="AB36" i="166"/>
  <c r="AE36" i="166" s="1"/>
  <c r="V36" i="166"/>
  <c r="U36" i="166"/>
  <c r="S36" i="166"/>
  <c r="R36" i="166"/>
  <c r="Q36" i="166"/>
  <c r="E36" i="166"/>
  <c r="P36" i="166" s="1"/>
  <c r="AF35" i="166"/>
  <c r="AD35" i="166"/>
  <c r="AC35" i="166"/>
  <c r="AB35" i="166"/>
  <c r="U35" i="166"/>
  <c r="V35" i="166" s="1"/>
  <c r="T35" i="166"/>
  <c r="S35" i="166"/>
  <c r="R35" i="166"/>
  <c r="Q35" i="166"/>
  <c r="P35" i="166"/>
  <c r="E35" i="166"/>
  <c r="AF34" i="166"/>
  <c r="AD34" i="166"/>
  <c r="AC34" i="166"/>
  <c r="AB34" i="166"/>
  <c r="U34" i="166"/>
  <c r="V34" i="166" s="1"/>
  <c r="S34" i="166"/>
  <c r="R34" i="166"/>
  <c r="Q34" i="166"/>
  <c r="E34" i="166"/>
  <c r="P34" i="166" s="1"/>
  <c r="AF33" i="166"/>
  <c r="AD33" i="166"/>
  <c r="AC33" i="166"/>
  <c r="AB33" i="166"/>
  <c r="AE33" i="166" s="1"/>
  <c r="V33" i="166"/>
  <c r="U33" i="166"/>
  <c r="S33" i="166"/>
  <c r="R33" i="166"/>
  <c r="Q33" i="166"/>
  <c r="E33" i="166"/>
  <c r="P33" i="166" s="1"/>
  <c r="AF32" i="166"/>
  <c r="AD32" i="166"/>
  <c r="AC32" i="166"/>
  <c r="AB32" i="166"/>
  <c r="U32" i="166"/>
  <c r="V32" i="166" s="1"/>
  <c r="S32" i="166"/>
  <c r="T32" i="166" s="1"/>
  <c r="R32" i="166"/>
  <c r="Q32" i="166"/>
  <c r="E32" i="166"/>
  <c r="P32" i="166" s="1"/>
  <c r="AF31" i="166"/>
  <c r="AD31" i="166"/>
  <c r="AC31" i="166"/>
  <c r="AB31" i="166"/>
  <c r="AE31" i="166" s="1"/>
  <c r="U31" i="166"/>
  <c r="V31" i="166" s="1"/>
  <c r="S31" i="166"/>
  <c r="R31" i="166"/>
  <c r="Q31" i="166"/>
  <c r="T31" i="166" s="1"/>
  <c r="P31" i="166"/>
  <c r="E31" i="166"/>
  <c r="AF30" i="166"/>
  <c r="AD30" i="166"/>
  <c r="AE30" i="166" s="1"/>
  <c r="AC30" i="166"/>
  <c r="AB30" i="166"/>
  <c r="U30" i="166"/>
  <c r="V30" i="166" s="1"/>
  <c r="S30" i="166"/>
  <c r="R30" i="166"/>
  <c r="Q30" i="166"/>
  <c r="P30" i="166"/>
  <c r="E30" i="166"/>
  <c r="AF29" i="166"/>
  <c r="AD29" i="166"/>
  <c r="AC29" i="166"/>
  <c r="AB29" i="166"/>
  <c r="AE29" i="166" s="1"/>
  <c r="U29" i="166"/>
  <c r="V29" i="166" s="1"/>
  <c r="S29" i="166"/>
  <c r="R29" i="166"/>
  <c r="Q29" i="166"/>
  <c r="E29" i="166"/>
  <c r="P29" i="166" s="1"/>
  <c r="AF28" i="166"/>
  <c r="AD28" i="166"/>
  <c r="AC28" i="166"/>
  <c r="AB28" i="166"/>
  <c r="AE28" i="166" s="1"/>
  <c r="U28" i="166"/>
  <c r="V28" i="166" s="1"/>
  <c r="S28" i="166"/>
  <c r="R28" i="166"/>
  <c r="Q28" i="166"/>
  <c r="E28" i="166"/>
  <c r="P28" i="166" s="1"/>
  <c r="AF27" i="166"/>
  <c r="AD27" i="166"/>
  <c r="AC27" i="166"/>
  <c r="AE27" i="166" s="1"/>
  <c r="AB27" i="166"/>
  <c r="U27" i="166"/>
  <c r="V27" i="166" s="1"/>
  <c r="S27" i="166"/>
  <c r="R27" i="166"/>
  <c r="Q27" i="166"/>
  <c r="T27" i="166" s="1"/>
  <c r="E27" i="166"/>
  <c r="P27" i="166" s="1"/>
  <c r="AF26" i="166"/>
  <c r="AD26" i="166"/>
  <c r="AC26" i="166"/>
  <c r="AB26" i="166"/>
  <c r="U26" i="166"/>
  <c r="V26" i="166" s="1"/>
  <c r="S26" i="166"/>
  <c r="R26" i="166"/>
  <c r="Q26" i="166"/>
  <c r="T26" i="166" s="1"/>
  <c r="E26" i="166"/>
  <c r="P26" i="166" s="1"/>
  <c r="AF25" i="166"/>
  <c r="AD25" i="166"/>
  <c r="AC25" i="166"/>
  <c r="AB25" i="166"/>
  <c r="AE25" i="166" s="1"/>
  <c r="U25" i="166"/>
  <c r="V25" i="166" s="1"/>
  <c r="S25" i="166"/>
  <c r="R25" i="166"/>
  <c r="Q25" i="166"/>
  <c r="E25" i="166"/>
  <c r="P25" i="166" s="1"/>
  <c r="AF24" i="166"/>
  <c r="AD24" i="166"/>
  <c r="AC24" i="166"/>
  <c r="AB24" i="166"/>
  <c r="AE24" i="166" s="1"/>
  <c r="U24" i="166"/>
  <c r="V24" i="166" s="1"/>
  <c r="S24" i="166"/>
  <c r="R24" i="166"/>
  <c r="Q24" i="166"/>
  <c r="E24" i="166"/>
  <c r="P24" i="166" s="1"/>
  <c r="AF23" i="166"/>
  <c r="AD23" i="166"/>
  <c r="AC23" i="166"/>
  <c r="AE23" i="166" s="1"/>
  <c r="AB23" i="166"/>
  <c r="U23" i="166"/>
  <c r="V23" i="166" s="1"/>
  <c r="S23" i="166"/>
  <c r="R23" i="166"/>
  <c r="Q23" i="166"/>
  <c r="T23" i="166" s="1"/>
  <c r="E23" i="166"/>
  <c r="P23" i="166" s="1"/>
  <c r="AF22" i="166"/>
  <c r="AD22" i="166"/>
  <c r="AC22" i="166"/>
  <c r="AB22" i="166"/>
  <c r="U22" i="166"/>
  <c r="V22" i="166" s="1"/>
  <c r="S22" i="166"/>
  <c r="R22" i="166"/>
  <c r="Q22" i="166"/>
  <c r="T22" i="166" s="1"/>
  <c r="E22" i="166"/>
  <c r="P22" i="166" s="1"/>
  <c r="AF21" i="166"/>
  <c r="AD21" i="166"/>
  <c r="AC21" i="166"/>
  <c r="AB21" i="166"/>
  <c r="AE21" i="166" s="1"/>
  <c r="U21" i="166"/>
  <c r="V21" i="166" s="1"/>
  <c r="S21" i="166"/>
  <c r="R21" i="166"/>
  <c r="Q21" i="166"/>
  <c r="E21" i="166"/>
  <c r="P21" i="166" s="1"/>
  <c r="AF20" i="166"/>
  <c r="AD20" i="166"/>
  <c r="AC20" i="166"/>
  <c r="AB20" i="166"/>
  <c r="AE20" i="166" s="1"/>
  <c r="U20" i="166"/>
  <c r="V20" i="166" s="1"/>
  <c r="S20" i="166"/>
  <c r="R20" i="166"/>
  <c r="Q20" i="166"/>
  <c r="E20" i="166"/>
  <c r="P20" i="166" s="1"/>
  <c r="AF19" i="166"/>
  <c r="AD19" i="166"/>
  <c r="AC19" i="166"/>
  <c r="AE19" i="166" s="1"/>
  <c r="AB19" i="166"/>
  <c r="U19" i="166"/>
  <c r="V19" i="166" s="1"/>
  <c r="S19" i="166"/>
  <c r="R19" i="166"/>
  <c r="Q19" i="166"/>
  <c r="T19" i="166" s="1"/>
  <c r="E19" i="166"/>
  <c r="P19" i="166" s="1"/>
  <c r="AF18" i="166"/>
  <c r="AD18" i="166"/>
  <c r="AC18" i="166"/>
  <c r="AB18" i="166"/>
  <c r="U18" i="166"/>
  <c r="V18" i="166" s="1"/>
  <c r="S18" i="166"/>
  <c r="R18" i="166"/>
  <c r="Q18" i="166"/>
  <c r="T18" i="166" s="1"/>
  <c r="E18" i="166"/>
  <c r="P18" i="166" s="1"/>
  <c r="AF17" i="166"/>
  <c r="AD17" i="166"/>
  <c r="AC17" i="166"/>
  <c r="AB17" i="166"/>
  <c r="AE17" i="166" s="1"/>
  <c r="U17" i="166"/>
  <c r="V17" i="166" s="1"/>
  <c r="S17" i="166"/>
  <c r="R17" i="166"/>
  <c r="Q17" i="166"/>
  <c r="E17" i="166"/>
  <c r="P17" i="166" s="1"/>
  <c r="AF16" i="166"/>
  <c r="AD16" i="166"/>
  <c r="AC16" i="166"/>
  <c r="AB16" i="166"/>
  <c r="AE16" i="166" s="1"/>
  <c r="U16" i="166"/>
  <c r="V16" i="166" s="1"/>
  <c r="S16" i="166"/>
  <c r="R16" i="166"/>
  <c r="Q16" i="166"/>
  <c r="E16" i="166"/>
  <c r="P16" i="166" s="1"/>
  <c r="AF15" i="166"/>
  <c r="AD15" i="166"/>
  <c r="AC15" i="166"/>
  <c r="AE15" i="166" s="1"/>
  <c r="AB15" i="166"/>
  <c r="U15" i="166"/>
  <c r="V15" i="166" s="1"/>
  <c r="S15" i="166"/>
  <c r="R15" i="166"/>
  <c r="Q15" i="166"/>
  <c r="T15" i="166" s="1"/>
  <c r="E15" i="166"/>
  <c r="P15" i="166" s="1"/>
  <c r="AF14" i="166"/>
  <c r="AD14" i="166"/>
  <c r="AC14" i="166"/>
  <c r="AB14" i="166"/>
  <c r="U14" i="166"/>
  <c r="V14" i="166" s="1"/>
  <c r="S14" i="166"/>
  <c r="R14" i="166"/>
  <c r="Q14" i="166"/>
  <c r="T14" i="166" s="1"/>
  <c r="E14" i="166"/>
  <c r="P14" i="166" s="1"/>
  <c r="AF13" i="166"/>
  <c r="AD13" i="166"/>
  <c r="AC13" i="166"/>
  <c r="AB13" i="166"/>
  <c r="AE13" i="166" s="1"/>
  <c r="U13" i="166"/>
  <c r="V13" i="166" s="1"/>
  <c r="S13" i="166"/>
  <c r="R13" i="166"/>
  <c r="Q13" i="166"/>
  <c r="E13" i="166"/>
  <c r="P13" i="166" s="1"/>
  <c r="AF12" i="166"/>
  <c r="AD12" i="166"/>
  <c r="AC12" i="166"/>
  <c r="AB12" i="166"/>
  <c r="AE12" i="166" s="1"/>
  <c r="U12" i="166"/>
  <c r="V12" i="166" s="1"/>
  <c r="S12" i="166"/>
  <c r="R12" i="166"/>
  <c r="Q12" i="166"/>
  <c r="E12" i="166"/>
  <c r="P12" i="166" s="1"/>
  <c r="AF11" i="166"/>
  <c r="AD11" i="166"/>
  <c r="AC11" i="166"/>
  <c r="AB11" i="166"/>
  <c r="U11" i="166"/>
  <c r="V11" i="166" s="1"/>
  <c r="S11" i="166"/>
  <c r="R11" i="166"/>
  <c r="Q11" i="166"/>
  <c r="T11" i="166" s="1"/>
  <c r="E11" i="166"/>
  <c r="P11" i="166" s="1"/>
  <c r="AF10" i="166"/>
  <c r="AD10" i="166"/>
  <c r="AC10" i="166"/>
  <c r="AB10" i="166"/>
  <c r="U10" i="166"/>
  <c r="V10" i="166" s="1"/>
  <c r="S10" i="166"/>
  <c r="R10" i="166"/>
  <c r="Q10" i="166"/>
  <c r="T10" i="166" s="1"/>
  <c r="E10" i="166"/>
  <c r="P10" i="166" s="1"/>
  <c r="S57" i="166"/>
  <c r="R57" i="166"/>
  <c r="AA57" i="165"/>
  <c r="W57" i="165"/>
  <c r="O57" i="165"/>
  <c r="N57" i="165"/>
  <c r="M57" i="165"/>
  <c r="L57" i="165"/>
  <c r="K57" i="165"/>
  <c r="J57" i="165"/>
  <c r="I57" i="165"/>
  <c r="H57" i="165"/>
  <c r="G57" i="165"/>
  <c r="AF56" i="165"/>
  <c r="AD56" i="165"/>
  <c r="AC56" i="165"/>
  <c r="AB56" i="165"/>
  <c r="AE56" i="165" s="1"/>
  <c r="U56" i="165"/>
  <c r="V56" i="165" s="1"/>
  <c r="S56" i="165"/>
  <c r="R56" i="165"/>
  <c r="Q56" i="165"/>
  <c r="T56" i="165" s="1"/>
  <c r="E56" i="165"/>
  <c r="P56" i="165" s="1"/>
  <c r="AF55" i="165"/>
  <c r="AD55" i="165"/>
  <c r="AC55" i="165"/>
  <c r="AB55" i="165"/>
  <c r="AE55" i="165" s="1"/>
  <c r="V55" i="165"/>
  <c r="U55" i="165"/>
  <c r="S55" i="165"/>
  <c r="T55" i="165" s="1"/>
  <c r="R55" i="165"/>
  <c r="Q55" i="165"/>
  <c r="E55" i="165"/>
  <c r="P55" i="165" s="1"/>
  <c r="AF54" i="165"/>
  <c r="AD54" i="165"/>
  <c r="AC54" i="165"/>
  <c r="AB54" i="165"/>
  <c r="AE54" i="165" s="1"/>
  <c r="U54" i="165"/>
  <c r="V54" i="165" s="1"/>
  <c r="S54" i="165"/>
  <c r="R54" i="165"/>
  <c r="Q54" i="165"/>
  <c r="T54" i="165" s="1"/>
  <c r="P54" i="165"/>
  <c r="E54" i="165"/>
  <c r="AF53" i="165"/>
  <c r="AE53" i="165"/>
  <c r="AD53" i="165"/>
  <c r="AC53" i="165"/>
  <c r="AB53" i="165"/>
  <c r="V53" i="165"/>
  <c r="U53" i="165"/>
  <c r="S53" i="165"/>
  <c r="R53" i="165"/>
  <c r="Q53" i="165"/>
  <c r="T53" i="165" s="1"/>
  <c r="P53" i="165"/>
  <c r="E53" i="165"/>
  <c r="AF52" i="165"/>
  <c r="AD52" i="165"/>
  <c r="AC52" i="165"/>
  <c r="AB52" i="165"/>
  <c r="U52" i="165"/>
  <c r="V52" i="165" s="1"/>
  <c r="S52" i="165"/>
  <c r="R52" i="165"/>
  <c r="Q52" i="165"/>
  <c r="T52" i="165" s="1"/>
  <c r="E52" i="165"/>
  <c r="P52" i="165" s="1"/>
  <c r="AF51" i="165"/>
  <c r="AD51" i="165"/>
  <c r="AC51" i="165"/>
  <c r="AB51" i="165"/>
  <c r="AE51" i="165" s="1"/>
  <c r="V51" i="165"/>
  <c r="U51" i="165"/>
  <c r="S51" i="165"/>
  <c r="T51" i="165" s="1"/>
  <c r="R51" i="165"/>
  <c r="Q51" i="165"/>
  <c r="E51" i="165"/>
  <c r="P51" i="165" s="1"/>
  <c r="AF50" i="165"/>
  <c r="AD50" i="165"/>
  <c r="AC50" i="165"/>
  <c r="AB50" i="165"/>
  <c r="AE50" i="165" s="1"/>
  <c r="U50" i="165"/>
  <c r="V50" i="165" s="1"/>
  <c r="S50" i="165"/>
  <c r="R50" i="165"/>
  <c r="Q50" i="165"/>
  <c r="T50" i="165" s="1"/>
  <c r="P50" i="165"/>
  <c r="E50" i="165"/>
  <c r="AF49" i="165"/>
  <c r="AE49" i="165"/>
  <c r="AD49" i="165"/>
  <c r="AC49" i="165"/>
  <c r="AB49" i="165"/>
  <c r="V49" i="165"/>
  <c r="U49" i="165"/>
  <c r="S49" i="165"/>
  <c r="R49" i="165"/>
  <c r="Q49" i="165"/>
  <c r="T49" i="165" s="1"/>
  <c r="P49" i="165"/>
  <c r="E49" i="165"/>
  <c r="AF48" i="165"/>
  <c r="AD48" i="165"/>
  <c r="AC48" i="165"/>
  <c r="AB48" i="165"/>
  <c r="U48" i="165"/>
  <c r="V48" i="165" s="1"/>
  <c r="S48" i="165"/>
  <c r="R48" i="165"/>
  <c r="Q48" i="165"/>
  <c r="T48" i="165" s="1"/>
  <c r="E48" i="165"/>
  <c r="P48" i="165" s="1"/>
  <c r="AF47" i="165"/>
  <c r="AD47" i="165"/>
  <c r="AC47" i="165"/>
  <c r="AB47" i="165"/>
  <c r="AE47" i="165" s="1"/>
  <c r="V47" i="165"/>
  <c r="U47" i="165"/>
  <c r="S47" i="165"/>
  <c r="T47" i="165" s="1"/>
  <c r="R47" i="165"/>
  <c r="Q47" i="165"/>
  <c r="E47" i="165"/>
  <c r="P47" i="165" s="1"/>
  <c r="AF46" i="165"/>
  <c r="AD46" i="165"/>
  <c r="AC46" i="165"/>
  <c r="AB46" i="165"/>
  <c r="AE46" i="165" s="1"/>
  <c r="U46" i="165"/>
  <c r="V46" i="165" s="1"/>
  <c r="S46" i="165"/>
  <c r="R46" i="165"/>
  <c r="Q46" i="165"/>
  <c r="T46" i="165" s="1"/>
  <c r="P46" i="165"/>
  <c r="E46" i="165"/>
  <c r="AF45" i="165"/>
  <c r="AE45" i="165"/>
  <c r="AD45" i="165"/>
  <c r="AC45" i="165"/>
  <c r="AB45" i="165"/>
  <c r="V45" i="165"/>
  <c r="U45" i="165"/>
  <c r="S45" i="165"/>
  <c r="R45" i="165"/>
  <c r="Q45" i="165"/>
  <c r="T45" i="165" s="1"/>
  <c r="P45" i="165"/>
  <c r="E45" i="165"/>
  <c r="AF44" i="165"/>
  <c r="AD44" i="165"/>
  <c r="AC44" i="165"/>
  <c r="AB44" i="165"/>
  <c r="U44" i="165"/>
  <c r="V44" i="165" s="1"/>
  <c r="S44" i="165"/>
  <c r="R44" i="165"/>
  <c r="Q44" i="165"/>
  <c r="T44" i="165" s="1"/>
  <c r="E44" i="165"/>
  <c r="P44" i="165" s="1"/>
  <c r="AF43" i="165"/>
  <c r="AD43" i="165"/>
  <c r="AC43" i="165"/>
  <c r="AB43" i="165"/>
  <c r="AE43" i="165" s="1"/>
  <c r="V43" i="165"/>
  <c r="U43" i="165"/>
  <c r="S43" i="165"/>
  <c r="T43" i="165" s="1"/>
  <c r="R43" i="165"/>
  <c r="Q43" i="165"/>
  <c r="E43" i="165"/>
  <c r="P43" i="165" s="1"/>
  <c r="AF42" i="165"/>
  <c r="AD42" i="165"/>
  <c r="AC42" i="165"/>
  <c r="AB42" i="165"/>
  <c r="AE42" i="165" s="1"/>
  <c r="U42" i="165"/>
  <c r="V42" i="165" s="1"/>
  <c r="S42" i="165"/>
  <c r="R42" i="165"/>
  <c r="Q42" i="165"/>
  <c r="T42" i="165" s="1"/>
  <c r="P42" i="165"/>
  <c r="E42" i="165"/>
  <c r="AF41" i="165"/>
  <c r="AE41" i="165"/>
  <c r="AD41" i="165"/>
  <c r="AC41" i="165"/>
  <c r="AB41" i="165"/>
  <c r="V41" i="165"/>
  <c r="U41" i="165"/>
  <c r="S41" i="165"/>
  <c r="R41" i="165"/>
  <c r="Q41" i="165"/>
  <c r="T41" i="165" s="1"/>
  <c r="P41" i="165"/>
  <c r="E41" i="165"/>
  <c r="AF40" i="165"/>
  <c r="AD40" i="165"/>
  <c r="AC40" i="165"/>
  <c r="AB40" i="165"/>
  <c r="U40" i="165"/>
  <c r="V40" i="165" s="1"/>
  <c r="S40" i="165"/>
  <c r="R40" i="165"/>
  <c r="Q40" i="165"/>
  <c r="T40" i="165" s="1"/>
  <c r="E40" i="165"/>
  <c r="P40" i="165" s="1"/>
  <c r="AF39" i="165"/>
  <c r="AD39" i="165"/>
  <c r="AC39" i="165"/>
  <c r="AB39" i="165"/>
  <c r="AE39" i="165" s="1"/>
  <c r="V39" i="165"/>
  <c r="U39" i="165"/>
  <c r="S39" i="165"/>
  <c r="T39" i="165" s="1"/>
  <c r="R39" i="165"/>
  <c r="Q39" i="165"/>
  <c r="E39" i="165"/>
  <c r="P39" i="165" s="1"/>
  <c r="AF38" i="165"/>
  <c r="AD38" i="165"/>
  <c r="AC38" i="165"/>
  <c r="AB38" i="165"/>
  <c r="AE38" i="165" s="1"/>
  <c r="U38" i="165"/>
  <c r="V38" i="165" s="1"/>
  <c r="S38" i="165"/>
  <c r="R38" i="165"/>
  <c r="Q38" i="165"/>
  <c r="T38" i="165" s="1"/>
  <c r="P38" i="165"/>
  <c r="E38" i="165"/>
  <c r="AF37" i="165"/>
  <c r="AE37" i="165"/>
  <c r="AD37" i="165"/>
  <c r="AC37" i="165"/>
  <c r="AB37" i="165"/>
  <c r="V37" i="165"/>
  <c r="U37" i="165"/>
  <c r="S37" i="165"/>
  <c r="R37" i="165"/>
  <c r="Q37" i="165"/>
  <c r="T37" i="165" s="1"/>
  <c r="P37" i="165"/>
  <c r="E37" i="165"/>
  <c r="AF36" i="165"/>
  <c r="AD36" i="165"/>
  <c r="AC36" i="165"/>
  <c r="AB36" i="165"/>
  <c r="U36" i="165"/>
  <c r="V36" i="165" s="1"/>
  <c r="S36" i="165"/>
  <c r="R36" i="165"/>
  <c r="Q36" i="165"/>
  <c r="T36" i="165" s="1"/>
  <c r="E36" i="165"/>
  <c r="P36" i="165" s="1"/>
  <c r="AF35" i="165"/>
  <c r="AD35" i="165"/>
  <c r="AC35" i="165"/>
  <c r="AB35" i="165"/>
  <c r="AE35" i="165" s="1"/>
  <c r="V35" i="165"/>
  <c r="U35" i="165"/>
  <c r="S35" i="165"/>
  <c r="T35" i="165" s="1"/>
  <c r="R35" i="165"/>
  <c r="Q35" i="165"/>
  <c r="E35" i="165"/>
  <c r="P35" i="165" s="1"/>
  <c r="AF34" i="165"/>
  <c r="AD34" i="165"/>
  <c r="AC34" i="165"/>
  <c r="AB34" i="165"/>
  <c r="AE34" i="165" s="1"/>
  <c r="U34" i="165"/>
  <c r="V34" i="165" s="1"/>
  <c r="S34" i="165"/>
  <c r="R34" i="165"/>
  <c r="Q34" i="165"/>
  <c r="T34" i="165" s="1"/>
  <c r="P34" i="165"/>
  <c r="E34" i="165"/>
  <c r="AF33" i="165"/>
  <c r="AE33" i="165"/>
  <c r="AD33" i="165"/>
  <c r="AC33" i="165"/>
  <c r="AB33" i="165"/>
  <c r="V33" i="165"/>
  <c r="U33" i="165"/>
  <c r="S33" i="165"/>
  <c r="R33" i="165"/>
  <c r="Q33" i="165"/>
  <c r="T33" i="165" s="1"/>
  <c r="P33" i="165"/>
  <c r="E33" i="165"/>
  <c r="AF32" i="165"/>
  <c r="AD32" i="165"/>
  <c r="AC32" i="165"/>
  <c r="AB32" i="165"/>
  <c r="U32" i="165"/>
  <c r="V32" i="165" s="1"/>
  <c r="S32" i="165"/>
  <c r="R32" i="165"/>
  <c r="Q32" i="165"/>
  <c r="T32" i="165" s="1"/>
  <c r="E32" i="165"/>
  <c r="P32" i="165" s="1"/>
  <c r="AF31" i="165"/>
  <c r="AD31" i="165"/>
  <c r="AC31" i="165"/>
  <c r="AB31" i="165"/>
  <c r="AE31" i="165" s="1"/>
  <c r="V31" i="165"/>
  <c r="U31" i="165"/>
  <c r="S31" i="165"/>
  <c r="T31" i="165" s="1"/>
  <c r="R31" i="165"/>
  <c r="Q31" i="165"/>
  <c r="E31" i="165"/>
  <c r="P31" i="165" s="1"/>
  <c r="AF30" i="165"/>
  <c r="AD30" i="165"/>
  <c r="AC30" i="165"/>
  <c r="AB30" i="165"/>
  <c r="AE30" i="165" s="1"/>
  <c r="U30" i="165"/>
  <c r="V30" i="165" s="1"/>
  <c r="S30" i="165"/>
  <c r="R30" i="165"/>
  <c r="Q30" i="165"/>
  <c r="T30" i="165" s="1"/>
  <c r="P30" i="165"/>
  <c r="E30" i="165"/>
  <c r="AF29" i="165"/>
  <c r="AE29" i="165"/>
  <c r="AD29" i="165"/>
  <c r="AC29" i="165"/>
  <c r="AB29" i="165"/>
  <c r="V29" i="165"/>
  <c r="U29" i="165"/>
  <c r="S29" i="165"/>
  <c r="R29" i="165"/>
  <c r="Q29" i="165"/>
  <c r="T29" i="165" s="1"/>
  <c r="P29" i="165"/>
  <c r="E29" i="165"/>
  <c r="AF28" i="165"/>
  <c r="AD28" i="165"/>
  <c r="AC28" i="165"/>
  <c r="AB28" i="165"/>
  <c r="U28" i="165"/>
  <c r="V28" i="165" s="1"/>
  <c r="S28" i="165"/>
  <c r="R28" i="165"/>
  <c r="Q28" i="165"/>
  <c r="T28" i="165" s="1"/>
  <c r="E28" i="165"/>
  <c r="P28" i="165" s="1"/>
  <c r="AF27" i="165"/>
  <c r="AD27" i="165"/>
  <c r="AC27" i="165"/>
  <c r="AB27" i="165"/>
  <c r="AE27" i="165" s="1"/>
  <c r="V27" i="165"/>
  <c r="U27" i="165"/>
  <c r="S27" i="165"/>
  <c r="T27" i="165" s="1"/>
  <c r="R27" i="165"/>
  <c r="Q27" i="165"/>
  <c r="E27" i="165"/>
  <c r="P27" i="165" s="1"/>
  <c r="AF26" i="165"/>
  <c r="AD26" i="165"/>
  <c r="AC26" i="165"/>
  <c r="AB26" i="165"/>
  <c r="AE26" i="165" s="1"/>
  <c r="U26" i="165"/>
  <c r="V26" i="165" s="1"/>
  <c r="S26" i="165"/>
  <c r="R26" i="165"/>
  <c r="Q26" i="165"/>
  <c r="T26" i="165" s="1"/>
  <c r="P26" i="165"/>
  <c r="E26" i="165"/>
  <c r="AF25" i="165"/>
  <c r="AE25" i="165"/>
  <c r="AD25" i="165"/>
  <c r="AC25" i="165"/>
  <c r="AB25" i="165"/>
  <c r="V25" i="165"/>
  <c r="U25" i="165"/>
  <c r="S25" i="165"/>
  <c r="R25" i="165"/>
  <c r="Q25" i="165"/>
  <c r="T25" i="165" s="1"/>
  <c r="P25" i="165"/>
  <c r="E25" i="165"/>
  <c r="AF24" i="165"/>
  <c r="AD24" i="165"/>
  <c r="AC24" i="165"/>
  <c r="AB24" i="165"/>
  <c r="U24" i="165"/>
  <c r="V24" i="165" s="1"/>
  <c r="S24" i="165"/>
  <c r="R24" i="165"/>
  <c r="Q24" i="165"/>
  <c r="T24" i="165" s="1"/>
  <c r="E24" i="165"/>
  <c r="P24" i="165" s="1"/>
  <c r="AF23" i="165"/>
  <c r="AD23" i="165"/>
  <c r="AC23" i="165"/>
  <c r="AB23" i="165"/>
  <c r="AE23" i="165" s="1"/>
  <c r="V23" i="165"/>
  <c r="U23" i="165"/>
  <c r="S23" i="165"/>
  <c r="T23" i="165" s="1"/>
  <c r="R23" i="165"/>
  <c r="Q23" i="165"/>
  <c r="E23" i="165"/>
  <c r="P23" i="165" s="1"/>
  <c r="AF22" i="165"/>
  <c r="AD22" i="165"/>
  <c r="AC22" i="165"/>
  <c r="AB22" i="165"/>
  <c r="AE22" i="165" s="1"/>
  <c r="U22" i="165"/>
  <c r="V22" i="165" s="1"/>
  <c r="S22" i="165"/>
  <c r="R22" i="165"/>
  <c r="Q22" i="165"/>
  <c r="T22" i="165" s="1"/>
  <c r="P22" i="165"/>
  <c r="E22" i="165"/>
  <c r="AF21" i="165"/>
  <c r="AE21" i="165"/>
  <c r="AD21" i="165"/>
  <c r="AC21" i="165"/>
  <c r="AB21" i="165"/>
  <c r="V21" i="165"/>
  <c r="U21" i="165"/>
  <c r="S21" i="165"/>
  <c r="R21" i="165"/>
  <c r="Q21" i="165"/>
  <c r="T21" i="165" s="1"/>
  <c r="P21" i="165"/>
  <c r="E21" i="165"/>
  <c r="AF20" i="165"/>
  <c r="AD20" i="165"/>
  <c r="AC20" i="165"/>
  <c r="AB20" i="165"/>
  <c r="U20" i="165"/>
  <c r="V20" i="165" s="1"/>
  <c r="S20" i="165"/>
  <c r="R20" i="165"/>
  <c r="Q20" i="165"/>
  <c r="T20" i="165" s="1"/>
  <c r="E20" i="165"/>
  <c r="P20" i="165" s="1"/>
  <c r="AF19" i="165"/>
  <c r="AD19" i="165"/>
  <c r="AC19" i="165"/>
  <c r="AB19" i="165"/>
  <c r="AE19" i="165" s="1"/>
  <c r="V19" i="165"/>
  <c r="U19" i="165"/>
  <c r="S19" i="165"/>
  <c r="T19" i="165" s="1"/>
  <c r="R19" i="165"/>
  <c r="Q19" i="165"/>
  <c r="E19" i="165"/>
  <c r="P19" i="165" s="1"/>
  <c r="AF18" i="165"/>
  <c r="AD18" i="165"/>
  <c r="AC18" i="165"/>
  <c r="AB18" i="165"/>
  <c r="AE18" i="165" s="1"/>
  <c r="U18" i="165"/>
  <c r="V18" i="165" s="1"/>
  <c r="S18" i="165"/>
  <c r="R18" i="165"/>
  <c r="Q18" i="165"/>
  <c r="T18" i="165" s="1"/>
  <c r="P18" i="165"/>
  <c r="E18" i="165"/>
  <c r="AF17" i="165"/>
  <c r="AE17" i="165"/>
  <c r="AD17" i="165"/>
  <c r="AC17" i="165"/>
  <c r="AB17" i="165"/>
  <c r="V17" i="165"/>
  <c r="U17" i="165"/>
  <c r="S17" i="165"/>
  <c r="R17" i="165"/>
  <c r="Q17" i="165"/>
  <c r="T17" i="165" s="1"/>
  <c r="P17" i="165"/>
  <c r="E17" i="165"/>
  <c r="AF16" i="165"/>
  <c r="AD16" i="165"/>
  <c r="AC16" i="165"/>
  <c r="AB16" i="165"/>
  <c r="U16" i="165"/>
  <c r="V16" i="165" s="1"/>
  <c r="S16" i="165"/>
  <c r="R16" i="165"/>
  <c r="Q16" i="165"/>
  <c r="T16" i="165" s="1"/>
  <c r="E16" i="165"/>
  <c r="P16" i="165" s="1"/>
  <c r="AF15" i="165"/>
  <c r="AD15" i="165"/>
  <c r="AC15" i="165"/>
  <c r="AB15" i="165"/>
  <c r="AE15" i="165" s="1"/>
  <c r="V15" i="165"/>
  <c r="U15" i="165"/>
  <c r="S15" i="165"/>
  <c r="T15" i="165" s="1"/>
  <c r="R15" i="165"/>
  <c r="Q15" i="165"/>
  <c r="E15" i="165"/>
  <c r="P15" i="165" s="1"/>
  <c r="AF14" i="165"/>
  <c r="AD14" i="165"/>
  <c r="AC14" i="165"/>
  <c r="AB14" i="165"/>
  <c r="AE14" i="165" s="1"/>
  <c r="U14" i="165"/>
  <c r="V14" i="165" s="1"/>
  <c r="S14" i="165"/>
  <c r="R14" i="165"/>
  <c r="Q14" i="165"/>
  <c r="T14" i="165" s="1"/>
  <c r="P14" i="165"/>
  <c r="E14" i="165"/>
  <c r="AF13" i="165"/>
  <c r="AE13" i="165"/>
  <c r="AD13" i="165"/>
  <c r="AC13" i="165"/>
  <c r="AB13" i="165"/>
  <c r="V13" i="165"/>
  <c r="U13" i="165"/>
  <c r="S13" i="165"/>
  <c r="R13" i="165"/>
  <c r="Q13" i="165"/>
  <c r="T13" i="165" s="1"/>
  <c r="P13" i="165"/>
  <c r="E13" i="165"/>
  <c r="AF12" i="165"/>
  <c r="AD12" i="165"/>
  <c r="AD57" i="165" s="1"/>
  <c r="AC12" i="165"/>
  <c r="AB12" i="165"/>
  <c r="U12" i="165"/>
  <c r="V12" i="165" s="1"/>
  <c r="S12" i="165"/>
  <c r="R12" i="165"/>
  <c r="Q12" i="165"/>
  <c r="T12" i="165" s="1"/>
  <c r="E12" i="165"/>
  <c r="P12" i="165" s="1"/>
  <c r="AF11" i="165"/>
  <c r="AD11" i="165"/>
  <c r="AC11" i="165"/>
  <c r="AB11" i="165"/>
  <c r="AE11" i="165" s="1"/>
  <c r="V11" i="165"/>
  <c r="U11" i="165"/>
  <c r="S11" i="165"/>
  <c r="T11" i="165" s="1"/>
  <c r="R11" i="165"/>
  <c r="Q11" i="165"/>
  <c r="E11" i="165"/>
  <c r="P11" i="165" s="1"/>
  <c r="AF10" i="165"/>
  <c r="AD10" i="165"/>
  <c r="AC10" i="165"/>
  <c r="AB10" i="165"/>
  <c r="AE10" i="165" s="1"/>
  <c r="U10" i="165"/>
  <c r="V10" i="165" s="1"/>
  <c r="S10" i="165"/>
  <c r="R10" i="165"/>
  <c r="R57" i="165" s="1"/>
  <c r="Q10" i="165"/>
  <c r="T10" i="165" s="1"/>
  <c r="P10" i="165"/>
  <c r="E10" i="165"/>
  <c r="AB57" i="165"/>
  <c r="AA57" i="164"/>
  <c r="W57" i="164"/>
  <c r="O57" i="164"/>
  <c r="N57" i="164"/>
  <c r="M57" i="164"/>
  <c r="L57" i="164"/>
  <c r="K57" i="164"/>
  <c r="J57" i="164"/>
  <c r="I57" i="164"/>
  <c r="H57" i="164"/>
  <c r="G57" i="164"/>
  <c r="AF56" i="164"/>
  <c r="AD56" i="164"/>
  <c r="AC56" i="164"/>
  <c r="AB56" i="164"/>
  <c r="U56" i="164"/>
  <c r="V56" i="164" s="1"/>
  <c r="S56" i="164"/>
  <c r="T56" i="164" s="1"/>
  <c r="R56" i="164"/>
  <c r="Q56" i="164"/>
  <c r="E56" i="164"/>
  <c r="P56" i="164" s="1"/>
  <c r="AF55" i="164"/>
  <c r="AD55" i="164"/>
  <c r="AC55" i="164"/>
  <c r="AB55" i="164"/>
  <c r="U55" i="164"/>
  <c r="V55" i="164" s="1"/>
  <c r="S55" i="164"/>
  <c r="R55" i="164"/>
  <c r="Q55" i="164"/>
  <c r="T55" i="164" s="1"/>
  <c r="P55" i="164"/>
  <c r="E55" i="164"/>
  <c r="AF54" i="164"/>
  <c r="AD54" i="164"/>
  <c r="AE54" i="164" s="1"/>
  <c r="AC54" i="164"/>
  <c r="AB54" i="164"/>
  <c r="U54" i="164"/>
  <c r="V54" i="164" s="1"/>
  <c r="S54" i="164"/>
  <c r="R54" i="164"/>
  <c r="Q54" i="164"/>
  <c r="E54" i="164"/>
  <c r="P54" i="164" s="1"/>
  <c r="AF53" i="164"/>
  <c r="AD53" i="164"/>
  <c r="AC53" i="164"/>
  <c r="AB53" i="164"/>
  <c r="AE53" i="164" s="1"/>
  <c r="V53" i="164"/>
  <c r="U53" i="164"/>
  <c r="S53" i="164"/>
  <c r="R53" i="164"/>
  <c r="Q53" i="164"/>
  <c r="E53" i="164"/>
  <c r="P53" i="164" s="1"/>
  <c r="AF52" i="164"/>
  <c r="AD52" i="164"/>
  <c r="AC52" i="164"/>
  <c r="AB52" i="164"/>
  <c r="U52" i="164"/>
  <c r="V52" i="164" s="1"/>
  <c r="S52" i="164"/>
  <c r="T52" i="164" s="1"/>
  <c r="R52" i="164"/>
  <c r="Q52" i="164"/>
  <c r="E52" i="164"/>
  <c r="P52" i="164" s="1"/>
  <c r="AF51" i="164"/>
  <c r="AD51" i="164"/>
  <c r="AC51" i="164"/>
  <c r="AB51" i="164"/>
  <c r="AE51" i="164" s="1"/>
  <c r="U51" i="164"/>
  <c r="V51" i="164" s="1"/>
  <c r="S51" i="164"/>
  <c r="R51" i="164"/>
  <c r="Q51" i="164"/>
  <c r="T51" i="164" s="1"/>
  <c r="P51" i="164"/>
  <c r="E51" i="164"/>
  <c r="AF50" i="164"/>
  <c r="AD50" i="164"/>
  <c r="AE50" i="164" s="1"/>
  <c r="AC50" i="164"/>
  <c r="AB50" i="164"/>
  <c r="U50" i="164"/>
  <c r="V50" i="164" s="1"/>
  <c r="S50" i="164"/>
  <c r="R50" i="164"/>
  <c r="Q50" i="164"/>
  <c r="E50" i="164"/>
  <c r="P50" i="164" s="1"/>
  <c r="AF49" i="164"/>
  <c r="AD49" i="164"/>
  <c r="AC49" i="164"/>
  <c r="AB49" i="164"/>
  <c r="AE49" i="164" s="1"/>
  <c r="V49" i="164"/>
  <c r="U49" i="164"/>
  <c r="S49" i="164"/>
  <c r="R49" i="164"/>
  <c r="Q49" i="164"/>
  <c r="E49" i="164"/>
  <c r="P49" i="164" s="1"/>
  <c r="AF48" i="164"/>
  <c r="AD48" i="164"/>
  <c r="AC48" i="164"/>
  <c r="AB48" i="164"/>
  <c r="U48" i="164"/>
  <c r="V48" i="164" s="1"/>
  <c r="S48" i="164"/>
  <c r="T48" i="164" s="1"/>
  <c r="R48" i="164"/>
  <c r="Q48" i="164"/>
  <c r="E48" i="164"/>
  <c r="P48" i="164" s="1"/>
  <c r="AF47" i="164"/>
  <c r="AD47" i="164"/>
  <c r="AC47" i="164"/>
  <c r="AB47" i="164"/>
  <c r="AE47" i="164" s="1"/>
  <c r="U47" i="164"/>
  <c r="V47" i="164" s="1"/>
  <c r="S47" i="164"/>
  <c r="R47" i="164"/>
  <c r="Q47" i="164"/>
  <c r="T47" i="164" s="1"/>
  <c r="P47" i="164"/>
  <c r="E47" i="164"/>
  <c r="AF46" i="164"/>
  <c r="AD46" i="164"/>
  <c r="AE46" i="164" s="1"/>
  <c r="AC46" i="164"/>
  <c r="AB46" i="164"/>
  <c r="U46" i="164"/>
  <c r="V46" i="164" s="1"/>
  <c r="S46" i="164"/>
  <c r="R46" i="164"/>
  <c r="Q46" i="164"/>
  <c r="E46" i="164"/>
  <c r="P46" i="164" s="1"/>
  <c r="AF45" i="164"/>
  <c r="AD45" i="164"/>
  <c r="AC45" i="164"/>
  <c r="AB45" i="164"/>
  <c r="AE45" i="164" s="1"/>
  <c r="V45" i="164"/>
  <c r="U45" i="164"/>
  <c r="S45" i="164"/>
  <c r="R45" i="164"/>
  <c r="Q45" i="164"/>
  <c r="E45" i="164"/>
  <c r="P45" i="164" s="1"/>
  <c r="AF44" i="164"/>
  <c r="AD44" i="164"/>
  <c r="AC44" i="164"/>
  <c r="AB44" i="164"/>
  <c r="U44" i="164"/>
  <c r="V44" i="164" s="1"/>
  <c r="S44" i="164"/>
  <c r="T44" i="164" s="1"/>
  <c r="R44" i="164"/>
  <c r="Q44" i="164"/>
  <c r="E44" i="164"/>
  <c r="P44" i="164" s="1"/>
  <c r="AF43" i="164"/>
  <c r="AD43" i="164"/>
  <c r="AC43" i="164"/>
  <c r="AB43" i="164"/>
  <c r="AE43" i="164" s="1"/>
  <c r="U43" i="164"/>
  <c r="V43" i="164" s="1"/>
  <c r="S43" i="164"/>
  <c r="R43" i="164"/>
  <c r="Q43" i="164"/>
  <c r="T43" i="164" s="1"/>
  <c r="E43" i="164"/>
  <c r="P43" i="164" s="1"/>
  <c r="AF42" i="164"/>
  <c r="AD42" i="164"/>
  <c r="AE42" i="164" s="1"/>
  <c r="AC42" i="164"/>
  <c r="AB42" i="164"/>
  <c r="U42" i="164"/>
  <c r="V42" i="164" s="1"/>
  <c r="S42" i="164"/>
  <c r="R42" i="164"/>
  <c r="Q42" i="164"/>
  <c r="E42" i="164"/>
  <c r="P42" i="164" s="1"/>
  <c r="AF41" i="164"/>
  <c r="AD41" i="164"/>
  <c r="AC41" i="164"/>
  <c r="AE41" i="164" s="1"/>
  <c r="AB41" i="164"/>
  <c r="U41" i="164"/>
  <c r="V41" i="164" s="1"/>
  <c r="S41" i="164"/>
  <c r="R41" i="164"/>
  <c r="Q41" i="164"/>
  <c r="E41" i="164"/>
  <c r="P41" i="164" s="1"/>
  <c r="AF40" i="164"/>
  <c r="AD40" i="164"/>
  <c r="AC40" i="164"/>
  <c r="AB40" i="164"/>
  <c r="AE40" i="164" s="1"/>
  <c r="V40" i="164"/>
  <c r="U40" i="164"/>
  <c r="S40" i="164"/>
  <c r="R40" i="164"/>
  <c r="Q40" i="164"/>
  <c r="E40" i="164"/>
  <c r="P40" i="164" s="1"/>
  <c r="AF39" i="164"/>
  <c r="AD39" i="164"/>
  <c r="AC39" i="164"/>
  <c r="AB39" i="164"/>
  <c r="U39" i="164"/>
  <c r="V39" i="164" s="1"/>
  <c r="S39" i="164"/>
  <c r="T39" i="164" s="1"/>
  <c r="R39" i="164"/>
  <c r="Q39" i="164"/>
  <c r="E39" i="164"/>
  <c r="P39" i="164" s="1"/>
  <c r="AF38" i="164"/>
  <c r="AD38" i="164"/>
  <c r="AC38" i="164"/>
  <c r="AB38" i="164"/>
  <c r="U38" i="164"/>
  <c r="V38" i="164" s="1"/>
  <c r="S38" i="164"/>
  <c r="R38" i="164"/>
  <c r="Q38" i="164"/>
  <c r="T38" i="164" s="1"/>
  <c r="E38" i="164"/>
  <c r="P38" i="164" s="1"/>
  <c r="AF37" i="164"/>
  <c r="AE37" i="164"/>
  <c r="AD37" i="164"/>
  <c r="AC37" i="164"/>
  <c r="AB37" i="164"/>
  <c r="V37" i="164"/>
  <c r="U37" i="164"/>
  <c r="S37" i="164"/>
  <c r="R37" i="164"/>
  <c r="Q37" i="164"/>
  <c r="T37" i="164" s="1"/>
  <c r="E37" i="164"/>
  <c r="P37" i="164" s="1"/>
  <c r="AF36" i="164"/>
  <c r="AD36" i="164"/>
  <c r="AC36" i="164"/>
  <c r="AB36" i="164"/>
  <c r="U36" i="164"/>
  <c r="V36" i="164" s="1"/>
  <c r="S36" i="164"/>
  <c r="T36" i="164" s="1"/>
  <c r="R36" i="164"/>
  <c r="Q36" i="164"/>
  <c r="E36" i="164"/>
  <c r="P36" i="164" s="1"/>
  <c r="AF35" i="164"/>
  <c r="AD35" i="164"/>
  <c r="AC35" i="164"/>
  <c r="AB35" i="164"/>
  <c r="AE35" i="164" s="1"/>
  <c r="U35" i="164"/>
  <c r="V35" i="164" s="1"/>
  <c r="S35" i="164"/>
  <c r="R35" i="164"/>
  <c r="Q35" i="164"/>
  <c r="T35" i="164" s="1"/>
  <c r="P35" i="164"/>
  <c r="E35" i="164"/>
  <c r="AF34" i="164"/>
  <c r="AD34" i="164"/>
  <c r="AE34" i="164" s="1"/>
  <c r="AC34" i="164"/>
  <c r="AB34" i="164"/>
  <c r="U34" i="164"/>
  <c r="V34" i="164" s="1"/>
  <c r="S34" i="164"/>
  <c r="R34" i="164"/>
  <c r="Q34" i="164"/>
  <c r="E34" i="164"/>
  <c r="P34" i="164" s="1"/>
  <c r="AF33" i="164"/>
  <c r="AD33" i="164"/>
  <c r="AC33" i="164"/>
  <c r="AB33" i="164"/>
  <c r="AE33" i="164" s="1"/>
  <c r="U33" i="164"/>
  <c r="V33" i="164" s="1"/>
  <c r="S33" i="164"/>
  <c r="R33" i="164"/>
  <c r="Q33" i="164"/>
  <c r="E33" i="164"/>
  <c r="P33" i="164" s="1"/>
  <c r="AF32" i="164"/>
  <c r="AD32" i="164"/>
  <c r="AC32" i="164"/>
  <c r="AB32" i="164"/>
  <c r="AE32" i="164" s="1"/>
  <c r="V32" i="164"/>
  <c r="U32" i="164"/>
  <c r="S32" i="164"/>
  <c r="R32" i="164"/>
  <c r="Q32" i="164"/>
  <c r="E32" i="164"/>
  <c r="P32" i="164" s="1"/>
  <c r="AF31" i="164"/>
  <c r="AD31" i="164"/>
  <c r="AC31" i="164"/>
  <c r="AB31" i="164"/>
  <c r="U31" i="164"/>
  <c r="V31" i="164" s="1"/>
  <c r="S31" i="164"/>
  <c r="T31" i="164" s="1"/>
  <c r="R31" i="164"/>
  <c r="Q31" i="164"/>
  <c r="E31" i="164"/>
  <c r="P31" i="164" s="1"/>
  <c r="AF30" i="164"/>
  <c r="AD30" i="164"/>
  <c r="AC30" i="164"/>
  <c r="AB30" i="164"/>
  <c r="U30" i="164"/>
  <c r="V30" i="164" s="1"/>
  <c r="S30" i="164"/>
  <c r="R30" i="164"/>
  <c r="Q30" i="164"/>
  <c r="T30" i="164" s="1"/>
  <c r="E30" i="164"/>
  <c r="P30" i="164" s="1"/>
  <c r="AF29" i="164"/>
  <c r="AD29" i="164"/>
  <c r="AE29" i="164" s="1"/>
  <c r="AC29" i="164"/>
  <c r="AB29" i="164"/>
  <c r="U29" i="164"/>
  <c r="V29" i="164" s="1"/>
  <c r="S29" i="164"/>
  <c r="R29" i="164"/>
  <c r="Q29" i="164"/>
  <c r="E29" i="164"/>
  <c r="P29" i="164" s="1"/>
  <c r="AF28" i="164"/>
  <c r="AD28" i="164"/>
  <c r="AC28" i="164"/>
  <c r="AB28" i="164"/>
  <c r="AE28" i="164" s="1"/>
  <c r="U28" i="164"/>
  <c r="V28" i="164" s="1"/>
  <c r="S28" i="164"/>
  <c r="R28" i="164"/>
  <c r="Q28" i="164"/>
  <c r="E28" i="164"/>
  <c r="P28" i="164" s="1"/>
  <c r="AF27" i="164"/>
  <c r="AD27" i="164"/>
  <c r="AC27" i="164"/>
  <c r="AE27" i="164" s="1"/>
  <c r="AB27" i="164"/>
  <c r="U27" i="164"/>
  <c r="V27" i="164" s="1"/>
  <c r="S27" i="164"/>
  <c r="T27" i="164" s="1"/>
  <c r="R27" i="164"/>
  <c r="Q27" i="164"/>
  <c r="E27" i="164"/>
  <c r="P27" i="164" s="1"/>
  <c r="AF26" i="164"/>
  <c r="AD26" i="164"/>
  <c r="AC26" i="164"/>
  <c r="AB26" i="164"/>
  <c r="U26" i="164"/>
  <c r="V26" i="164" s="1"/>
  <c r="S26" i="164"/>
  <c r="R26" i="164"/>
  <c r="Q26" i="164"/>
  <c r="T26" i="164" s="1"/>
  <c r="E26" i="164"/>
  <c r="P26" i="164" s="1"/>
  <c r="AF25" i="164"/>
  <c r="AD25" i="164"/>
  <c r="AE25" i="164" s="1"/>
  <c r="AC25" i="164"/>
  <c r="AB25" i="164"/>
  <c r="U25" i="164"/>
  <c r="V25" i="164" s="1"/>
  <c r="S25" i="164"/>
  <c r="R25" i="164"/>
  <c r="Q25" i="164"/>
  <c r="E25" i="164"/>
  <c r="P25" i="164" s="1"/>
  <c r="AF24" i="164"/>
  <c r="AD24" i="164"/>
  <c r="AC24" i="164"/>
  <c r="AB24" i="164"/>
  <c r="AE24" i="164" s="1"/>
  <c r="U24" i="164"/>
  <c r="V24" i="164" s="1"/>
  <c r="S24" i="164"/>
  <c r="R24" i="164"/>
  <c r="Q24" i="164"/>
  <c r="E24" i="164"/>
  <c r="P24" i="164" s="1"/>
  <c r="AF23" i="164"/>
  <c r="AD23" i="164"/>
  <c r="AC23" i="164"/>
  <c r="AE23" i="164" s="1"/>
  <c r="AB23" i="164"/>
  <c r="U23" i="164"/>
  <c r="V23" i="164" s="1"/>
  <c r="S23" i="164"/>
  <c r="T23" i="164" s="1"/>
  <c r="R23" i="164"/>
  <c r="Q23" i="164"/>
  <c r="E23" i="164"/>
  <c r="P23" i="164" s="1"/>
  <c r="AF22" i="164"/>
  <c r="AD22" i="164"/>
  <c r="AC22" i="164"/>
  <c r="AB22" i="164"/>
  <c r="U22" i="164"/>
  <c r="V22" i="164" s="1"/>
  <c r="S22" i="164"/>
  <c r="R22" i="164"/>
  <c r="Q22" i="164"/>
  <c r="T22" i="164" s="1"/>
  <c r="E22" i="164"/>
  <c r="P22" i="164" s="1"/>
  <c r="AF21" i="164"/>
  <c r="AD21" i="164"/>
  <c r="AE21" i="164" s="1"/>
  <c r="AC21" i="164"/>
  <c r="AB21" i="164"/>
  <c r="U21" i="164"/>
  <c r="V21" i="164" s="1"/>
  <c r="S21" i="164"/>
  <c r="R21" i="164"/>
  <c r="Q21" i="164"/>
  <c r="E21" i="164"/>
  <c r="P21" i="164" s="1"/>
  <c r="AF20" i="164"/>
  <c r="AD20" i="164"/>
  <c r="AC20" i="164"/>
  <c r="AB20" i="164"/>
  <c r="AE20" i="164" s="1"/>
  <c r="U20" i="164"/>
  <c r="V20" i="164" s="1"/>
  <c r="S20" i="164"/>
  <c r="R20" i="164"/>
  <c r="Q20" i="164"/>
  <c r="E20" i="164"/>
  <c r="P20" i="164" s="1"/>
  <c r="AF19" i="164"/>
  <c r="AD19" i="164"/>
  <c r="AC19" i="164"/>
  <c r="AE19" i="164" s="1"/>
  <c r="AB19" i="164"/>
  <c r="U19" i="164"/>
  <c r="V19" i="164" s="1"/>
  <c r="S19" i="164"/>
  <c r="T19" i="164" s="1"/>
  <c r="R19" i="164"/>
  <c r="Q19" i="164"/>
  <c r="E19" i="164"/>
  <c r="P19" i="164" s="1"/>
  <c r="AF18" i="164"/>
  <c r="AD18" i="164"/>
  <c r="AC18" i="164"/>
  <c r="AB18" i="164"/>
  <c r="U18" i="164"/>
  <c r="V18" i="164" s="1"/>
  <c r="S18" i="164"/>
  <c r="R18" i="164"/>
  <c r="Q18" i="164"/>
  <c r="T18" i="164" s="1"/>
  <c r="E18" i="164"/>
  <c r="P18" i="164" s="1"/>
  <c r="AF17" i="164"/>
  <c r="AD17" i="164"/>
  <c r="AE17" i="164" s="1"/>
  <c r="AC17" i="164"/>
  <c r="AB17" i="164"/>
  <c r="U17" i="164"/>
  <c r="V17" i="164" s="1"/>
  <c r="S17" i="164"/>
  <c r="R17" i="164"/>
  <c r="Q17" i="164"/>
  <c r="E17" i="164"/>
  <c r="P17" i="164" s="1"/>
  <c r="AF16" i="164"/>
  <c r="AD16" i="164"/>
  <c r="AC16" i="164"/>
  <c r="AB16" i="164"/>
  <c r="AE16" i="164" s="1"/>
  <c r="U16" i="164"/>
  <c r="V16" i="164" s="1"/>
  <c r="S16" i="164"/>
  <c r="R16" i="164"/>
  <c r="Q16" i="164"/>
  <c r="E16" i="164"/>
  <c r="P16" i="164" s="1"/>
  <c r="AF15" i="164"/>
  <c r="AD15" i="164"/>
  <c r="AC15" i="164"/>
  <c r="AE15" i="164" s="1"/>
  <c r="AB15" i="164"/>
  <c r="U15" i="164"/>
  <c r="V15" i="164" s="1"/>
  <c r="S15" i="164"/>
  <c r="T15" i="164" s="1"/>
  <c r="R15" i="164"/>
  <c r="Q15" i="164"/>
  <c r="E15" i="164"/>
  <c r="P15" i="164" s="1"/>
  <c r="AF14" i="164"/>
  <c r="AD14" i="164"/>
  <c r="AC14" i="164"/>
  <c r="AB14" i="164"/>
  <c r="U14" i="164"/>
  <c r="V14" i="164" s="1"/>
  <c r="S14" i="164"/>
  <c r="R14" i="164"/>
  <c r="Q14" i="164"/>
  <c r="T14" i="164" s="1"/>
  <c r="E14" i="164"/>
  <c r="P14" i="164" s="1"/>
  <c r="AF13" i="164"/>
  <c r="AD13" i="164"/>
  <c r="AE13" i="164" s="1"/>
  <c r="AC13" i="164"/>
  <c r="AB13" i="164"/>
  <c r="U13" i="164"/>
  <c r="V13" i="164" s="1"/>
  <c r="S13" i="164"/>
  <c r="R13" i="164"/>
  <c r="Q13" i="164"/>
  <c r="E13" i="164"/>
  <c r="P13" i="164" s="1"/>
  <c r="AF12" i="164"/>
  <c r="AD12" i="164"/>
  <c r="AC12" i="164"/>
  <c r="AB12" i="164"/>
  <c r="AE12" i="164" s="1"/>
  <c r="U12" i="164"/>
  <c r="V12" i="164" s="1"/>
  <c r="S12" i="164"/>
  <c r="R12" i="164"/>
  <c r="Q12" i="164"/>
  <c r="E12" i="164"/>
  <c r="P12" i="164" s="1"/>
  <c r="AF11" i="164"/>
  <c r="AD11" i="164"/>
  <c r="AC11" i="164"/>
  <c r="AB11" i="164"/>
  <c r="U11" i="164"/>
  <c r="V11" i="164" s="1"/>
  <c r="S11" i="164"/>
  <c r="T11" i="164" s="1"/>
  <c r="R11" i="164"/>
  <c r="Q11" i="164"/>
  <c r="E11" i="164"/>
  <c r="P11" i="164" s="1"/>
  <c r="AF10" i="164"/>
  <c r="AF57" i="164" s="1"/>
  <c r="AA4" i="164" s="1"/>
  <c r="AD10" i="164"/>
  <c r="AC10" i="164"/>
  <c r="AB10" i="164"/>
  <c r="AB57" i="164" s="1"/>
  <c r="U10" i="164"/>
  <c r="V10" i="164" s="1"/>
  <c r="S10" i="164"/>
  <c r="R10" i="164"/>
  <c r="R57" i="164" s="1"/>
  <c r="Q10" i="164"/>
  <c r="T10" i="164" s="1"/>
  <c r="E10" i="164"/>
  <c r="P10" i="164" s="1"/>
  <c r="S57" i="164"/>
  <c r="AA57" i="163"/>
  <c r="W57" i="163"/>
  <c r="O57" i="163"/>
  <c r="N57" i="163"/>
  <c r="M57" i="163"/>
  <c r="L57" i="163"/>
  <c r="K57" i="163"/>
  <c r="J57" i="163"/>
  <c r="I57" i="163"/>
  <c r="H57" i="163"/>
  <c r="G57" i="163"/>
  <c r="AF56" i="163"/>
  <c r="AD56" i="163"/>
  <c r="AC56" i="163"/>
  <c r="AB56" i="163"/>
  <c r="AE56" i="163" s="1"/>
  <c r="U56" i="163"/>
  <c r="V56" i="163" s="1"/>
  <c r="S56" i="163"/>
  <c r="R56" i="163"/>
  <c r="Q56" i="163"/>
  <c r="T56" i="163" s="1"/>
  <c r="E56" i="163"/>
  <c r="P56" i="163" s="1"/>
  <c r="AF55" i="163"/>
  <c r="AD55" i="163"/>
  <c r="AC55" i="163"/>
  <c r="AE55" i="163" s="1"/>
  <c r="AB55" i="163"/>
  <c r="U55" i="163"/>
  <c r="V55" i="163" s="1"/>
  <c r="T55" i="163"/>
  <c r="S55" i="163"/>
  <c r="R55" i="163"/>
  <c r="Q55" i="163"/>
  <c r="P55" i="163"/>
  <c r="E55" i="163"/>
  <c r="AF54" i="163"/>
  <c r="AD54" i="163"/>
  <c r="AC54" i="163"/>
  <c r="AB54" i="163"/>
  <c r="U54" i="163"/>
  <c r="V54" i="163" s="1"/>
  <c r="S54" i="163"/>
  <c r="R54" i="163"/>
  <c r="Q54" i="163"/>
  <c r="E54" i="163"/>
  <c r="P54" i="163" s="1"/>
  <c r="AF53" i="163"/>
  <c r="AE53" i="163"/>
  <c r="AD53" i="163"/>
  <c r="AC53" i="163"/>
  <c r="AB53" i="163"/>
  <c r="V53" i="163"/>
  <c r="U53" i="163"/>
  <c r="S53" i="163"/>
  <c r="R53" i="163"/>
  <c r="Q53" i="163"/>
  <c r="E53" i="163"/>
  <c r="P53" i="163" s="1"/>
  <c r="AF52" i="163"/>
  <c r="AD52" i="163"/>
  <c r="AC52" i="163"/>
  <c r="AB52" i="163"/>
  <c r="U52" i="163"/>
  <c r="V52" i="163" s="1"/>
  <c r="S52" i="163"/>
  <c r="R52" i="163"/>
  <c r="Q52" i="163"/>
  <c r="E52" i="163"/>
  <c r="P52" i="163" s="1"/>
  <c r="AF51" i="163"/>
  <c r="AD51" i="163"/>
  <c r="AC51" i="163"/>
  <c r="AB51" i="163"/>
  <c r="U51" i="163"/>
  <c r="V51" i="163" s="1"/>
  <c r="T51" i="163"/>
  <c r="S51" i="163"/>
  <c r="R51" i="163"/>
  <c r="Q51" i="163"/>
  <c r="P51" i="163"/>
  <c r="E51" i="163"/>
  <c r="AF50" i="163"/>
  <c r="AD50" i="163"/>
  <c r="AC50" i="163"/>
  <c r="AB50" i="163"/>
  <c r="U50" i="163"/>
  <c r="V50" i="163" s="1"/>
  <c r="S50" i="163"/>
  <c r="R50" i="163"/>
  <c r="Q50" i="163"/>
  <c r="E50" i="163"/>
  <c r="P50" i="163" s="1"/>
  <c r="AF49" i="163"/>
  <c r="AE49" i="163"/>
  <c r="AD49" i="163"/>
  <c r="AC49" i="163"/>
  <c r="AB49" i="163"/>
  <c r="V49" i="163"/>
  <c r="U49" i="163"/>
  <c r="S49" i="163"/>
  <c r="R49" i="163"/>
  <c r="Q49" i="163"/>
  <c r="E49" i="163"/>
  <c r="P49" i="163" s="1"/>
  <c r="AF48" i="163"/>
  <c r="AD48" i="163"/>
  <c r="AC48" i="163"/>
  <c r="AB48" i="163"/>
  <c r="U48" i="163"/>
  <c r="V48" i="163" s="1"/>
  <c r="S48" i="163"/>
  <c r="R48" i="163"/>
  <c r="Q48" i="163"/>
  <c r="E48" i="163"/>
  <c r="P48" i="163" s="1"/>
  <c r="AF47" i="163"/>
  <c r="AD47" i="163"/>
  <c r="AC47" i="163"/>
  <c r="AB47" i="163"/>
  <c r="U47" i="163"/>
  <c r="V47" i="163" s="1"/>
  <c r="T47" i="163"/>
  <c r="S47" i="163"/>
  <c r="R47" i="163"/>
  <c r="Q47" i="163"/>
  <c r="P47" i="163"/>
  <c r="E47" i="163"/>
  <c r="AF46" i="163"/>
  <c r="AD46" i="163"/>
  <c r="AC46" i="163"/>
  <c r="AB46" i="163"/>
  <c r="U46" i="163"/>
  <c r="V46" i="163" s="1"/>
  <c r="S46" i="163"/>
  <c r="R46" i="163"/>
  <c r="Q46" i="163"/>
  <c r="E46" i="163"/>
  <c r="P46" i="163" s="1"/>
  <c r="AF45" i="163"/>
  <c r="AE45" i="163"/>
  <c r="AD45" i="163"/>
  <c r="AC45" i="163"/>
  <c r="AB45" i="163"/>
  <c r="V45" i="163"/>
  <c r="U45" i="163"/>
  <c r="S45" i="163"/>
  <c r="R45" i="163"/>
  <c r="Q45" i="163"/>
  <c r="T45" i="163" s="1"/>
  <c r="E45" i="163"/>
  <c r="P45" i="163" s="1"/>
  <c r="AF44" i="163"/>
  <c r="AD44" i="163"/>
  <c r="AC44" i="163"/>
  <c r="AB44" i="163"/>
  <c r="U44" i="163"/>
  <c r="V44" i="163" s="1"/>
  <c r="S44" i="163"/>
  <c r="R44" i="163"/>
  <c r="Q44" i="163"/>
  <c r="E44" i="163"/>
  <c r="P44" i="163" s="1"/>
  <c r="AF43" i="163"/>
  <c r="AD43" i="163"/>
  <c r="AC43" i="163"/>
  <c r="AB43" i="163"/>
  <c r="U43" i="163"/>
  <c r="V43" i="163" s="1"/>
  <c r="T43" i="163"/>
  <c r="S43" i="163"/>
  <c r="R43" i="163"/>
  <c r="Q43" i="163"/>
  <c r="P43" i="163"/>
  <c r="E43" i="163"/>
  <c r="AF42" i="163"/>
  <c r="AD42" i="163"/>
  <c r="AC42" i="163"/>
  <c r="AB42" i="163"/>
  <c r="U42" i="163"/>
  <c r="V42" i="163" s="1"/>
  <c r="S42" i="163"/>
  <c r="R42" i="163"/>
  <c r="Q42" i="163"/>
  <c r="E42" i="163"/>
  <c r="P42" i="163" s="1"/>
  <c r="AF41" i="163"/>
  <c r="AE41" i="163"/>
  <c r="AD41" i="163"/>
  <c r="AC41" i="163"/>
  <c r="AB41" i="163"/>
  <c r="V41" i="163"/>
  <c r="U41" i="163"/>
  <c r="S41" i="163"/>
  <c r="R41" i="163"/>
  <c r="Q41" i="163"/>
  <c r="T41" i="163" s="1"/>
  <c r="E41" i="163"/>
  <c r="P41" i="163" s="1"/>
  <c r="AF40" i="163"/>
  <c r="AD40" i="163"/>
  <c r="AC40" i="163"/>
  <c r="AB40" i="163"/>
  <c r="U40" i="163"/>
  <c r="V40" i="163" s="1"/>
  <c r="S40" i="163"/>
  <c r="R40" i="163"/>
  <c r="Q40" i="163"/>
  <c r="E40" i="163"/>
  <c r="P40" i="163" s="1"/>
  <c r="AF39" i="163"/>
  <c r="AD39" i="163"/>
  <c r="AC39" i="163"/>
  <c r="AB39" i="163"/>
  <c r="U39" i="163"/>
  <c r="V39" i="163" s="1"/>
  <c r="T39" i="163"/>
  <c r="S39" i="163"/>
  <c r="R39" i="163"/>
  <c r="Q39" i="163"/>
  <c r="P39" i="163"/>
  <c r="E39" i="163"/>
  <c r="AF38" i="163"/>
  <c r="AD38" i="163"/>
  <c r="AC38" i="163"/>
  <c r="AB38" i="163"/>
  <c r="U38" i="163"/>
  <c r="V38" i="163" s="1"/>
  <c r="S38" i="163"/>
  <c r="R38" i="163"/>
  <c r="Q38" i="163"/>
  <c r="E38" i="163"/>
  <c r="P38" i="163" s="1"/>
  <c r="AF37" i="163"/>
  <c r="AE37" i="163"/>
  <c r="AD37" i="163"/>
  <c r="AC37" i="163"/>
  <c r="AB37" i="163"/>
  <c r="V37" i="163"/>
  <c r="U37" i="163"/>
  <c r="S37" i="163"/>
  <c r="R37" i="163"/>
  <c r="Q37" i="163"/>
  <c r="T37" i="163" s="1"/>
  <c r="E37" i="163"/>
  <c r="P37" i="163" s="1"/>
  <c r="AF36" i="163"/>
  <c r="AD36" i="163"/>
  <c r="AC36" i="163"/>
  <c r="AB36" i="163"/>
  <c r="U36" i="163"/>
  <c r="V36" i="163" s="1"/>
  <c r="S36" i="163"/>
  <c r="R36" i="163"/>
  <c r="Q36" i="163"/>
  <c r="E36" i="163"/>
  <c r="P36" i="163" s="1"/>
  <c r="AF35" i="163"/>
  <c r="AD35" i="163"/>
  <c r="AC35" i="163"/>
  <c r="AB35" i="163"/>
  <c r="U35" i="163"/>
  <c r="V35" i="163" s="1"/>
  <c r="T35" i="163"/>
  <c r="S35" i="163"/>
  <c r="R35" i="163"/>
  <c r="Q35" i="163"/>
  <c r="P35" i="163"/>
  <c r="E35" i="163"/>
  <c r="AF34" i="163"/>
  <c r="AD34" i="163"/>
  <c r="AC34" i="163"/>
  <c r="AB34" i="163"/>
  <c r="U34" i="163"/>
  <c r="V34" i="163" s="1"/>
  <c r="S34" i="163"/>
  <c r="R34" i="163"/>
  <c r="Q34" i="163"/>
  <c r="E34" i="163"/>
  <c r="P34" i="163" s="1"/>
  <c r="AF33" i="163"/>
  <c r="AE33" i="163"/>
  <c r="AD33" i="163"/>
  <c r="AC33" i="163"/>
  <c r="AB33" i="163"/>
  <c r="V33" i="163"/>
  <c r="U33" i="163"/>
  <c r="S33" i="163"/>
  <c r="R33" i="163"/>
  <c r="Q33" i="163"/>
  <c r="T33" i="163" s="1"/>
  <c r="E33" i="163"/>
  <c r="P33" i="163" s="1"/>
  <c r="AF32" i="163"/>
  <c r="AD32" i="163"/>
  <c r="AC32" i="163"/>
  <c r="AB32" i="163"/>
  <c r="U32" i="163"/>
  <c r="V32" i="163" s="1"/>
  <c r="S32" i="163"/>
  <c r="R32" i="163"/>
  <c r="Q32" i="163"/>
  <c r="E32" i="163"/>
  <c r="P32" i="163" s="1"/>
  <c r="AF31" i="163"/>
  <c r="AD31" i="163"/>
  <c r="AC31" i="163"/>
  <c r="AB31" i="163"/>
  <c r="U31" i="163"/>
  <c r="V31" i="163" s="1"/>
  <c r="T31" i="163"/>
  <c r="S31" i="163"/>
  <c r="R31" i="163"/>
  <c r="Q31" i="163"/>
  <c r="P31" i="163"/>
  <c r="E31" i="163"/>
  <c r="AF30" i="163"/>
  <c r="AD30" i="163"/>
  <c r="AC30" i="163"/>
  <c r="AE30" i="163" s="1"/>
  <c r="AB30" i="163"/>
  <c r="U30" i="163"/>
  <c r="V30" i="163" s="1"/>
  <c r="S30" i="163"/>
  <c r="R30" i="163"/>
  <c r="Q30" i="163"/>
  <c r="E30" i="163"/>
  <c r="P30" i="163" s="1"/>
  <c r="AF29" i="163"/>
  <c r="AE29" i="163"/>
  <c r="AD29" i="163"/>
  <c r="AC29" i="163"/>
  <c r="AB29" i="163"/>
  <c r="V29" i="163"/>
  <c r="U29" i="163"/>
  <c r="S29" i="163"/>
  <c r="R29" i="163"/>
  <c r="Q29" i="163"/>
  <c r="T29" i="163" s="1"/>
  <c r="E29" i="163"/>
  <c r="P29" i="163" s="1"/>
  <c r="AF28" i="163"/>
  <c r="AD28" i="163"/>
  <c r="AC28" i="163"/>
  <c r="AB28" i="163"/>
  <c r="U28" i="163"/>
  <c r="V28" i="163" s="1"/>
  <c r="S28" i="163"/>
  <c r="R28" i="163"/>
  <c r="Q28" i="163"/>
  <c r="E28" i="163"/>
  <c r="P28" i="163" s="1"/>
  <c r="AF27" i="163"/>
  <c r="AD27" i="163"/>
  <c r="AC27" i="163"/>
  <c r="AB27" i="163"/>
  <c r="U27" i="163"/>
  <c r="V27" i="163" s="1"/>
  <c r="T27" i="163"/>
  <c r="S27" i="163"/>
  <c r="R27" i="163"/>
  <c r="Q27" i="163"/>
  <c r="P27" i="163"/>
  <c r="E27" i="163"/>
  <c r="AF26" i="163"/>
  <c r="AD26" i="163"/>
  <c r="AC26" i="163"/>
  <c r="AE26" i="163" s="1"/>
  <c r="AB26" i="163"/>
  <c r="U26" i="163"/>
  <c r="V26" i="163" s="1"/>
  <c r="S26" i="163"/>
  <c r="R26" i="163"/>
  <c r="Q26" i="163"/>
  <c r="E26" i="163"/>
  <c r="P26" i="163" s="1"/>
  <c r="AF25" i="163"/>
  <c r="AE25" i="163"/>
  <c r="AD25" i="163"/>
  <c r="AC25" i="163"/>
  <c r="AB25" i="163"/>
  <c r="V25" i="163"/>
  <c r="U25" i="163"/>
  <c r="S25" i="163"/>
  <c r="R25" i="163"/>
  <c r="Q25" i="163"/>
  <c r="T25" i="163" s="1"/>
  <c r="E25" i="163"/>
  <c r="P25" i="163" s="1"/>
  <c r="AF24" i="163"/>
  <c r="AD24" i="163"/>
  <c r="AC24" i="163"/>
  <c r="AB24" i="163"/>
  <c r="U24" i="163"/>
  <c r="V24" i="163" s="1"/>
  <c r="S24" i="163"/>
  <c r="R24" i="163"/>
  <c r="Q24" i="163"/>
  <c r="E24" i="163"/>
  <c r="P24" i="163" s="1"/>
  <c r="AF23" i="163"/>
  <c r="AD23" i="163"/>
  <c r="AC23" i="163"/>
  <c r="AB23" i="163"/>
  <c r="U23" i="163"/>
  <c r="V23" i="163" s="1"/>
  <c r="T23" i="163"/>
  <c r="S23" i="163"/>
  <c r="R23" i="163"/>
  <c r="Q23" i="163"/>
  <c r="P23" i="163"/>
  <c r="E23" i="163"/>
  <c r="AF22" i="163"/>
  <c r="AD22" i="163"/>
  <c r="AC22" i="163"/>
  <c r="AE22" i="163" s="1"/>
  <c r="AB22" i="163"/>
  <c r="U22" i="163"/>
  <c r="V22" i="163" s="1"/>
  <c r="S22" i="163"/>
  <c r="R22" i="163"/>
  <c r="Q22" i="163"/>
  <c r="E22" i="163"/>
  <c r="P22" i="163" s="1"/>
  <c r="AF21" i="163"/>
  <c r="AD21" i="163"/>
  <c r="AC21" i="163"/>
  <c r="AB21" i="163"/>
  <c r="AE21" i="163" s="1"/>
  <c r="U21" i="163"/>
  <c r="V21" i="163" s="1"/>
  <c r="S21" i="163"/>
  <c r="R21" i="163"/>
  <c r="Q21" i="163"/>
  <c r="E21" i="163"/>
  <c r="P21" i="163" s="1"/>
  <c r="AF20" i="163"/>
  <c r="AD20" i="163"/>
  <c r="AC20" i="163"/>
  <c r="AB20" i="163"/>
  <c r="U20" i="163"/>
  <c r="V20" i="163" s="1"/>
  <c r="S20" i="163"/>
  <c r="R20" i="163"/>
  <c r="Q20" i="163"/>
  <c r="E20" i="163"/>
  <c r="P20" i="163" s="1"/>
  <c r="AF19" i="163"/>
  <c r="AD19" i="163"/>
  <c r="AC19" i="163"/>
  <c r="AB19" i="163"/>
  <c r="AE19" i="163" s="1"/>
  <c r="U19" i="163"/>
  <c r="V19" i="163" s="1"/>
  <c r="S19" i="163"/>
  <c r="R19" i="163"/>
  <c r="T19" i="163" s="1"/>
  <c r="Q19" i="163"/>
  <c r="E19" i="163"/>
  <c r="P19" i="163" s="1"/>
  <c r="AF18" i="163"/>
  <c r="AD18" i="163"/>
  <c r="AC18" i="163"/>
  <c r="AB18" i="163"/>
  <c r="U18" i="163"/>
  <c r="V18" i="163" s="1"/>
  <c r="S18" i="163"/>
  <c r="R18" i="163"/>
  <c r="Q18" i="163"/>
  <c r="T18" i="163" s="1"/>
  <c r="P18" i="163"/>
  <c r="E18" i="163"/>
  <c r="AF17" i="163"/>
  <c r="AD17" i="163"/>
  <c r="AE17" i="163" s="1"/>
  <c r="AC17" i="163"/>
  <c r="AB17" i="163"/>
  <c r="U17" i="163"/>
  <c r="V17" i="163" s="1"/>
  <c r="S17" i="163"/>
  <c r="R17" i="163"/>
  <c r="Q17" i="163"/>
  <c r="T17" i="163" s="1"/>
  <c r="E17" i="163"/>
  <c r="P17" i="163" s="1"/>
  <c r="AF16" i="163"/>
  <c r="AD16" i="163"/>
  <c r="AC16" i="163"/>
  <c r="AB16" i="163"/>
  <c r="AE16" i="163" s="1"/>
  <c r="U16" i="163"/>
  <c r="V16" i="163" s="1"/>
  <c r="S16" i="163"/>
  <c r="R16" i="163"/>
  <c r="T16" i="163" s="1"/>
  <c r="Q16" i="163"/>
  <c r="E16" i="163"/>
  <c r="P16" i="163" s="1"/>
  <c r="AF15" i="163"/>
  <c r="AD15" i="163"/>
  <c r="AC15" i="163"/>
  <c r="AB15" i="163"/>
  <c r="U15" i="163"/>
  <c r="V15" i="163" s="1"/>
  <c r="T15" i="163"/>
  <c r="S15" i="163"/>
  <c r="R15" i="163"/>
  <c r="Q15" i="163"/>
  <c r="P15" i="163"/>
  <c r="E15" i="163"/>
  <c r="AF14" i="163"/>
  <c r="AD14" i="163"/>
  <c r="AC14" i="163"/>
  <c r="AE14" i="163" s="1"/>
  <c r="AB14" i="163"/>
  <c r="U14" i="163"/>
  <c r="V14" i="163" s="1"/>
  <c r="S14" i="163"/>
  <c r="R14" i="163"/>
  <c r="Q14" i="163"/>
  <c r="E14" i="163"/>
  <c r="P14" i="163" s="1"/>
  <c r="AF13" i="163"/>
  <c r="AD13" i="163"/>
  <c r="AC13" i="163"/>
  <c r="AB13" i="163"/>
  <c r="AE13" i="163" s="1"/>
  <c r="U13" i="163"/>
  <c r="V13" i="163" s="1"/>
  <c r="S13" i="163"/>
  <c r="R13" i="163"/>
  <c r="Q13" i="163"/>
  <c r="E13" i="163"/>
  <c r="P13" i="163" s="1"/>
  <c r="AF12" i="163"/>
  <c r="AD12" i="163"/>
  <c r="AD57" i="163" s="1"/>
  <c r="AC12" i="163"/>
  <c r="AB12" i="163"/>
  <c r="U12" i="163"/>
  <c r="V12" i="163" s="1"/>
  <c r="S12" i="163"/>
  <c r="R12" i="163"/>
  <c r="Q12" i="163"/>
  <c r="E12" i="163"/>
  <c r="P12" i="163" s="1"/>
  <c r="AF11" i="163"/>
  <c r="AD11" i="163"/>
  <c r="AC11" i="163"/>
  <c r="AB11" i="163"/>
  <c r="AE11" i="163" s="1"/>
  <c r="U11" i="163"/>
  <c r="V11" i="163" s="1"/>
  <c r="S11" i="163"/>
  <c r="R11" i="163"/>
  <c r="T11" i="163" s="1"/>
  <c r="Q11" i="163"/>
  <c r="E11" i="163"/>
  <c r="P11" i="163" s="1"/>
  <c r="AF10" i="163"/>
  <c r="AD10" i="163"/>
  <c r="AC10" i="163"/>
  <c r="AB10" i="163"/>
  <c r="U10" i="163"/>
  <c r="V10" i="163" s="1"/>
  <c r="S10" i="163"/>
  <c r="R10" i="163"/>
  <c r="R57" i="163" s="1"/>
  <c r="Q10" i="163"/>
  <c r="T10" i="163" s="1"/>
  <c r="P10" i="163"/>
  <c r="E10" i="163"/>
  <c r="S57" i="163"/>
  <c r="AA57" i="162"/>
  <c r="W57" i="162"/>
  <c r="O57" i="162"/>
  <c r="N57" i="162"/>
  <c r="M57" i="162"/>
  <c r="L57" i="162"/>
  <c r="K57" i="162"/>
  <c r="J57" i="162"/>
  <c r="I57" i="162"/>
  <c r="H57" i="162"/>
  <c r="G57" i="162"/>
  <c r="AF56" i="162"/>
  <c r="AD56" i="162"/>
  <c r="AC56" i="162"/>
  <c r="AB56" i="162"/>
  <c r="AE56" i="162" s="1"/>
  <c r="U56" i="162"/>
  <c r="V56" i="162" s="1"/>
  <c r="S56" i="162"/>
  <c r="R56" i="162"/>
  <c r="Q56" i="162"/>
  <c r="T56" i="162" s="1"/>
  <c r="E56" i="162"/>
  <c r="P56" i="162" s="1"/>
  <c r="AF55" i="162"/>
  <c r="AD55" i="162"/>
  <c r="AC55" i="162"/>
  <c r="AE55" i="162" s="1"/>
  <c r="AB55" i="162"/>
  <c r="U55" i="162"/>
  <c r="V55" i="162" s="1"/>
  <c r="T55" i="162"/>
  <c r="S55" i="162"/>
  <c r="R55" i="162"/>
  <c r="Q55" i="162"/>
  <c r="P55" i="162"/>
  <c r="E55" i="162"/>
  <c r="AF54" i="162"/>
  <c r="AD54" i="162"/>
  <c r="AC54" i="162"/>
  <c r="AB54" i="162"/>
  <c r="U54" i="162"/>
  <c r="V54" i="162" s="1"/>
  <c r="S54" i="162"/>
  <c r="R54" i="162"/>
  <c r="Q54" i="162"/>
  <c r="E54" i="162"/>
  <c r="P54" i="162" s="1"/>
  <c r="AF53" i="162"/>
  <c r="AE53" i="162"/>
  <c r="AD53" i="162"/>
  <c r="AC53" i="162"/>
  <c r="AB53" i="162"/>
  <c r="V53" i="162"/>
  <c r="U53" i="162"/>
  <c r="S53" i="162"/>
  <c r="R53" i="162"/>
  <c r="Q53" i="162"/>
  <c r="T53" i="162" s="1"/>
  <c r="E53" i="162"/>
  <c r="P53" i="162" s="1"/>
  <c r="AF52" i="162"/>
  <c r="AD52" i="162"/>
  <c r="AC52" i="162"/>
  <c r="AB52" i="162"/>
  <c r="U52" i="162"/>
  <c r="V52" i="162" s="1"/>
  <c r="S52" i="162"/>
  <c r="R52" i="162"/>
  <c r="Q52" i="162"/>
  <c r="E52" i="162"/>
  <c r="P52" i="162" s="1"/>
  <c r="AF51" i="162"/>
  <c r="AD51" i="162"/>
  <c r="AC51" i="162"/>
  <c r="AB51" i="162"/>
  <c r="V51" i="162"/>
  <c r="U51" i="162"/>
  <c r="S51" i="162"/>
  <c r="R51" i="162"/>
  <c r="T51" i="162" s="1"/>
  <c r="Q51" i="162"/>
  <c r="E51" i="162"/>
  <c r="P51" i="162" s="1"/>
  <c r="AF50" i="162"/>
  <c r="AD50" i="162"/>
  <c r="AC50" i="162"/>
  <c r="AB50" i="162"/>
  <c r="AE50" i="162" s="1"/>
  <c r="U50" i="162"/>
  <c r="V50" i="162" s="1"/>
  <c r="S50" i="162"/>
  <c r="R50" i="162"/>
  <c r="Q50" i="162"/>
  <c r="T50" i="162" s="1"/>
  <c r="E50" i="162"/>
  <c r="P50" i="162" s="1"/>
  <c r="AF49" i="162"/>
  <c r="AD49" i="162"/>
  <c r="AC49" i="162"/>
  <c r="AE49" i="162" s="1"/>
  <c r="AB49" i="162"/>
  <c r="U49" i="162"/>
  <c r="V49" i="162" s="1"/>
  <c r="S49" i="162"/>
  <c r="R49" i="162"/>
  <c r="Q49" i="162"/>
  <c r="E49" i="162"/>
  <c r="P49" i="162" s="1"/>
  <c r="AF48" i="162"/>
  <c r="AD48" i="162"/>
  <c r="AC48" i="162"/>
  <c r="AB48" i="162"/>
  <c r="AE48" i="162" s="1"/>
  <c r="U48" i="162"/>
  <c r="V48" i="162" s="1"/>
  <c r="S48" i="162"/>
  <c r="R48" i="162"/>
  <c r="Q48" i="162"/>
  <c r="T48" i="162" s="1"/>
  <c r="E48" i="162"/>
  <c r="P48" i="162" s="1"/>
  <c r="AF47" i="162"/>
  <c r="AD47" i="162"/>
  <c r="AC47" i="162"/>
  <c r="AE47" i="162" s="1"/>
  <c r="AB47" i="162"/>
  <c r="U47" i="162"/>
  <c r="V47" i="162" s="1"/>
  <c r="T47" i="162"/>
  <c r="S47" i="162"/>
  <c r="R47" i="162"/>
  <c r="Q47" i="162"/>
  <c r="P47" i="162"/>
  <c r="E47" i="162"/>
  <c r="AF46" i="162"/>
  <c r="AD46" i="162"/>
  <c r="AC46" i="162"/>
  <c r="AB46" i="162"/>
  <c r="U46" i="162"/>
  <c r="V46" i="162" s="1"/>
  <c r="S46" i="162"/>
  <c r="R46" i="162"/>
  <c r="Q46" i="162"/>
  <c r="E46" i="162"/>
  <c r="P46" i="162" s="1"/>
  <c r="AF45" i="162"/>
  <c r="AE45" i="162"/>
  <c r="AD45" i="162"/>
  <c r="AC45" i="162"/>
  <c r="AB45" i="162"/>
  <c r="V45" i="162"/>
  <c r="U45" i="162"/>
  <c r="S45" i="162"/>
  <c r="R45" i="162"/>
  <c r="Q45" i="162"/>
  <c r="E45" i="162"/>
  <c r="P45" i="162" s="1"/>
  <c r="AF44" i="162"/>
  <c r="AD44" i="162"/>
  <c r="AC44" i="162"/>
  <c r="AB44" i="162"/>
  <c r="U44" i="162"/>
  <c r="V44" i="162" s="1"/>
  <c r="S44" i="162"/>
  <c r="R44" i="162"/>
  <c r="Q44" i="162"/>
  <c r="E44" i="162"/>
  <c r="P44" i="162" s="1"/>
  <c r="AF43" i="162"/>
  <c r="AD43" i="162"/>
  <c r="AC43" i="162"/>
  <c r="AB43" i="162"/>
  <c r="V43" i="162"/>
  <c r="U43" i="162"/>
  <c r="S43" i="162"/>
  <c r="R43" i="162"/>
  <c r="Q43" i="162"/>
  <c r="T43" i="162" s="1"/>
  <c r="E43" i="162"/>
  <c r="P43" i="162" s="1"/>
  <c r="AF42" i="162"/>
  <c r="AD42" i="162"/>
  <c r="AC42" i="162"/>
  <c r="AB42" i="162"/>
  <c r="AE42" i="162" s="1"/>
  <c r="U42" i="162"/>
  <c r="V42" i="162" s="1"/>
  <c r="S42" i="162"/>
  <c r="R42" i="162"/>
  <c r="Q42" i="162"/>
  <c r="T42" i="162" s="1"/>
  <c r="E42" i="162"/>
  <c r="P42" i="162" s="1"/>
  <c r="AF41" i="162"/>
  <c r="AD41" i="162"/>
  <c r="AC41" i="162"/>
  <c r="AB41" i="162"/>
  <c r="AE41" i="162" s="1"/>
  <c r="U41" i="162"/>
  <c r="V41" i="162" s="1"/>
  <c r="S41" i="162"/>
  <c r="R41" i="162"/>
  <c r="Q41" i="162"/>
  <c r="E41" i="162"/>
  <c r="P41" i="162" s="1"/>
  <c r="AF40" i="162"/>
  <c r="AD40" i="162"/>
  <c r="AC40" i="162"/>
  <c r="AB40" i="162"/>
  <c r="AE40" i="162" s="1"/>
  <c r="U40" i="162"/>
  <c r="V40" i="162" s="1"/>
  <c r="S40" i="162"/>
  <c r="R40" i="162"/>
  <c r="Q40" i="162"/>
  <c r="T40" i="162" s="1"/>
  <c r="E40" i="162"/>
  <c r="P40" i="162" s="1"/>
  <c r="AF39" i="162"/>
  <c r="AD39" i="162"/>
  <c r="AC39" i="162"/>
  <c r="AE39" i="162" s="1"/>
  <c r="AB39" i="162"/>
  <c r="U39" i="162"/>
  <c r="V39" i="162" s="1"/>
  <c r="T39" i="162"/>
  <c r="S39" i="162"/>
  <c r="R39" i="162"/>
  <c r="Q39" i="162"/>
  <c r="P39" i="162"/>
  <c r="E39" i="162"/>
  <c r="AF38" i="162"/>
  <c r="AD38" i="162"/>
  <c r="AC38" i="162"/>
  <c r="AB38" i="162"/>
  <c r="U38" i="162"/>
  <c r="V38" i="162" s="1"/>
  <c r="S38" i="162"/>
  <c r="R38" i="162"/>
  <c r="Q38" i="162"/>
  <c r="E38" i="162"/>
  <c r="P38" i="162" s="1"/>
  <c r="AF37" i="162"/>
  <c r="AE37" i="162"/>
  <c r="AD37" i="162"/>
  <c r="AC37" i="162"/>
  <c r="AB37" i="162"/>
  <c r="V37" i="162"/>
  <c r="U37" i="162"/>
  <c r="S37" i="162"/>
  <c r="R37" i="162"/>
  <c r="Q37" i="162"/>
  <c r="P37" i="162"/>
  <c r="E37" i="162"/>
  <c r="AF36" i="162"/>
  <c r="AD36" i="162"/>
  <c r="AC36" i="162"/>
  <c r="AB36" i="162"/>
  <c r="U36" i="162"/>
  <c r="V36" i="162" s="1"/>
  <c r="S36" i="162"/>
  <c r="R36" i="162"/>
  <c r="Q36" i="162"/>
  <c r="E36" i="162"/>
  <c r="P36" i="162" s="1"/>
  <c r="AF35" i="162"/>
  <c r="AD35" i="162"/>
  <c r="AC35" i="162"/>
  <c r="AB35" i="162"/>
  <c r="V35" i="162"/>
  <c r="U35" i="162"/>
  <c r="S35" i="162"/>
  <c r="R35" i="162"/>
  <c r="Q35" i="162"/>
  <c r="T35" i="162" s="1"/>
  <c r="E35" i="162"/>
  <c r="P35" i="162" s="1"/>
  <c r="AF34" i="162"/>
  <c r="AD34" i="162"/>
  <c r="AC34" i="162"/>
  <c r="AB34" i="162"/>
  <c r="AE34" i="162" s="1"/>
  <c r="U34" i="162"/>
  <c r="V34" i="162" s="1"/>
  <c r="S34" i="162"/>
  <c r="R34" i="162"/>
  <c r="Q34" i="162"/>
  <c r="T34" i="162" s="1"/>
  <c r="E34" i="162"/>
  <c r="P34" i="162" s="1"/>
  <c r="AF33" i="162"/>
  <c r="AD33" i="162"/>
  <c r="AC33" i="162"/>
  <c r="AB33" i="162"/>
  <c r="AE33" i="162" s="1"/>
  <c r="U33" i="162"/>
  <c r="V33" i="162" s="1"/>
  <c r="S33" i="162"/>
  <c r="R33" i="162"/>
  <c r="Q33" i="162"/>
  <c r="E33" i="162"/>
  <c r="P33" i="162" s="1"/>
  <c r="AF32" i="162"/>
  <c r="AD32" i="162"/>
  <c r="AC32" i="162"/>
  <c r="AB32" i="162"/>
  <c r="AE32" i="162" s="1"/>
  <c r="U32" i="162"/>
  <c r="V32" i="162" s="1"/>
  <c r="S32" i="162"/>
  <c r="R32" i="162"/>
  <c r="Q32" i="162"/>
  <c r="T32" i="162" s="1"/>
  <c r="E32" i="162"/>
  <c r="P32" i="162" s="1"/>
  <c r="AF31" i="162"/>
  <c r="AD31" i="162"/>
  <c r="AC31" i="162"/>
  <c r="AE31" i="162" s="1"/>
  <c r="AB31" i="162"/>
  <c r="U31" i="162"/>
  <c r="V31" i="162" s="1"/>
  <c r="T31" i="162"/>
  <c r="S31" i="162"/>
  <c r="R31" i="162"/>
  <c r="Q31" i="162"/>
  <c r="P31" i="162"/>
  <c r="E31" i="162"/>
  <c r="AF30" i="162"/>
  <c r="AD30" i="162"/>
  <c r="AC30" i="162"/>
  <c r="AB30" i="162"/>
  <c r="U30" i="162"/>
  <c r="V30" i="162" s="1"/>
  <c r="S30" i="162"/>
  <c r="R30" i="162"/>
  <c r="Q30" i="162"/>
  <c r="E30" i="162"/>
  <c r="P30" i="162" s="1"/>
  <c r="AF29" i="162"/>
  <c r="AE29" i="162"/>
  <c r="AD29" i="162"/>
  <c r="AC29" i="162"/>
  <c r="AB29" i="162"/>
  <c r="V29" i="162"/>
  <c r="U29" i="162"/>
  <c r="S29" i="162"/>
  <c r="R29" i="162"/>
  <c r="Q29" i="162"/>
  <c r="P29" i="162"/>
  <c r="E29" i="162"/>
  <c r="AF28" i="162"/>
  <c r="AD28" i="162"/>
  <c r="AC28" i="162"/>
  <c r="AB28" i="162"/>
  <c r="U28" i="162"/>
  <c r="V28" i="162" s="1"/>
  <c r="S28" i="162"/>
  <c r="R28" i="162"/>
  <c r="Q28" i="162"/>
  <c r="E28" i="162"/>
  <c r="P28" i="162" s="1"/>
  <c r="AF27" i="162"/>
  <c r="AD27" i="162"/>
  <c r="AC27" i="162"/>
  <c r="AB27" i="162"/>
  <c r="V27" i="162"/>
  <c r="U27" i="162"/>
  <c r="S27" i="162"/>
  <c r="R27" i="162"/>
  <c r="Q27" i="162"/>
  <c r="T27" i="162" s="1"/>
  <c r="E27" i="162"/>
  <c r="P27" i="162" s="1"/>
  <c r="AF26" i="162"/>
  <c r="AD26" i="162"/>
  <c r="AC26" i="162"/>
  <c r="AB26" i="162"/>
  <c r="AE26" i="162" s="1"/>
  <c r="U26" i="162"/>
  <c r="V26" i="162" s="1"/>
  <c r="S26" i="162"/>
  <c r="R26" i="162"/>
  <c r="Q26" i="162"/>
  <c r="T26" i="162" s="1"/>
  <c r="E26" i="162"/>
  <c r="P26" i="162" s="1"/>
  <c r="AF25" i="162"/>
  <c r="AD25" i="162"/>
  <c r="AC25" i="162"/>
  <c r="AB25" i="162"/>
  <c r="AE25" i="162" s="1"/>
  <c r="U25" i="162"/>
  <c r="V25" i="162" s="1"/>
  <c r="S25" i="162"/>
  <c r="R25" i="162"/>
  <c r="Q25" i="162"/>
  <c r="E25" i="162"/>
  <c r="P25" i="162" s="1"/>
  <c r="AF24" i="162"/>
  <c r="AD24" i="162"/>
  <c r="AC24" i="162"/>
  <c r="AB24" i="162"/>
  <c r="AE24" i="162" s="1"/>
  <c r="U24" i="162"/>
  <c r="V24" i="162" s="1"/>
  <c r="S24" i="162"/>
  <c r="R24" i="162"/>
  <c r="Q24" i="162"/>
  <c r="T24" i="162" s="1"/>
  <c r="E24" i="162"/>
  <c r="P24" i="162" s="1"/>
  <c r="AF23" i="162"/>
  <c r="AD23" i="162"/>
  <c r="AC23" i="162"/>
  <c r="AE23" i="162" s="1"/>
  <c r="AB23" i="162"/>
  <c r="U23" i="162"/>
  <c r="V23" i="162" s="1"/>
  <c r="T23" i="162"/>
  <c r="S23" i="162"/>
  <c r="R23" i="162"/>
  <c r="Q23" i="162"/>
  <c r="P23" i="162"/>
  <c r="E23" i="162"/>
  <c r="AF22" i="162"/>
  <c r="AD22" i="162"/>
  <c r="AC22" i="162"/>
  <c r="AB22" i="162"/>
  <c r="U22" i="162"/>
  <c r="V22" i="162" s="1"/>
  <c r="S22" i="162"/>
  <c r="R22" i="162"/>
  <c r="Q22" i="162"/>
  <c r="E22" i="162"/>
  <c r="P22" i="162" s="1"/>
  <c r="AF21" i="162"/>
  <c r="AE21" i="162"/>
  <c r="AD21" i="162"/>
  <c r="AC21" i="162"/>
  <c r="AB21" i="162"/>
  <c r="V21" i="162"/>
  <c r="U21" i="162"/>
  <c r="S21" i="162"/>
  <c r="R21" i="162"/>
  <c r="Q21" i="162"/>
  <c r="P21" i="162"/>
  <c r="E21" i="162"/>
  <c r="AF20" i="162"/>
  <c r="AD20" i="162"/>
  <c r="AC20" i="162"/>
  <c r="AB20" i="162"/>
  <c r="U20" i="162"/>
  <c r="V20" i="162" s="1"/>
  <c r="S20" i="162"/>
  <c r="R20" i="162"/>
  <c r="Q20" i="162"/>
  <c r="E20" i="162"/>
  <c r="P20" i="162" s="1"/>
  <c r="AF19" i="162"/>
  <c r="AD19" i="162"/>
  <c r="AC19" i="162"/>
  <c r="AB19" i="162"/>
  <c r="V19" i="162"/>
  <c r="U19" i="162"/>
  <c r="S19" i="162"/>
  <c r="R19" i="162"/>
  <c r="Q19" i="162"/>
  <c r="T19" i="162" s="1"/>
  <c r="E19" i="162"/>
  <c r="P19" i="162" s="1"/>
  <c r="AF18" i="162"/>
  <c r="AD18" i="162"/>
  <c r="AC18" i="162"/>
  <c r="AB18" i="162"/>
  <c r="AE18" i="162" s="1"/>
  <c r="U18" i="162"/>
  <c r="V18" i="162" s="1"/>
  <c r="S18" i="162"/>
  <c r="R18" i="162"/>
  <c r="Q18" i="162"/>
  <c r="T18" i="162" s="1"/>
  <c r="E18" i="162"/>
  <c r="P18" i="162" s="1"/>
  <c r="AF17" i="162"/>
  <c r="AD17" i="162"/>
  <c r="AC17" i="162"/>
  <c r="AB17" i="162"/>
  <c r="AE17" i="162" s="1"/>
  <c r="U17" i="162"/>
  <c r="V17" i="162" s="1"/>
  <c r="S17" i="162"/>
  <c r="R17" i="162"/>
  <c r="Q17" i="162"/>
  <c r="E17" i="162"/>
  <c r="P17" i="162" s="1"/>
  <c r="AF16" i="162"/>
  <c r="AD16" i="162"/>
  <c r="AC16" i="162"/>
  <c r="AB16" i="162"/>
  <c r="AE16" i="162" s="1"/>
  <c r="U16" i="162"/>
  <c r="V16" i="162" s="1"/>
  <c r="S16" i="162"/>
  <c r="R16" i="162"/>
  <c r="Q16" i="162"/>
  <c r="T16" i="162" s="1"/>
  <c r="E16" i="162"/>
  <c r="P16" i="162" s="1"/>
  <c r="AF15" i="162"/>
  <c r="AD15" i="162"/>
  <c r="AC15" i="162"/>
  <c r="AE15" i="162" s="1"/>
  <c r="AB15" i="162"/>
  <c r="U15" i="162"/>
  <c r="V15" i="162" s="1"/>
  <c r="T15" i="162"/>
  <c r="S15" i="162"/>
  <c r="R15" i="162"/>
  <c r="Q15" i="162"/>
  <c r="P15" i="162"/>
  <c r="E15" i="162"/>
  <c r="AF14" i="162"/>
  <c r="AD14" i="162"/>
  <c r="AC14" i="162"/>
  <c r="AB14" i="162"/>
  <c r="U14" i="162"/>
  <c r="V14" i="162" s="1"/>
  <c r="S14" i="162"/>
  <c r="R14" i="162"/>
  <c r="Q14" i="162"/>
  <c r="E14" i="162"/>
  <c r="P14" i="162" s="1"/>
  <c r="AF13" i="162"/>
  <c r="AE13" i="162"/>
  <c r="AD13" i="162"/>
  <c r="AC13" i="162"/>
  <c r="AB13" i="162"/>
  <c r="V13" i="162"/>
  <c r="U13" i="162"/>
  <c r="S13" i="162"/>
  <c r="R13" i="162"/>
  <c r="Q13" i="162"/>
  <c r="P13" i="162"/>
  <c r="E13" i="162"/>
  <c r="AF12" i="162"/>
  <c r="AD12" i="162"/>
  <c r="AD57" i="162" s="1"/>
  <c r="AC12" i="162"/>
  <c r="AB12" i="162"/>
  <c r="U12" i="162"/>
  <c r="V12" i="162" s="1"/>
  <c r="S12" i="162"/>
  <c r="S57" i="162" s="1"/>
  <c r="R12" i="162"/>
  <c r="Q12" i="162"/>
  <c r="E12" i="162"/>
  <c r="P12" i="162" s="1"/>
  <c r="AF11" i="162"/>
  <c r="AD11" i="162"/>
  <c r="AC11" i="162"/>
  <c r="AB11" i="162"/>
  <c r="V11" i="162"/>
  <c r="U11" i="162"/>
  <c r="S11" i="162"/>
  <c r="R11" i="162"/>
  <c r="Q11" i="162"/>
  <c r="T11" i="162" s="1"/>
  <c r="E11" i="162"/>
  <c r="P11" i="162" s="1"/>
  <c r="AF10" i="162"/>
  <c r="AD10" i="162"/>
  <c r="AC10" i="162"/>
  <c r="AB10" i="162"/>
  <c r="AE10" i="162" s="1"/>
  <c r="U10" i="162"/>
  <c r="V10" i="162" s="1"/>
  <c r="S10" i="162"/>
  <c r="R10" i="162"/>
  <c r="Q10" i="162"/>
  <c r="T10" i="162" s="1"/>
  <c r="E10" i="162"/>
  <c r="P10" i="162" s="1"/>
  <c r="R57" i="162"/>
  <c r="AA57" i="161"/>
  <c r="W57" i="161"/>
  <c r="O57" i="161"/>
  <c r="N57" i="161"/>
  <c r="M57" i="161"/>
  <c r="L57" i="161"/>
  <c r="K57" i="161"/>
  <c r="J57" i="161"/>
  <c r="I57" i="161"/>
  <c r="H57" i="161"/>
  <c r="G57" i="161"/>
  <c r="AF56" i="161"/>
  <c r="AD56" i="161"/>
  <c r="AC56" i="161"/>
  <c r="AB56" i="161"/>
  <c r="AE56" i="161" s="1"/>
  <c r="U56" i="161"/>
  <c r="V56" i="161" s="1"/>
  <c r="S56" i="161"/>
  <c r="R56" i="161"/>
  <c r="Q56" i="161"/>
  <c r="E56" i="161"/>
  <c r="P56" i="161" s="1"/>
  <c r="AF55" i="161"/>
  <c r="AD55" i="161"/>
  <c r="AC55" i="161"/>
  <c r="AB55" i="161"/>
  <c r="U55" i="161"/>
  <c r="V55" i="161" s="1"/>
  <c r="S55" i="161"/>
  <c r="R55" i="161"/>
  <c r="Q55" i="161"/>
  <c r="T55" i="161" s="1"/>
  <c r="E55" i="161"/>
  <c r="P55" i="161" s="1"/>
  <c r="AF54" i="161"/>
  <c r="AD54" i="161"/>
  <c r="AC54" i="161"/>
  <c r="AB54" i="161"/>
  <c r="U54" i="161"/>
  <c r="V54" i="161" s="1"/>
  <c r="S54" i="161"/>
  <c r="R54" i="161"/>
  <c r="Q54" i="161"/>
  <c r="T54" i="161" s="1"/>
  <c r="P54" i="161"/>
  <c r="E54" i="161"/>
  <c r="AF53" i="161"/>
  <c r="AD53" i="161"/>
  <c r="AE53" i="161" s="1"/>
  <c r="AC53" i="161"/>
  <c r="AB53" i="161"/>
  <c r="U53" i="161"/>
  <c r="V53" i="161" s="1"/>
  <c r="S53" i="161"/>
  <c r="R53" i="161"/>
  <c r="Q53" i="161"/>
  <c r="T53" i="161" s="1"/>
  <c r="E53" i="161"/>
  <c r="P53" i="161" s="1"/>
  <c r="AF52" i="161"/>
  <c r="AD52" i="161"/>
  <c r="AC52" i="161"/>
  <c r="AB52" i="161"/>
  <c r="AE52" i="161" s="1"/>
  <c r="V52" i="161"/>
  <c r="U52" i="161"/>
  <c r="S52" i="161"/>
  <c r="R52" i="161"/>
  <c r="Q52" i="161"/>
  <c r="E52" i="161"/>
  <c r="P52" i="161" s="1"/>
  <c r="AF51" i="161"/>
  <c r="AD51" i="161"/>
  <c r="AC51" i="161"/>
  <c r="AB51" i="161"/>
  <c r="U51" i="161"/>
  <c r="V51" i="161" s="1"/>
  <c r="T51" i="161"/>
  <c r="S51" i="161"/>
  <c r="R51" i="161"/>
  <c r="Q51" i="161"/>
  <c r="P51" i="161"/>
  <c r="E51" i="161"/>
  <c r="AF50" i="161"/>
  <c r="AD50" i="161"/>
  <c r="AC50" i="161"/>
  <c r="AB50" i="161"/>
  <c r="U50" i="161"/>
  <c r="V50" i="161" s="1"/>
  <c r="S50" i="161"/>
  <c r="R50" i="161"/>
  <c r="Q50" i="161"/>
  <c r="E50" i="161"/>
  <c r="P50" i="161" s="1"/>
  <c r="AF49" i="161"/>
  <c r="AD49" i="161"/>
  <c r="AC49" i="161"/>
  <c r="AB49" i="161"/>
  <c r="AE49" i="161" s="1"/>
  <c r="V49" i="161"/>
  <c r="U49" i="161"/>
  <c r="S49" i="161"/>
  <c r="R49" i="161"/>
  <c r="Q49" i="161"/>
  <c r="E49" i="161"/>
  <c r="P49" i="161" s="1"/>
  <c r="AF48" i="161"/>
  <c r="AD48" i="161"/>
  <c r="AC48" i="161"/>
  <c r="AB48" i="161"/>
  <c r="U48" i="161"/>
  <c r="V48" i="161" s="1"/>
  <c r="S48" i="161"/>
  <c r="R48" i="161"/>
  <c r="Q48" i="161"/>
  <c r="E48" i="161"/>
  <c r="P48" i="161" s="1"/>
  <c r="AF47" i="161"/>
  <c r="AD47" i="161"/>
  <c r="AC47" i="161"/>
  <c r="AB47" i="161"/>
  <c r="AE47" i="161" s="1"/>
  <c r="U47" i="161"/>
  <c r="V47" i="161" s="1"/>
  <c r="S47" i="161"/>
  <c r="R47" i="161"/>
  <c r="Q47" i="161"/>
  <c r="T47" i="161" s="1"/>
  <c r="E47" i="161"/>
  <c r="P47" i="161" s="1"/>
  <c r="AF46" i="161"/>
  <c r="AD46" i="161"/>
  <c r="AC46" i="161"/>
  <c r="AB46" i="161"/>
  <c r="U46" i="161"/>
  <c r="V46" i="161" s="1"/>
  <c r="S46" i="161"/>
  <c r="R46" i="161"/>
  <c r="Q46" i="161"/>
  <c r="T46" i="161" s="1"/>
  <c r="P46" i="161"/>
  <c r="E46" i="161"/>
  <c r="AF45" i="161"/>
  <c r="AD45" i="161"/>
  <c r="AE45" i="161" s="1"/>
  <c r="AC45" i="161"/>
  <c r="AB45" i="161"/>
  <c r="U45" i="161"/>
  <c r="V45" i="161" s="1"/>
  <c r="S45" i="161"/>
  <c r="R45" i="161"/>
  <c r="Q45" i="161"/>
  <c r="T45" i="161" s="1"/>
  <c r="E45" i="161"/>
  <c r="P45" i="161" s="1"/>
  <c r="AF44" i="161"/>
  <c r="AD44" i="161"/>
  <c r="AC44" i="161"/>
  <c r="AB44" i="161"/>
  <c r="AE44" i="161" s="1"/>
  <c r="V44" i="161"/>
  <c r="U44" i="161"/>
  <c r="S44" i="161"/>
  <c r="R44" i="161"/>
  <c r="Q44" i="161"/>
  <c r="E44" i="161"/>
  <c r="P44" i="161" s="1"/>
  <c r="AF43" i="161"/>
  <c r="AD43" i="161"/>
  <c r="AC43" i="161"/>
  <c r="AB43" i="161"/>
  <c r="U43" i="161"/>
  <c r="V43" i="161" s="1"/>
  <c r="T43" i="161"/>
  <c r="S43" i="161"/>
  <c r="R43" i="161"/>
  <c r="Q43" i="161"/>
  <c r="P43" i="161"/>
  <c r="E43" i="161"/>
  <c r="AF42" i="161"/>
  <c r="AD42" i="161"/>
  <c r="AC42" i="161"/>
  <c r="AB42" i="161"/>
  <c r="U42" i="161"/>
  <c r="V42" i="161" s="1"/>
  <c r="S42" i="161"/>
  <c r="R42" i="161"/>
  <c r="Q42" i="161"/>
  <c r="E42" i="161"/>
  <c r="P42" i="161" s="1"/>
  <c r="AF41" i="161"/>
  <c r="AD41" i="161"/>
  <c r="AC41" i="161"/>
  <c r="AB41" i="161"/>
  <c r="AE41" i="161" s="1"/>
  <c r="U41" i="161"/>
  <c r="V41" i="161" s="1"/>
  <c r="S41" i="161"/>
  <c r="R41" i="161"/>
  <c r="Q41" i="161"/>
  <c r="E41" i="161"/>
  <c r="P41" i="161" s="1"/>
  <c r="AF40" i="161"/>
  <c r="AD40" i="161"/>
  <c r="AC40" i="161"/>
  <c r="AB40" i="161"/>
  <c r="U40" i="161"/>
  <c r="V40" i="161" s="1"/>
  <c r="S40" i="161"/>
  <c r="R40" i="161"/>
  <c r="Q40" i="161"/>
  <c r="E40" i="161"/>
  <c r="P40" i="161" s="1"/>
  <c r="AF39" i="161"/>
  <c r="AD39" i="161"/>
  <c r="AC39" i="161"/>
  <c r="AB39" i="161"/>
  <c r="AE39" i="161" s="1"/>
  <c r="U39" i="161"/>
  <c r="V39" i="161" s="1"/>
  <c r="S39" i="161"/>
  <c r="R39" i="161"/>
  <c r="T39" i="161" s="1"/>
  <c r="Q39" i="161"/>
  <c r="E39" i="161"/>
  <c r="P39" i="161" s="1"/>
  <c r="AF38" i="161"/>
  <c r="AD38" i="161"/>
  <c r="AC38" i="161"/>
  <c r="AB38" i="161"/>
  <c r="U38" i="161"/>
  <c r="V38" i="161" s="1"/>
  <c r="S38" i="161"/>
  <c r="R38" i="161"/>
  <c r="Q38" i="161"/>
  <c r="T38" i="161" s="1"/>
  <c r="P38" i="161"/>
  <c r="E38" i="161"/>
  <c r="AF37" i="161"/>
  <c r="AD37" i="161"/>
  <c r="AE37" i="161" s="1"/>
  <c r="AC37" i="161"/>
  <c r="AB37" i="161"/>
  <c r="U37" i="161"/>
  <c r="V37" i="161" s="1"/>
  <c r="S37" i="161"/>
  <c r="R37" i="161"/>
  <c r="Q37" i="161"/>
  <c r="T37" i="161" s="1"/>
  <c r="E37" i="161"/>
  <c r="P37" i="161" s="1"/>
  <c r="AF36" i="161"/>
  <c r="AD36" i="161"/>
  <c r="AC36" i="161"/>
  <c r="AB36" i="161"/>
  <c r="AE36" i="161" s="1"/>
  <c r="U36" i="161"/>
  <c r="V36" i="161" s="1"/>
  <c r="S36" i="161"/>
  <c r="R36" i="161"/>
  <c r="Q36" i="161"/>
  <c r="E36" i="161"/>
  <c r="P36" i="161" s="1"/>
  <c r="AF35" i="161"/>
  <c r="AD35" i="161"/>
  <c r="AC35" i="161"/>
  <c r="AB35" i="161"/>
  <c r="U35" i="161"/>
  <c r="V35" i="161" s="1"/>
  <c r="T35" i="161"/>
  <c r="S35" i="161"/>
  <c r="R35" i="161"/>
  <c r="Q35" i="161"/>
  <c r="P35" i="161"/>
  <c r="E35" i="161"/>
  <c r="AF34" i="161"/>
  <c r="AD34" i="161"/>
  <c r="AC34" i="161"/>
  <c r="AB34" i="161"/>
  <c r="U34" i="161"/>
  <c r="V34" i="161" s="1"/>
  <c r="S34" i="161"/>
  <c r="R34" i="161"/>
  <c r="Q34" i="161"/>
  <c r="E34" i="161"/>
  <c r="P34" i="161" s="1"/>
  <c r="AF33" i="161"/>
  <c r="AD33" i="161"/>
  <c r="AC33" i="161"/>
  <c r="AB33" i="161"/>
  <c r="AE33" i="161" s="1"/>
  <c r="U33" i="161"/>
  <c r="V33" i="161" s="1"/>
  <c r="S33" i="161"/>
  <c r="R33" i="161"/>
  <c r="Q33" i="161"/>
  <c r="E33" i="161"/>
  <c r="P33" i="161" s="1"/>
  <c r="AF32" i="161"/>
  <c r="AD32" i="161"/>
  <c r="AC32" i="161"/>
  <c r="AB32" i="161"/>
  <c r="U32" i="161"/>
  <c r="V32" i="161" s="1"/>
  <c r="S32" i="161"/>
  <c r="R32" i="161"/>
  <c r="Q32" i="161"/>
  <c r="E32" i="161"/>
  <c r="P32" i="161" s="1"/>
  <c r="AF31" i="161"/>
  <c r="AD31" i="161"/>
  <c r="AC31" i="161"/>
  <c r="AB31" i="161"/>
  <c r="AE31" i="161" s="1"/>
  <c r="U31" i="161"/>
  <c r="V31" i="161" s="1"/>
  <c r="S31" i="161"/>
  <c r="R31" i="161"/>
  <c r="T31" i="161" s="1"/>
  <c r="Q31" i="161"/>
  <c r="E31" i="161"/>
  <c r="P31" i="161" s="1"/>
  <c r="AF30" i="161"/>
  <c r="AD30" i="161"/>
  <c r="AC30" i="161"/>
  <c r="AB30" i="161"/>
  <c r="U30" i="161"/>
  <c r="V30" i="161" s="1"/>
  <c r="S30" i="161"/>
  <c r="R30" i="161"/>
  <c r="Q30" i="161"/>
  <c r="T30" i="161" s="1"/>
  <c r="P30" i="161"/>
  <c r="E30" i="161"/>
  <c r="AF29" i="161"/>
  <c r="AD29" i="161"/>
  <c r="AE29" i="161" s="1"/>
  <c r="AC29" i="161"/>
  <c r="AB29" i="161"/>
  <c r="U29" i="161"/>
  <c r="V29" i="161" s="1"/>
  <c r="S29" i="161"/>
  <c r="R29" i="161"/>
  <c r="Q29" i="161"/>
  <c r="T29" i="161" s="1"/>
  <c r="E29" i="161"/>
  <c r="P29" i="161" s="1"/>
  <c r="AF28" i="161"/>
  <c r="AD28" i="161"/>
  <c r="AC28" i="161"/>
  <c r="AB28" i="161"/>
  <c r="AE28" i="161" s="1"/>
  <c r="U28" i="161"/>
  <c r="V28" i="161" s="1"/>
  <c r="S28" i="161"/>
  <c r="R28" i="161"/>
  <c r="Q28" i="161"/>
  <c r="E28" i="161"/>
  <c r="P28" i="161" s="1"/>
  <c r="AF27" i="161"/>
  <c r="AD27" i="161"/>
  <c r="AC27" i="161"/>
  <c r="AB27" i="161"/>
  <c r="U27" i="161"/>
  <c r="V27" i="161" s="1"/>
  <c r="T27" i="161"/>
  <c r="S27" i="161"/>
  <c r="R27" i="161"/>
  <c r="Q27" i="161"/>
  <c r="P27" i="161"/>
  <c r="E27" i="161"/>
  <c r="AF26" i="161"/>
  <c r="AD26" i="161"/>
  <c r="AC26" i="161"/>
  <c r="AB26" i="161"/>
  <c r="U26" i="161"/>
  <c r="V26" i="161" s="1"/>
  <c r="S26" i="161"/>
  <c r="R26" i="161"/>
  <c r="Q26" i="161"/>
  <c r="E26" i="161"/>
  <c r="P26" i="161" s="1"/>
  <c r="AF25" i="161"/>
  <c r="AD25" i="161"/>
  <c r="AC25" i="161"/>
  <c r="AB25" i="161"/>
  <c r="AE25" i="161" s="1"/>
  <c r="U25" i="161"/>
  <c r="V25" i="161" s="1"/>
  <c r="S25" i="161"/>
  <c r="R25" i="161"/>
  <c r="Q25" i="161"/>
  <c r="E25" i="161"/>
  <c r="P25" i="161" s="1"/>
  <c r="AF24" i="161"/>
  <c r="AD24" i="161"/>
  <c r="AC24" i="161"/>
  <c r="AB24" i="161"/>
  <c r="U24" i="161"/>
  <c r="V24" i="161" s="1"/>
  <c r="S24" i="161"/>
  <c r="R24" i="161"/>
  <c r="Q24" i="161"/>
  <c r="E24" i="161"/>
  <c r="P24" i="161" s="1"/>
  <c r="AF23" i="161"/>
  <c r="AD23" i="161"/>
  <c r="AC23" i="161"/>
  <c r="AB23" i="161"/>
  <c r="AE23" i="161" s="1"/>
  <c r="U23" i="161"/>
  <c r="V23" i="161" s="1"/>
  <c r="S23" i="161"/>
  <c r="R23" i="161"/>
  <c r="T23" i="161" s="1"/>
  <c r="Q23" i="161"/>
  <c r="E23" i="161"/>
  <c r="P23" i="161" s="1"/>
  <c r="AF22" i="161"/>
  <c r="AD22" i="161"/>
  <c r="AC22" i="161"/>
  <c r="AB22" i="161"/>
  <c r="U22" i="161"/>
  <c r="V22" i="161" s="1"/>
  <c r="S22" i="161"/>
  <c r="R22" i="161"/>
  <c r="Q22" i="161"/>
  <c r="T22" i="161" s="1"/>
  <c r="P22" i="161"/>
  <c r="E22" i="161"/>
  <c r="AF21" i="161"/>
  <c r="AD21" i="161"/>
  <c r="AE21" i="161" s="1"/>
  <c r="AC21" i="161"/>
  <c r="AB21" i="161"/>
  <c r="U21" i="161"/>
  <c r="V21" i="161" s="1"/>
  <c r="S21" i="161"/>
  <c r="R21" i="161"/>
  <c r="Q21" i="161"/>
  <c r="T21" i="161" s="1"/>
  <c r="E21" i="161"/>
  <c r="P21" i="161" s="1"/>
  <c r="AF20" i="161"/>
  <c r="AD20" i="161"/>
  <c r="AC20" i="161"/>
  <c r="AB20" i="161"/>
  <c r="AE20" i="161" s="1"/>
  <c r="U20" i="161"/>
  <c r="V20" i="161" s="1"/>
  <c r="S20" i="161"/>
  <c r="R20" i="161"/>
  <c r="Q20" i="161"/>
  <c r="E20" i="161"/>
  <c r="P20" i="161" s="1"/>
  <c r="AF19" i="161"/>
  <c r="AD19" i="161"/>
  <c r="AC19" i="161"/>
  <c r="AB19" i="161"/>
  <c r="U19" i="161"/>
  <c r="V19" i="161" s="1"/>
  <c r="T19" i="161"/>
  <c r="S19" i="161"/>
  <c r="R19" i="161"/>
  <c r="Q19" i="161"/>
  <c r="P19" i="161"/>
  <c r="E19" i="161"/>
  <c r="AF18" i="161"/>
  <c r="AD18" i="161"/>
  <c r="AC18" i="161"/>
  <c r="AB18" i="161"/>
  <c r="U18" i="161"/>
  <c r="V18" i="161" s="1"/>
  <c r="S18" i="161"/>
  <c r="R18" i="161"/>
  <c r="Q18" i="161"/>
  <c r="E18" i="161"/>
  <c r="P18" i="161" s="1"/>
  <c r="AF17" i="161"/>
  <c r="AD17" i="161"/>
  <c r="AC17" i="161"/>
  <c r="AB17" i="161"/>
  <c r="AE17" i="161" s="1"/>
  <c r="U17" i="161"/>
  <c r="V17" i="161" s="1"/>
  <c r="S17" i="161"/>
  <c r="R17" i="161"/>
  <c r="Q17" i="161"/>
  <c r="E17" i="161"/>
  <c r="P17" i="161" s="1"/>
  <c r="AF16" i="161"/>
  <c r="AD16" i="161"/>
  <c r="AC16" i="161"/>
  <c r="AB16" i="161"/>
  <c r="U16" i="161"/>
  <c r="V16" i="161" s="1"/>
  <c r="S16" i="161"/>
  <c r="R16" i="161"/>
  <c r="Q16" i="161"/>
  <c r="E16" i="161"/>
  <c r="P16" i="161" s="1"/>
  <c r="AF15" i="161"/>
  <c r="AD15" i="161"/>
  <c r="AC15" i="161"/>
  <c r="AB15" i="161"/>
  <c r="AE15" i="161" s="1"/>
  <c r="U15" i="161"/>
  <c r="V15" i="161" s="1"/>
  <c r="S15" i="161"/>
  <c r="R15" i="161"/>
  <c r="T15" i="161" s="1"/>
  <c r="Q15" i="161"/>
  <c r="E15" i="161"/>
  <c r="P15" i="161" s="1"/>
  <c r="AF14" i="161"/>
  <c r="AD14" i="161"/>
  <c r="AC14" i="161"/>
  <c r="AB14" i="161"/>
  <c r="U14" i="161"/>
  <c r="V14" i="161" s="1"/>
  <c r="S14" i="161"/>
  <c r="R14" i="161"/>
  <c r="Q14" i="161"/>
  <c r="T14" i="161" s="1"/>
  <c r="P14" i="161"/>
  <c r="E14" i="161"/>
  <c r="AF13" i="161"/>
  <c r="AD13" i="161"/>
  <c r="AE13" i="161" s="1"/>
  <c r="AC13" i="161"/>
  <c r="AB13" i="161"/>
  <c r="U13" i="161"/>
  <c r="V13" i="161" s="1"/>
  <c r="S13" i="161"/>
  <c r="R13" i="161"/>
  <c r="Q13" i="161"/>
  <c r="T13" i="161" s="1"/>
  <c r="E13" i="161"/>
  <c r="P13" i="161" s="1"/>
  <c r="AF12" i="161"/>
  <c r="AD12" i="161"/>
  <c r="AC12" i="161"/>
  <c r="AB12" i="161"/>
  <c r="AE12" i="161" s="1"/>
  <c r="U12" i="161"/>
  <c r="V12" i="161" s="1"/>
  <c r="S12" i="161"/>
  <c r="R12" i="161"/>
  <c r="Q12" i="161"/>
  <c r="E12" i="161"/>
  <c r="P12" i="161" s="1"/>
  <c r="AF11" i="161"/>
  <c r="AD11" i="161"/>
  <c r="AC11" i="161"/>
  <c r="AB11" i="161"/>
  <c r="U11" i="161"/>
  <c r="V11" i="161" s="1"/>
  <c r="T11" i="161"/>
  <c r="S11" i="161"/>
  <c r="R11" i="161"/>
  <c r="Q11" i="161"/>
  <c r="P11" i="161"/>
  <c r="E11" i="161"/>
  <c r="AF10" i="161"/>
  <c r="AD10" i="161"/>
  <c r="AC10" i="161"/>
  <c r="AB10" i="161"/>
  <c r="U10" i="161"/>
  <c r="V10" i="161" s="1"/>
  <c r="S10" i="161"/>
  <c r="S57" i="161" s="1"/>
  <c r="R10" i="161"/>
  <c r="R57" i="161" s="1"/>
  <c r="Q10" i="161"/>
  <c r="E10" i="161"/>
  <c r="P10" i="161" s="1"/>
  <c r="AB57" i="161"/>
  <c r="AA57" i="156"/>
  <c r="W57" i="156"/>
  <c r="O57" i="156"/>
  <c r="N57" i="156"/>
  <c r="M57" i="156"/>
  <c r="L57" i="156"/>
  <c r="K57" i="156"/>
  <c r="J57" i="156"/>
  <c r="I57" i="156"/>
  <c r="H57" i="156"/>
  <c r="G57" i="156"/>
  <c r="AF56" i="156"/>
  <c r="AD56" i="156"/>
  <c r="AC56" i="156"/>
  <c r="AB56" i="156"/>
  <c r="U56" i="156"/>
  <c r="V56" i="156" s="1"/>
  <c r="S56" i="156"/>
  <c r="R56" i="156"/>
  <c r="Q56" i="156"/>
  <c r="E56" i="156"/>
  <c r="P56" i="156" s="1"/>
  <c r="AF55" i="156"/>
  <c r="AD55" i="156"/>
  <c r="AC55" i="156"/>
  <c r="AB55" i="156"/>
  <c r="U55" i="156"/>
  <c r="V55" i="156" s="1"/>
  <c r="T55" i="156"/>
  <c r="S55" i="156"/>
  <c r="R55" i="156"/>
  <c r="Q55" i="156"/>
  <c r="P55" i="156"/>
  <c r="E55" i="156"/>
  <c r="AF54" i="156"/>
  <c r="AD54" i="156"/>
  <c r="AC54" i="156"/>
  <c r="AB54" i="156"/>
  <c r="U54" i="156"/>
  <c r="V54" i="156" s="1"/>
  <c r="S54" i="156"/>
  <c r="R54" i="156"/>
  <c r="Q54" i="156"/>
  <c r="E54" i="156"/>
  <c r="P54" i="156" s="1"/>
  <c r="AF53" i="156"/>
  <c r="AE53" i="156"/>
  <c r="AD53" i="156"/>
  <c r="AC53" i="156"/>
  <c r="AB53" i="156"/>
  <c r="V53" i="156"/>
  <c r="U53" i="156"/>
  <c r="S53" i="156"/>
  <c r="R53" i="156"/>
  <c r="Q53" i="156"/>
  <c r="E53" i="156"/>
  <c r="P53" i="156" s="1"/>
  <c r="AF52" i="156"/>
  <c r="AD52" i="156"/>
  <c r="AC52" i="156"/>
  <c r="AB52" i="156"/>
  <c r="U52" i="156"/>
  <c r="V52" i="156" s="1"/>
  <c r="S52" i="156"/>
  <c r="R52" i="156"/>
  <c r="Q52" i="156"/>
  <c r="E52" i="156"/>
  <c r="P52" i="156" s="1"/>
  <c r="AF51" i="156"/>
  <c r="AD51" i="156"/>
  <c r="AC51" i="156"/>
  <c r="AB51" i="156"/>
  <c r="U51" i="156"/>
  <c r="V51" i="156" s="1"/>
  <c r="T51" i="156"/>
  <c r="S51" i="156"/>
  <c r="R51" i="156"/>
  <c r="Q51" i="156"/>
  <c r="P51" i="156"/>
  <c r="E51" i="156"/>
  <c r="AF50" i="156"/>
  <c r="AD50" i="156"/>
  <c r="AC50" i="156"/>
  <c r="AB50" i="156"/>
  <c r="U50" i="156"/>
  <c r="V50" i="156" s="1"/>
  <c r="S50" i="156"/>
  <c r="R50" i="156"/>
  <c r="Q50" i="156"/>
  <c r="E50" i="156"/>
  <c r="P50" i="156" s="1"/>
  <c r="AF49" i="156"/>
  <c r="AE49" i="156"/>
  <c r="AD49" i="156"/>
  <c r="AC49" i="156"/>
  <c r="AB49" i="156"/>
  <c r="V49" i="156"/>
  <c r="U49" i="156"/>
  <c r="S49" i="156"/>
  <c r="R49" i="156"/>
  <c r="Q49" i="156"/>
  <c r="E49" i="156"/>
  <c r="P49" i="156" s="1"/>
  <c r="AF48" i="156"/>
  <c r="AD48" i="156"/>
  <c r="AC48" i="156"/>
  <c r="AB48" i="156"/>
  <c r="U48" i="156"/>
  <c r="V48" i="156" s="1"/>
  <c r="S48" i="156"/>
  <c r="R48" i="156"/>
  <c r="Q48" i="156"/>
  <c r="E48" i="156"/>
  <c r="P48" i="156" s="1"/>
  <c r="AF47" i="156"/>
  <c r="AD47" i="156"/>
  <c r="AC47" i="156"/>
  <c r="AB47" i="156"/>
  <c r="U47" i="156"/>
  <c r="V47" i="156" s="1"/>
  <c r="T47" i="156"/>
  <c r="S47" i="156"/>
  <c r="R47" i="156"/>
  <c r="Q47" i="156"/>
  <c r="P47" i="156"/>
  <c r="E47" i="156"/>
  <c r="AF46" i="156"/>
  <c r="AD46" i="156"/>
  <c r="AC46" i="156"/>
  <c r="AB46" i="156"/>
  <c r="U46" i="156"/>
  <c r="V46" i="156" s="1"/>
  <c r="S46" i="156"/>
  <c r="R46" i="156"/>
  <c r="Q46" i="156"/>
  <c r="E46" i="156"/>
  <c r="P46" i="156" s="1"/>
  <c r="AF45" i="156"/>
  <c r="AE45" i="156"/>
  <c r="AD45" i="156"/>
  <c r="AC45" i="156"/>
  <c r="AB45" i="156"/>
  <c r="V45" i="156"/>
  <c r="U45" i="156"/>
  <c r="S45" i="156"/>
  <c r="R45" i="156"/>
  <c r="Q45" i="156"/>
  <c r="E45" i="156"/>
  <c r="P45" i="156" s="1"/>
  <c r="AF44" i="156"/>
  <c r="AD44" i="156"/>
  <c r="AC44" i="156"/>
  <c r="AB44" i="156"/>
  <c r="U44" i="156"/>
  <c r="V44" i="156" s="1"/>
  <c r="S44" i="156"/>
  <c r="R44" i="156"/>
  <c r="Q44" i="156"/>
  <c r="E44" i="156"/>
  <c r="P44" i="156" s="1"/>
  <c r="AF43" i="156"/>
  <c r="AD43" i="156"/>
  <c r="AC43" i="156"/>
  <c r="AB43" i="156"/>
  <c r="U43" i="156"/>
  <c r="V43" i="156" s="1"/>
  <c r="T43" i="156"/>
  <c r="S43" i="156"/>
  <c r="R43" i="156"/>
  <c r="Q43" i="156"/>
  <c r="P43" i="156"/>
  <c r="E43" i="156"/>
  <c r="AF42" i="156"/>
  <c r="AD42" i="156"/>
  <c r="AC42" i="156"/>
  <c r="AB42" i="156"/>
  <c r="U42" i="156"/>
  <c r="V42" i="156" s="1"/>
  <c r="S42" i="156"/>
  <c r="R42" i="156"/>
  <c r="Q42" i="156"/>
  <c r="E42" i="156"/>
  <c r="P42" i="156" s="1"/>
  <c r="AF41" i="156"/>
  <c r="AE41" i="156"/>
  <c r="AD41" i="156"/>
  <c r="AC41" i="156"/>
  <c r="AB41" i="156"/>
  <c r="V41" i="156"/>
  <c r="U41" i="156"/>
  <c r="S41" i="156"/>
  <c r="R41" i="156"/>
  <c r="Q41" i="156"/>
  <c r="E41" i="156"/>
  <c r="P41" i="156" s="1"/>
  <c r="AF40" i="156"/>
  <c r="AD40" i="156"/>
  <c r="AC40" i="156"/>
  <c r="AB40" i="156"/>
  <c r="U40" i="156"/>
  <c r="V40" i="156" s="1"/>
  <c r="S40" i="156"/>
  <c r="R40" i="156"/>
  <c r="Q40" i="156"/>
  <c r="E40" i="156"/>
  <c r="P40" i="156" s="1"/>
  <c r="AF39" i="156"/>
  <c r="AD39" i="156"/>
  <c r="AC39" i="156"/>
  <c r="AB39" i="156"/>
  <c r="U39" i="156"/>
  <c r="V39" i="156" s="1"/>
  <c r="T39" i="156"/>
  <c r="S39" i="156"/>
  <c r="R39" i="156"/>
  <c r="Q39" i="156"/>
  <c r="P39" i="156"/>
  <c r="E39" i="156"/>
  <c r="AF38" i="156"/>
  <c r="AD38" i="156"/>
  <c r="AC38" i="156"/>
  <c r="AB38" i="156"/>
  <c r="U38" i="156"/>
  <c r="V38" i="156" s="1"/>
  <c r="S38" i="156"/>
  <c r="R38" i="156"/>
  <c r="Q38" i="156"/>
  <c r="E38" i="156"/>
  <c r="P38" i="156" s="1"/>
  <c r="AF37" i="156"/>
  <c r="AE37" i="156"/>
  <c r="AD37" i="156"/>
  <c r="AC37" i="156"/>
  <c r="AB37" i="156"/>
  <c r="V37" i="156"/>
  <c r="U37" i="156"/>
  <c r="S37" i="156"/>
  <c r="R37" i="156"/>
  <c r="Q37" i="156"/>
  <c r="E37" i="156"/>
  <c r="P37" i="156" s="1"/>
  <c r="AF36" i="156"/>
  <c r="AD36" i="156"/>
  <c r="AC36" i="156"/>
  <c r="AB36" i="156"/>
  <c r="U36" i="156"/>
  <c r="V36" i="156" s="1"/>
  <c r="S36" i="156"/>
  <c r="R36" i="156"/>
  <c r="Q36" i="156"/>
  <c r="E36" i="156"/>
  <c r="P36" i="156" s="1"/>
  <c r="AF35" i="156"/>
  <c r="AD35" i="156"/>
  <c r="AC35" i="156"/>
  <c r="AB35" i="156"/>
  <c r="U35" i="156"/>
  <c r="V35" i="156" s="1"/>
  <c r="T35" i="156"/>
  <c r="S35" i="156"/>
  <c r="R35" i="156"/>
  <c r="Q35" i="156"/>
  <c r="P35" i="156"/>
  <c r="E35" i="156"/>
  <c r="AF34" i="156"/>
  <c r="AD34" i="156"/>
  <c r="AC34" i="156"/>
  <c r="AB34" i="156"/>
  <c r="U34" i="156"/>
  <c r="V34" i="156" s="1"/>
  <c r="S34" i="156"/>
  <c r="R34" i="156"/>
  <c r="Q34" i="156"/>
  <c r="E34" i="156"/>
  <c r="P34" i="156" s="1"/>
  <c r="AF33" i="156"/>
  <c r="AE33" i="156"/>
  <c r="AD33" i="156"/>
  <c r="AC33" i="156"/>
  <c r="AB33" i="156"/>
  <c r="V33" i="156"/>
  <c r="U33" i="156"/>
  <c r="S33" i="156"/>
  <c r="R33" i="156"/>
  <c r="Q33" i="156"/>
  <c r="E33" i="156"/>
  <c r="P33" i="156" s="1"/>
  <c r="AF32" i="156"/>
  <c r="AD32" i="156"/>
  <c r="AC32" i="156"/>
  <c r="AB32" i="156"/>
  <c r="U32" i="156"/>
  <c r="V32" i="156" s="1"/>
  <c r="S32" i="156"/>
  <c r="R32" i="156"/>
  <c r="Q32" i="156"/>
  <c r="E32" i="156"/>
  <c r="P32" i="156" s="1"/>
  <c r="AF31" i="156"/>
  <c r="AD31" i="156"/>
  <c r="AC31" i="156"/>
  <c r="AB31" i="156"/>
  <c r="U31" i="156"/>
  <c r="V31" i="156" s="1"/>
  <c r="T31" i="156"/>
  <c r="S31" i="156"/>
  <c r="R31" i="156"/>
  <c r="Q31" i="156"/>
  <c r="P31" i="156"/>
  <c r="E31" i="156"/>
  <c r="AF30" i="156"/>
  <c r="AD30" i="156"/>
  <c r="AC30" i="156"/>
  <c r="AB30" i="156"/>
  <c r="U30" i="156"/>
  <c r="V30" i="156" s="1"/>
  <c r="S30" i="156"/>
  <c r="R30" i="156"/>
  <c r="Q30" i="156"/>
  <c r="E30" i="156"/>
  <c r="P30" i="156" s="1"/>
  <c r="AF29" i="156"/>
  <c r="AE29" i="156"/>
  <c r="AD29" i="156"/>
  <c r="AC29" i="156"/>
  <c r="AB29" i="156"/>
  <c r="V29" i="156"/>
  <c r="U29" i="156"/>
  <c r="S29" i="156"/>
  <c r="R29" i="156"/>
  <c r="Q29" i="156"/>
  <c r="E29" i="156"/>
  <c r="P29" i="156" s="1"/>
  <c r="AF28" i="156"/>
  <c r="AD28" i="156"/>
  <c r="AC28" i="156"/>
  <c r="AB28" i="156"/>
  <c r="U28" i="156"/>
  <c r="V28" i="156" s="1"/>
  <c r="S28" i="156"/>
  <c r="R28" i="156"/>
  <c r="Q28" i="156"/>
  <c r="E28" i="156"/>
  <c r="P28" i="156" s="1"/>
  <c r="AF27" i="156"/>
  <c r="AD27" i="156"/>
  <c r="AC27" i="156"/>
  <c r="AB27" i="156"/>
  <c r="U27" i="156"/>
  <c r="V27" i="156" s="1"/>
  <c r="T27" i="156"/>
  <c r="S27" i="156"/>
  <c r="R27" i="156"/>
  <c r="Q27" i="156"/>
  <c r="P27" i="156"/>
  <c r="E27" i="156"/>
  <c r="AF26" i="156"/>
  <c r="AD26" i="156"/>
  <c r="AC26" i="156"/>
  <c r="AB26" i="156"/>
  <c r="U26" i="156"/>
  <c r="V26" i="156" s="1"/>
  <c r="S26" i="156"/>
  <c r="R26" i="156"/>
  <c r="Q26" i="156"/>
  <c r="E26" i="156"/>
  <c r="P26" i="156" s="1"/>
  <c r="AF25" i="156"/>
  <c r="AE25" i="156"/>
  <c r="AD25" i="156"/>
  <c r="AC25" i="156"/>
  <c r="AB25" i="156"/>
  <c r="V25" i="156"/>
  <c r="U25" i="156"/>
  <c r="S25" i="156"/>
  <c r="R25" i="156"/>
  <c r="Q25" i="156"/>
  <c r="E25" i="156"/>
  <c r="P25" i="156" s="1"/>
  <c r="AF24" i="156"/>
  <c r="AD24" i="156"/>
  <c r="AC24" i="156"/>
  <c r="AB24" i="156"/>
  <c r="U24" i="156"/>
  <c r="V24" i="156" s="1"/>
  <c r="S24" i="156"/>
  <c r="R24" i="156"/>
  <c r="Q24" i="156"/>
  <c r="E24" i="156"/>
  <c r="P24" i="156" s="1"/>
  <c r="AF23" i="156"/>
  <c r="AD23" i="156"/>
  <c r="AC23" i="156"/>
  <c r="AB23" i="156"/>
  <c r="U23" i="156"/>
  <c r="V23" i="156" s="1"/>
  <c r="T23" i="156"/>
  <c r="S23" i="156"/>
  <c r="R23" i="156"/>
  <c r="Q23" i="156"/>
  <c r="P23" i="156"/>
  <c r="E23" i="156"/>
  <c r="AF22" i="156"/>
  <c r="AD22" i="156"/>
  <c r="AC22" i="156"/>
  <c r="AB22" i="156"/>
  <c r="U22" i="156"/>
  <c r="V22" i="156" s="1"/>
  <c r="S22" i="156"/>
  <c r="R22" i="156"/>
  <c r="Q22" i="156"/>
  <c r="E22" i="156"/>
  <c r="P22" i="156" s="1"/>
  <c r="AF21" i="156"/>
  <c r="AE21" i="156"/>
  <c r="AD21" i="156"/>
  <c r="AC21" i="156"/>
  <c r="AB21" i="156"/>
  <c r="V21" i="156"/>
  <c r="U21" i="156"/>
  <c r="S21" i="156"/>
  <c r="R21" i="156"/>
  <c r="Q21" i="156"/>
  <c r="E21" i="156"/>
  <c r="P21" i="156" s="1"/>
  <c r="AF20" i="156"/>
  <c r="AD20" i="156"/>
  <c r="AC20" i="156"/>
  <c r="AB20" i="156"/>
  <c r="U20" i="156"/>
  <c r="V20" i="156" s="1"/>
  <c r="S20" i="156"/>
  <c r="R20" i="156"/>
  <c r="Q20" i="156"/>
  <c r="E20" i="156"/>
  <c r="P20" i="156" s="1"/>
  <c r="AF19" i="156"/>
  <c r="AD19" i="156"/>
  <c r="AC19" i="156"/>
  <c r="AB19" i="156"/>
  <c r="U19" i="156"/>
  <c r="V19" i="156" s="1"/>
  <c r="T19" i="156"/>
  <c r="S19" i="156"/>
  <c r="R19" i="156"/>
  <c r="Q19" i="156"/>
  <c r="P19" i="156"/>
  <c r="E19" i="156"/>
  <c r="AF18" i="156"/>
  <c r="AD18" i="156"/>
  <c r="AC18" i="156"/>
  <c r="AB18" i="156"/>
  <c r="U18" i="156"/>
  <c r="V18" i="156" s="1"/>
  <c r="S18" i="156"/>
  <c r="R18" i="156"/>
  <c r="Q18" i="156"/>
  <c r="E18" i="156"/>
  <c r="P18" i="156" s="1"/>
  <c r="AF17" i="156"/>
  <c r="AE17" i="156"/>
  <c r="AD17" i="156"/>
  <c r="AC17" i="156"/>
  <c r="AB17" i="156"/>
  <c r="V17" i="156"/>
  <c r="U17" i="156"/>
  <c r="S17" i="156"/>
  <c r="R17" i="156"/>
  <c r="Q17" i="156"/>
  <c r="E17" i="156"/>
  <c r="P17" i="156" s="1"/>
  <c r="AF16" i="156"/>
  <c r="AD16" i="156"/>
  <c r="AC16" i="156"/>
  <c r="AB16" i="156"/>
  <c r="U16" i="156"/>
  <c r="V16" i="156" s="1"/>
  <c r="S16" i="156"/>
  <c r="R16" i="156"/>
  <c r="Q16" i="156"/>
  <c r="E16" i="156"/>
  <c r="P16" i="156" s="1"/>
  <c r="AF15" i="156"/>
  <c r="AD15" i="156"/>
  <c r="AC15" i="156"/>
  <c r="AB15" i="156"/>
  <c r="U15" i="156"/>
  <c r="V15" i="156" s="1"/>
  <c r="T15" i="156"/>
  <c r="S15" i="156"/>
  <c r="R15" i="156"/>
  <c r="Q15" i="156"/>
  <c r="P15" i="156"/>
  <c r="E15" i="156"/>
  <c r="AF14" i="156"/>
  <c r="AD14" i="156"/>
  <c r="AC14" i="156"/>
  <c r="AB14" i="156"/>
  <c r="U14" i="156"/>
  <c r="V14" i="156" s="1"/>
  <c r="S14" i="156"/>
  <c r="R14" i="156"/>
  <c r="Q14" i="156"/>
  <c r="E14" i="156"/>
  <c r="P14" i="156" s="1"/>
  <c r="AF13" i="156"/>
  <c r="AE13" i="156"/>
  <c r="AD13" i="156"/>
  <c r="AC13" i="156"/>
  <c r="AB13" i="156"/>
  <c r="V13" i="156"/>
  <c r="U13" i="156"/>
  <c r="S13" i="156"/>
  <c r="R13" i="156"/>
  <c r="Q13" i="156"/>
  <c r="E13" i="156"/>
  <c r="P13" i="156" s="1"/>
  <c r="AF12" i="156"/>
  <c r="AD12" i="156"/>
  <c r="AC12" i="156"/>
  <c r="AB12" i="156"/>
  <c r="U12" i="156"/>
  <c r="V12" i="156" s="1"/>
  <c r="S12" i="156"/>
  <c r="R12" i="156"/>
  <c r="Q12" i="156"/>
  <c r="E12" i="156"/>
  <c r="P12" i="156" s="1"/>
  <c r="AF11" i="156"/>
  <c r="AD11" i="156"/>
  <c r="AC11" i="156"/>
  <c r="AB11" i="156"/>
  <c r="U11" i="156"/>
  <c r="V11" i="156" s="1"/>
  <c r="T11" i="156"/>
  <c r="S11" i="156"/>
  <c r="R11" i="156"/>
  <c r="Q11" i="156"/>
  <c r="P11" i="156"/>
  <c r="E11" i="156"/>
  <c r="AF10" i="156"/>
  <c r="AD10" i="156"/>
  <c r="AC10" i="156"/>
  <c r="AB10" i="156"/>
  <c r="U10" i="156"/>
  <c r="V10" i="156" s="1"/>
  <c r="S10" i="156"/>
  <c r="S57" i="156" s="1"/>
  <c r="R10" i="156"/>
  <c r="R57" i="156" s="1"/>
  <c r="Q10" i="156"/>
  <c r="E10" i="156"/>
  <c r="P10" i="156" s="1"/>
  <c r="AF57" i="156"/>
  <c r="AA4" i="156" s="1"/>
  <c r="AB57" i="156"/>
  <c r="AA57" i="160"/>
  <c r="W57" i="160"/>
  <c r="O57" i="160"/>
  <c r="N57" i="160"/>
  <c r="M57" i="160"/>
  <c r="L57" i="160"/>
  <c r="K57" i="160"/>
  <c r="J57" i="160"/>
  <c r="I57" i="160"/>
  <c r="H57" i="160"/>
  <c r="G57" i="160"/>
  <c r="AF56" i="160"/>
  <c r="AD56" i="160"/>
  <c r="AC56" i="160"/>
  <c r="AB56" i="160"/>
  <c r="U56" i="160"/>
  <c r="V56" i="160" s="1"/>
  <c r="S56" i="160"/>
  <c r="T56" i="160" s="1"/>
  <c r="R56" i="160"/>
  <c r="Q56" i="160"/>
  <c r="E56" i="160"/>
  <c r="P56" i="160" s="1"/>
  <c r="AF55" i="160"/>
  <c r="AD55" i="160"/>
  <c r="AC55" i="160"/>
  <c r="AB55" i="160"/>
  <c r="U55" i="160"/>
  <c r="V55" i="160" s="1"/>
  <c r="S55" i="160"/>
  <c r="R55" i="160"/>
  <c r="Q55" i="160"/>
  <c r="T55" i="160" s="1"/>
  <c r="E55" i="160"/>
  <c r="P55" i="160" s="1"/>
  <c r="AF54" i="160"/>
  <c r="AD54" i="160"/>
  <c r="AE54" i="160" s="1"/>
  <c r="AC54" i="160"/>
  <c r="AB54" i="160"/>
  <c r="U54" i="160"/>
  <c r="V54" i="160" s="1"/>
  <c r="S54" i="160"/>
  <c r="R54" i="160"/>
  <c r="Q54" i="160"/>
  <c r="E54" i="160"/>
  <c r="P54" i="160" s="1"/>
  <c r="AF53" i="160"/>
  <c r="AD53" i="160"/>
  <c r="AC53" i="160"/>
  <c r="AB53" i="160"/>
  <c r="AE53" i="160" s="1"/>
  <c r="U53" i="160"/>
  <c r="V53" i="160" s="1"/>
  <c r="S53" i="160"/>
  <c r="R53" i="160"/>
  <c r="T53" i="160" s="1"/>
  <c r="Q53" i="160"/>
  <c r="E53" i="160"/>
  <c r="P53" i="160" s="1"/>
  <c r="AF52" i="160"/>
  <c r="AD52" i="160"/>
  <c r="AC52" i="160"/>
  <c r="AB52" i="160"/>
  <c r="U52" i="160"/>
  <c r="V52" i="160" s="1"/>
  <c r="S52" i="160"/>
  <c r="T52" i="160" s="1"/>
  <c r="R52" i="160"/>
  <c r="Q52" i="160"/>
  <c r="E52" i="160"/>
  <c r="P52" i="160" s="1"/>
  <c r="AF51" i="160"/>
  <c r="AD51" i="160"/>
  <c r="AC51" i="160"/>
  <c r="AB51" i="160"/>
  <c r="U51" i="160"/>
  <c r="V51" i="160" s="1"/>
  <c r="S51" i="160"/>
  <c r="R51" i="160"/>
  <c r="Q51" i="160"/>
  <c r="T51" i="160" s="1"/>
  <c r="E51" i="160"/>
  <c r="P51" i="160" s="1"/>
  <c r="AF50" i="160"/>
  <c r="AD50" i="160"/>
  <c r="AE50" i="160" s="1"/>
  <c r="AC50" i="160"/>
  <c r="AB50" i="160"/>
  <c r="U50" i="160"/>
  <c r="V50" i="160" s="1"/>
  <c r="S50" i="160"/>
  <c r="R50" i="160"/>
  <c r="Q50" i="160"/>
  <c r="E50" i="160"/>
  <c r="P50" i="160" s="1"/>
  <c r="AF49" i="160"/>
  <c r="AD49" i="160"/>
  <c r="AC49" i="160"/>
  <c r="AB49" i="160"/>
  <c r="AE49" i="160" s="1"/>
  <c r="U49" i="160"/>
  <c r="V49" i="160" s="1"/>
  <c r="S49" i="160"/>
  <c r="R49" i="160"/>
  <c r="T49" i="160" s="1"/>
  <c r="Q49" i="160"/>
  <c r="E49" i="160"/>
  <c r="P49" i="160" s="1"/>
  <c r="AF48" i="160"/>
  <c r="AD48" i="160"/>
  <c r="AC48" i="160"/>
  <c r="AB48" i="160"/>
  <c r="U48" i="160"/>
  <c r="V48" i="160" s="1"/>
  <c r="S48" i="160"/>
  <c r="T48" i="160" s="1"/>
  <c r="R48" i="160"/>
  <c r="Q48" i="160"/>
  <c r="E48" i="160"/>
  <c r="P48" i="160" s="1"/>
  <c r="AF47" i="160"/>
  <c r="AD47" i="160"/>
  <c r="AC47" i="160"/>
  <c r="AB47" i="160"/>
  <c r="U47" i="160"/>
  <c r="V47" i="160" s="1"/>
  <c r="S47" i="160"/>
  <c r="R47" i="160"/>
  <c r="Q47" i="160"/>
  <c r="T47" i="160" s="1"/>
  <c r="E47" i="160"/>
  <c r="P47" i="160" s="1"/>
  <c r="AF46" i="160"/>
  <c r="AD46" i="160"/>
  <c r="AE46" i="160" s="1"/>
  <c r="AC46" i="160"/>
  <c r="AB46" i="160"/>
  <c r="U46" i="160"/>
  <c r="V46" i="160" s="1"/>
  <c r="S46" i="160"/>
  <c r="R46" i="160"/>
  <c r="Q46" i="160"/>
  <c r="E46" i="160"/>
  <c r="P46" i="160" s="1"/>
  <c r="AF45" i="160"/>
  <c r="AD45" i="160"/>
  <c r="AC45" i="160"/>
  <c r="AB45" i="160"/>
  <c r="AE45" i="160" s="1"/>
  <c r="U45" i="160"/>
  <c r="V45" i="160" s="1"/>
  <c r="S45" i="160"/>
  <c r="R45" i="160"/>
  <c r="T45" i="160" s="1"/>
  <c r="Q45" i="160"/>
  <c r="E45" i="160"/>
  <c r="P45" i="160" s="1"/>
  <c r="AF44" i="160"/>
  <c r="AD44" i="160"/>
  <c r="AC44" i="160"/>
  <c r="AB44" i="160"/>
  <c r="U44" i="160"/>
  <c r="V44" i="160" s="1"/>
  <c r="S44" i="160"/>
  <c r="T44" i="160" s="1"/>
  <c r="R44" i="160"/>
  <c r="Q44" i="160"/>
  <c r="E44" i="160"/>
  <c r="P44" i="160" s="1"/>
  <c r="AF43" i="160"/>
  <c r="AD43" i="160"/>
  <c r="AC43" i="160"/>
  <c r="AB43" i="160"/>
  <c r="U43" i="160"/>
  <c r="V43" i="160" s="1"/>
  <c r="S43" i="160"/>
  <c r="R43" i="160"/>
  <c r="Q43" i="160"/>
  <c r="T43" i="160" s="1"/>
  <c r="E43" i="160"/>
  <c r="P43" i="160" s="1"/>
  <c r="AF42" i="160"/>
  <c r="AD42" i="160"/>
  <c r="AE42" i="160" s="1"/>
  <c r="AC42" i="160"/>
  <c r="AB42" i="160"/>
  <c r="U42" i="160"/>
  <c r="V42" i="160" s="1"/>
  <c r="S42" i="160"/>
  <c r="R42" i="160"/>
  <c r="Q42" i="160"/>
  <c r="E42" i="160"/>
  <c r="P42" i="160" s="1"/>
  <c r="AF41" i="160"/>
  <c r="AD41" i="160"/>
  <c r="AC41" i="160"/>
  <c r="AB41" i="160"/>
  <c r="AE41" i="160" s="1"/>
  <c r="U41" i="160"/>
  <c r="V41" i="160" s="1"/>
  <c r="S41" i="160"/>
  <c r="R41" i="160"/>
  <c r="T41" i="160" s="1"/>
  <c r="Q41" i="160"/>
  <c r="E41" i="160"/>
  <c r="P41" i="160" s="1"/>
  <c r="AF40" i="160"/>
  <c r="AD40" i="160"/>
  <c r="AC40" i="160"/>
  <c r="AB40" i="160"/>
  <c r="U40" i="160"/>
  <c r="V40" i="160" s="1"/>
  <c r="S40" i="160"/>
  <c r="T40" i="160" s="1"/>
  <c r="R40" i="160"/>
  <c r="Q40" i="160"/>
  <c r="E40" i="160"/>
  <c r="P40" i="160" s="1"/>
  <c r="AF39" i="160"/>
  <c r="AD39" i="160"/>
  <c r="AC39" i="160"/>
  <c r="AB39" i="160"/>
  <c r="U39" i="160"/>
  <c r="V39" i="160" s="1"/>
  <c r="S39" i="160"/>
  <c r="R39" i="160"/>
  <c r="Q39" i="160"/>
  <c r="T39" i="160" s="1"/>
  <c r="E39" i="160"/>
  <c r="P39" i="160" s="1"/>
  <c r="AF38" i="160"/>
  <c r="AD38" i="160"/>
  <c r="AE38" i="160" s="1"/>
  <c r="AC38" i="160"/>
  <c r="AB38" i="160"/>
  <c r="U38" i="160"/>
  <c r="V38" i="160" s="1"/>
  <c r="S38" i="160"/>
  <c r="R38" i="160"/>
  <c r="Q38" i="160"/>
  <c r="E38" i="160"/>
  <c r="P38" i="160" s="1"/>
  <c r="AF37" i="160"/>
  <c r="AD37" i="160"/>
  <c r="AC37" i="160"/>
  <c r="AB37" i="160"/>
  <c r="AE37" i="160" s="1"/>
  <c r="U37" i="160"/>
  <c r="V37" i="160" s="1"/>
  <c r="S37" i="160"/>
  <c r="R37" i="160"/>
  <c r="Q37" i="160"/>
  <c r="E37" i="160"/>
  <c r="P37" i="160" s="1"/>
  <c r="AF36" i="160"/>
  <c r="AD36" i="160"/>
  <c r="AC36" i="160"/>
  <c r="AB36" i="160"/>
  <c r="U36" i="160"/>
  <c r="V36" i="160" s="1"/>
  <c r="S36" i="160"/>
  <c r="T36" i="160" s="1"/>
  <c r="R36" i="160"/>
  <c r="Q36" i="160"/>
  <c r="E36" i="160"/>
  <c r="P36" i="160" s="1"/>
  <c r="AF35" i="160"/>
  <c r="AD35" i="160"/>
  <c r="AC35" i="160"/>
  <c r="AB35" i="160"/>
  <c r="U35" i="160"/>
  <c r="V35" i="160" s="1"/>
  <c r="S35" i="160"/>
  <c r="R35" i="160"/>
  <c r="Q35" i="160"/>
  <c r="T35" i="160" s="1"/>
  <c r="E35" i="160"/>
  <c r="P35" i="160" s="1"/>
  <c r="AF34" i="160"/>
  <c r="AD34" i="160"/>
  <c r="AE34" i="160" s="1"/>
  <c r="AC34" i="160"/>
  <c r="AB34" i="160"/>
  <c r="U34" i="160"/>
  <c r="V34" i="160" s="1"/>
  <c r="S34" i="160"/>
  <c r="R34" i="160"/>
  <c r="Q34" i="160"/>
  <c r="E34" i="160"/>
  <c r="P34" i="160" s="1"/>
  <c r="AF33" i="160"/>
  <c r="AD33" i="160"/>
  <c r="AC33" i="160"/>
  <c r="AB33" i="160"/>
  <c r="AE33" i="160" s="1"/>
  <c r="U33" i="160"/>
  <c r="V33" i="160" s="1"/>
  <c r="S33" i="160"/>
  <c r="R33" i="160"/>
  <c r="Q33" i="160"/>
  <c r="E33" i="160"/>
  <c r="P33" i="160" s="1"/>
  <c r="AF32" i="160"/>
  <c r="AD32" i="160"/>
  <c r="AC32" i="160"/>
  <c r="AB32" i="160"/>
  <c r="U32" i="160"/>
  <c r="V32" i="160" s="1"/>
  <c r="S32" i="160"/>
  <c r="T32" i="160" s="1"/>
  <c r="R32" i="160"/>
  <c r="Q32" i="160"/>
  <c r="E32" i="160"/>
  <c r="P32" i="160" s="1"/>
  <c r="AF31" i="160"/>
  <c r="AD31" i="160"/>
  <c r="AC31" i="160"/>
  <c r="AB31" i="160"/>
  <c r="U31" i="160"/>
  <c r="V31" i="160" s="1"/>
  <c r="S31" i="160"/>
  <c r="R31" i="160"/>
  <c r="Q31" i="160"/>
  <c r="T31" i="160" s="1"/>
  <c r="E31" i="160"/>
  <c r="P31" i="160" s="1"/>
  <c r="AF30" i="160"/>
  <c r="AD30" i="160"/>
  <c r="AE30" i="160" s="1"/>
  <c r="AC30" i="160"/>
  <c r="AB30" i="160"/>
  <c r="U30" i="160"/>
  <c r="V30" i="160" s="1"/>
  <c r="S30" i="160"/>
  <c r="R30" i="160"/>
  <c r="Q30" i="160"/>
  <c r="E30" i="160"/>
  <c r="P30" i="160" s="1"/>
  <c r="AF29" i="160"/>
  <c r="AD29" i="160"/>
  <c r="AC29" i="160"/>
  <c r="AB29" i="160"/>
  <c r="AE29" i="160" s="1"/>
  <c r="U29" i="160"/>
  <c r="V29" i="160" s="1"/>
  <c r="S29" i="160"/>
  <c r="R29" i="160"/>
  <c r="Q29" i="160"/>
  <c r="E29" i="160"/>
  <c r="P29" i="160" s="1"/>
  <c r="AF28" i="160"/>
  <c r="AD28" i="160"/>
  <c r="AC28" i="160"/>
  <c r="AB28" i="160"/>
  <c r="U28" i="160"/>
  <c r="V28" i="160" s="1"/>
  <c r="S28" i="160"/>
  <c r="T28" i="160" s="1"/>
  <c r="R28" i="160"/>
  <c r="Q28" i="160"/>
  <c r="E28" i="160"/>
  <c r="P28" i="160" s="1"/>
  <c r="AF27" i="160"/>
  <c r="AD27" i="160"/>
  <c r="AC27" i="160"/>
  <c r="AB27" i="160"/>
  <c r="U27" i="160"/>
  <c r="V27" i="160" s="1"/>
  <c r="S27" i="160"/>
  <c r="R27" i="160"/>
  <c r="Q27" i="160"/>
  <c r="T27" i="160" s="1"/>
  <c r="E27" i="160"/>
  <c r="P27" i="160" s="1"/>
  <c r="AF26" i="160"/>
  <c r="AD26" i="160"/>
  <c r="AE26" i="160" s="1"/>
  <c r="AC26" i="160"/>
  <c r="AB26" i="160"/>
  <c r="U26" i="160"/>
  <c r="V26" i="160" s="1"/>
  <c r="S26" i="160"/>
  <c r="R26" i="160"/>
  <c r="Q26" i="160"/>
  <c r="E26" i="160"/>
  <c r="P26" i="160" s="1"/>
  <c r="AF25" i="160"/>
  <c r="AD25" i="160"/>
  <c r="AC25" i="160"/>
  <c r="AB25" i="160"/>
  <c r="AE25" i="160" s="1"/>
  <c r="U25" i="160"/>
  <c r="V25" i="160" s="1"/>
  <c r="S25" i="160"/>
  <c r="R25" i="160"/>
  <c r="Q25" i="160"/>
  <c r="E25" i="160"/>
  <c r="P25" i="160" s="1"/>
  <c r="AF24" i="160"/>
  <c r="AD24" i="160"/>
  <c r="AC24" i="160"/>
  <c r="AB24" i="160"/>
  <c r="U24" i="160"/>
  <c r="V24" i="160" s="1"/>
  <c r="S24" i="160"/>
  <c r="T24" i="160" s="1"/>
  <c r="R24" i="160"/>
  <c r="Q24" i="160"/>
  <c r="E24" i="160"/>
  <c r="P24" i="160" s="1"/>
  <c r="AF23" i="160"/>
  <c r="AD23" i="160"/>
  <c r="AC23" i="160"/>
  <c r="AB23" i="160"/>
  <c r="U23" i="160"/>
  <c r="V23" i="160" s="1"/>
  <c r="S23" i="160"/>
  <c r="R23" i="160"/>
  <c r="Q23" i="160"/>
  <c r="T23" i="160" s="1"/>
  <c r="E23" i="160"/>
  <c r="P23" i="160" s="1"/>
  <c r="AF22" i="160"/>
  <c r="AD22" i="160"/>
  <c r="AE22" i="160" s="1"/>
  <c r="AC22" i="160"/>
  <c r="AB22" i="160"/>
  <c r="U22" i="160"/>
  <c r="V22" i="160" s="1"/>
  <c r="S22" i="160"/>
  <c r="R22" i="160"/>
  <c r="Q22" i="160"/>
  <c r="E22" i="160"/>
  <c r="P22" i="160" s="1"/>
  <c r="AF21" i="160"/>
  <c r="AD21" i="160"/>
  <c r="AC21" i="160"/>
  <c r="AB21" i="160"/>
  <c r="AE21" i="160" s="1"/>
  <c r="U21" i="160"/>
  <c r="V21" i="160" s="1"/>
  <c r="S21" i="160"/>
  <c r="R21" i="160"/>
  <c r="Q21" i="160"/>
  <c r="E21" i="160"/>
  <c r="P21" i="160" s="1"/>
  <c r="AF20" i="160"/>
  <c r="AD20" i="160"/>
  <c r="AC20" i="160"/>
  <c r="AB20" i="160"/>
  <c r="U20" i="160"/>
  <c r="V20" i="160" s="1"/>
  <c r="S20" i="160"/>
  <c r="T20" i="160" s="1"/>
  <c r="R20" i="160"/>
  <c r="Q20" i="160"/>
  <c r="E20" i="160"/>
  <c r="P20" i="160" s="1"/>
  <c r="AF19" i="160"/>
  <c r="AD19" i="160"/>
  <c r="AC19" i="160"/>
  <c r="AB19" i="160"/>
  <c r="U19" i="160"/>
  <c r="V19" i="160" s="1"/>
  <c r="S19" i="160"/>
  <c r="R19" i="160"/>
  <c r="Q19" i="160"/>
  <c r="T19" i="160" s="1"/>
  <c r="E19" i="160"/>
  <c r="P19" i="160" s="1"/>
  <c r="AF18" i="160"/>
  <c r="AD18" i="160"/>
  <c r="AE18" i="160" s="1"/>
  <c r="AC18" i="160"/>
  <c r="AB18" i="160"/>
  <c r="U18" i="160"/>
  <c r="V18" i="160" s="1"/>
  <c r="S18" i="160"/>
  <c r="R18" i="160"/>
  <c r="Q18" i="160"/>
  <c r="E18" i="160"/>
  <c r="P18" i="160" s="1"/>
  <c r="AF17" i="160"/>
  <c r="AD17" i="160"/>
  <c r="AC17" i="160"/>
  <c r="AB17" i="160"/>
  <c r="AE17" i="160" s="1"/>
  <c r="U17" i="160"/>
  <c r="V17" i="160" s="1"/>
  <c r="S17" i="160"/>
  <c r="R17" i="160"/>
  <c r="Q17" i="160"/>
  <c r="E17" i="160"/>
  <c r="P17" i="160" s="1"/>
  <c r="AF16" i="160"/>
  <c r="AD16" i="160"/>
  <c r="AC16" i="160"/>
  <c r="AB16" i="160"/>
  <c r="U16" i="160"/>
  <c r="V16" i="160" s="1"/>
  <c r="S16" i="160"/>
  <c r="T16" i="160" s="1"/>
  <c r="R16" i="160"/>
  <c r="Q16" i="160"/>
  <c r="E16" i="160"/>
  <c r="P16" i="160" s="1"/>
  <c r="AF15" i="160"/>
  <c r="AD15" i="160"/>
  <c r="AC15" i="160"/>
  <c r="AB15" i="160"/>
  <c r="U15" i="160"/>
  <c r="V15" i="160" s="1"/>
  <c r="S15" i="160"/>
  <c r="R15" i="160"/>
  <c r="Q15" i="160"/>
  <c r="T15" i="160" s="1"/>
  <c r="E15" i="160"/>
  <c r="P15" i="160" s="1"/>
  <c r="AF14" i="160"/>
  <c r="AD14" i="160"/>
  <c r="AE14" i="160" s="1"/>
  <c r="AC14" i="160"/>
  <c r="AB14" i="160"/>
  <c r="U14" i="160"/>
  <c r="V14" i="160" s="1"/>
  <c r="S14" i="160"/>
  <c r="R14" i="160"/>
  <c r="Q14" i="160"/>
  <c r="E14" i="160"/>
  <c r="P14" i="160" s="1"/>
  <c r="AF13" i="160"/>
  <c r="AD13" i="160"/>
  <c r="AC13" i="160"/>
  <c r="AB13" i="160"/>
  <c r="AE13" i="160" s="1"/>
  <c r="U13" i="160"/>
  <c r="V13" i="160" s="1"/>
  <c r="S13" i="160"/>
  <c r="R13" i="160"/>
  <c r="Q13" i="160"/>
  <c r="E13" i="160"/>
  <c r="P13" i="160" s="1"/>
  <c r="AF12" i="160"/>
  <c r="AD12" i="160"/>
  <c r="AC12" i="160"/>
  <c r="AB12" i="160"/>
  <c r="U12" i="160"/>
  <c r="V12" i="160" s="1"/>
  <c r="S12" i="160"/>
  <c r="T12" i="160" s="1"/>
  <c r="R12" i="160"/>
  <c r="Q12" i="160"/>
  <c r="E12" i="160"/>
  <c r="P12" i="160" s="1"/>
  <c r="AF11" i="160"/>
  <c r="AD11" i="160"/>
  <c r="AC11" i="160"/>
  <c r="AB11" i="160"/>
  <c r="AB57" i="160" s="1"/>
  <c r="U11" i="160"/>
  <c r="V11" i="160" s="1"/>
  <c r="S11" i="160"/>
  <c r="R11" i="160"/>
  <c r="Q11" i="160"/>
  <c r="T11" i="160" s="1"/>
  <c r="E11" i="160"/>
  <c r="P11" i="160" s="1"/>
  <c r="AF10" i="160"/>
  <c r="AD10" i="160"/>
  <c r="AC10" i="160"/>
  <c r="AB10" i="160"/>
  <c r="U10" i="160"/>
  <c r="V10" i="160" s="1"/>
  <c r="S10" i="160"/>
  <c r="R10" i="160"/>
  <c r="Q10" i="160"/>
  <c r="E10" i="160"/>
  <c r="P10" i="160" s="1"/>
  <c r="AA57" i="159"/>
  <c r="W57" i="159"/>
  <c r="O57" i="159"/>
  <c r="N57" i="159"/>
  <c r="M57" i="159"/>
  <c r="L57" i="159"/>
  <c r="K57" i="159"/>
  <c r="J57" i="159"/>
  <c r="I57" i="159"/>
  <c r="H57" i="159"/>
  <c r="G57" i="159"/>
  <c r="AF56" i="159"/>
  <c r="AD56" i="159"/>
  <c r="AC56" i="159"/>
  <c r="AB56" i="159"/>
  <c r="U56" i="159"/>
  <c r="V56" i="159" s="1"/>
  <c r="S56" i="159"/>
  <c r="R56" i="159"/>
  <c r="Q56" i="159"/>
  <c r="E56" i="159"/>
  <c r="P56" i="159" s="1"/>
  <c r="AF55" i="159"/>
  <c r="AD55" i="159"/>
  <c r="AC55" i="159"/>
  <c r="AB55" i="159"/>
  <c r="U55" i="159"/>
  <c r="V55" i="159" s="1"/>
  <c r="S55" i="159"/>
  <c r="R55" i="159"/>
  <c r="Q55" i="159"/>
  <c r="T55" i="159" s="1"/>
  <c r="E55" i="159"/>
  <c r="P55" i="159" s="1"/>
  <c r="AF54" i="159"/>
  <c r="AD54" i="159"/>
  <c r="AC54" i="159"/>
  <c r="AB54" i="159"/>
  <c r="U54" i="159"/>
  <c r="V54" i="159" s="1"/>
  <c r="S54" i="159"/>
  <c r="R54" i="159"/>
  <c r="Q54" i="159"/>
  <c r="E54" i="159"/>
  <c r="P54" i="159" s="1"/>
  <c r="AF53" i="159"/>
  <c r="AD53" i="159"/>
  <c r="AC53" i="159"/>
  <c r="AB53" i="159"/>
  <c r="AE53" i="159" s="1"/>
  <c r="U53" i="159"/>
  <c r="V53" i="159" s="1"/>
  <c r="S53" i="159"/>
  <c r="R53" i="159"/>
  <c r="Q53" i="159"/>
  <c r="E53" i="159"/>
  <c r="P53" i="159" s="1"/>
  <c r="AF52" i="159"/>
  <c r="AD52" i="159"/>
  <c r="AC52" i="159"/>
  <c r="AB52" i="159"/>
  <c r="AE52" i="159" s="1"/>
  <c r="U52" i="159"/>
  <c r="V52" i="159" s="1"/>
  <c r="S52" i="159"/>
  <c r="R52" i="159"/>
  <c r="Q52" i="159"/>
  <c r="T52" i="159" s="1"/>
  <c r="E52" i="159"/>
  <c r="P52" i="159" s="1"/>
  <c r="AF51" i="159"/>
  <c r="AD51" i="159"/>
  <c r="AC51" i="159"/>
  <c r="AE51" i="159" s="1"/>
  <c r="AB51" i="159"/>
  <c r="U51" i="159"/>
  <c r="V51" i="159" s="1"/>
  <c r="T51" i="159"/>
  <c r="S51" i="159"/>
  <c r="R51" i="159"/>
  <c r="Q51" i="159"/>
  <c r="P51" i="159"/>
  <c r="E51" i="159"/>
  <c r="AF50" i="159"/>
  <c r="AD50" i="159"/>
  <c r="AC50" i="159"/>
  <c r="AB50" i="159"/>
  <c r="U50" i="159"/>
  <c r="V50" i="159" s="1"/>
  <c r="S50" i="159"/>
  <c r="R50" i="159"/>
  <c r="Q50" i="159"/>
  <c r="E50" i="159"/>
  <c r="P50" i="159" s="1"/>
  <c r="AF49" i="159"/>
  <c r="AE49" i="159"/>
  <c r="AD49" i="159"/>
  <c r="AC49" i="159"/>
  <c r="AB49" i="159"/>
  <c r="V49" i="159"/>
  <c r="U49" i="159"/>
  <c r="S49" i="159"/>
  <c r="R49" i="159"/>
  <c r="Q49" i="159"/>
  <c r="P49" i="159"/>
  <c r="E49" i="159"/>
  <c r="AF48" i="159"/>
  <c r="AD48" i="159"/>
  <c r="AC48" i="159"/>
  <c r="AB48" i="159"/>
  <c r="U48" i="159"/>
  <c r="V48" i="159" s="1"/>
  <c r="S48" i="159"/>
  <c r="R48" i="159"/>
  <c r="Q48" i="159"/>
  <c r="E48" i="159"/>
  <c r="P48" i="159" s="1"/>
  <c r="AF47" i="159"/>
  <c r="AD47" i="159"/>
  <c r="AC47" i="159"/>
  <c r="AB47" i="159"/>
  <c r="V47" i="159"/>
  <c r="U47" i="159"/>
  <c r="S47" i="159"/>
  <c r="R47" i="159"/>
  <c r="Q47" i="159"/>
  <c r="T47" i="159" s="1"/>
  <c r="E47" i="159"/>
  <c r="P47" i="159" s="1"/>
  <c r="AF46" i="159"/>
  <c r="AD46" i="159"/>
  <c r="AC46" i="159"/>
  <c r="AB46" i="159"/>
  <c r="U46" i="159"/>
  <c r="V46" i="159" s="1"/>
  <c r="S46" i="159"/>
  <c r="R46" i="159"/>
  <c r="Q46" i="159"/>
  <c r="E46" i="159"/>
  <c r="P46" i="159" s="1"/>
  <c r="AF45" i="159"/>
  <c r="AD45" i="159"/>
  <c r="AC45" i="159"/>
  <c r="AB45" i="159"/>
  <c r="AE45" i="159" s="1"/>
  <c r="U45" i="159"/>
  <c r="V45" i="159" s="1"/>
  <c r="S45" i="159"/>
  <c r="R45" i="159"/>
  <c r="Q45" i="159"/>
  <c r="E45" i="159"/>
  <c r="P45" i="159" s="1"/>
  <c r="AF44" i="159"/>
  <c r="AD44" i="159"/>
  <c r="AC44" i="159"/>
  <c r="AB44" i="159"/>
  <c r="AE44" i="159" s="1"/>
  <c r="U44" i="159"/>
  <c r="V44" i="159" s="1"/>
  <c r="S44" i="159"/>
  <c r="R44" i="159"/>
  <c r="Q44" i="159"/>
  <c r="T44" i="159" s="1"/>
  <c r="E44" i="159"/>
  <c r="P44" i="159" s="1"/>
  <c r="AF43" i="159"/>
  <c r="AD43" i="159"/>
  <c r="AC43" i="159"/>
  <c r="AE43" i="159" s="1"/>
  <c r="AB43" i="159"/>
  <c r="U43" i="159"/>
  <c r="V43" i="159" s="1"/>
  <c r="T43" i="159"/>
  <c r="S43" i="159"/>
  <c r="R43" i="159"/>
  <c r="Q43" i="159"/>
  <c r="P43" i="159"/>
  <c r="E43" i="159"/>
  <c r="AF42" i="159"/>
  <c r="AD42" i="159"/>
  <c r="AC42" i="159"/>
  <c r="AB42" i="159"/>
  <c r="U42" i="159"/>
  <c r="V42" i="159" s="1"/>
  <c r="S42" i="159"/>
  <c r="R42" i="159"/>
  <c r="Q42" i="159"/>
  <c r="E42" i="159"/>
  <c r="P42" i="159" s="1"/>
  <c r="AF41" i="159"/>
  <c r="AE41" i="159"/>
  <c r="AD41" i="159"/>
  <c r="AC41" i="159"/>
  <c r="AB41" i="159"/>
  <c r="V41" i="159"/>
  <c r="U41" i="159"/>
  <c r="S41" i="159"/>
  <c r="R41" i="159"/>
  <c r="Q41" i="159"/>
  <c r="P41" i="159"/>
  <c r="E41" i="159"/>
  <c r="AF40" i="159"/>
  <c r="AD40" i="159"/>
  <c r="AC40" i="159"/>
  <c r="AB40" i="159"/>
  <c r="U40" i="159"/>
  <c r="V40" i="159" s="1"/>
  <c r="S40" i="159"/>
  <c r="R40" i="159"/>
  <c r="Q40" i="159"/>
  <c r="E40" i="159"/>
  <c r="P40" i="159" s="1"/>
  <c r="AF39" i="159"/>
  <c r="AD39" i="159"/>
  <c r="AC39" i="159"/>
  <c r="AB39" i="159"/>
  <c r="V39" i="159"/>
  <c r="U39" i="159"/>
  <c r="S39" i="159"/>
  <c r="R39" i="159"/>
  <c r="Q39" i="159"/>
  <c r="T39" i="159" s="1"/>
  <c r="E39" i="159"/>
  <c r="P39" i="159" s="1"/>
  <c r="AF38" i="159"/>
  <c r="AD38" i="159"/>
  <c r="AC38" i="159"/>
  <c r="AB38" i="159"/>
  <c r="U38" i="159"/>
  <c r="V38" i="159" s="1"/>
  <c r="S38" i="159"/>
  <c r="R38" i="159"/>
  <c r="Q38" i="159"/>
  <c r="E38" i="159"/>
  <c r="P38" i="159" s="1"/>
  <c r="AF37" i="159"/>
  <c r="AD37" i="159"/>
  <c r="AC37" i="159"/>
  <c r="AB37" i="159"/>
  <c r="AE37" i="159" s="1"/>
  <c r="U37" i="159"/>
  <c r="V37" i="159" s="1"/>
  <c r="S37" i="159"/>
  <c r="R37" i="159"/>
  <c r="Q37" i="159"/>
  <c r="E37" i="159"/>
  <c r="P37" i="159" s="1"/>
  <c r="AF36" i="159"/>
  <c r="AD36" i="159"/>
  <c r="AC36" i="159"/>
  <c r="AB36" i="159"/>
  <c r="AE36" i="159" s="1"/>
  <c r="U36" i="159"/>
  <c r="V36" i="159" s="1"/>
  <c r="S36" i="159"/>
  <c r="R36" i="159"/>
  <c r="Q36" i="159"/>
  <c r="T36" i="159" s="1"/>
  <c r="E36" i="159"/>
  <c r="P36" i="159" s="1"/>
  <c r="AF35" i="159"/>
  <c r="AD35" i="159"/>
  <c r="AC35" i="159"/>
  <c r="AE35" i="159" s="1"/>
  <c r="AB35" i="159"/>
  <c r="U35" i="159"/>
  <c r="V35" i="159" s="1"/>
  <c r="T35" i="159"/>
  <c r="S35" i="159"/>
  <c r="R35" i="159"/>
  <c r="Q35" i="159"/>
  <c r="P35" i="159"/>
  <c r="E35" i="159"/>
  <c r="AF34" i="159"/>
  <c r="AD34" i="159"/>
  <c r="AC34" i="159"/>
  <c r="AB34" i="159"/>
  <c r="U34" i="159"/>
  <c r="V34" i="159" s="1"/>
  <c r="S34" i="159"/>
  <c r="R34" i="159"/>
  <c r="Q34" i="159"/>
  <c r="E34" i="159"/>
  <c r="P34" i="159" s="1"/>
  <c r="AF33" i="159"/>
  <c r="AE33" i="159"/>
  <c r="AD33" i="159"/>
  <c r="AC33" i="159"/>
  <c r="AB33" i="159"/>
  <c r="V33" i="159"/>
  <c r="U33" i="159"/>
  <c r="S33" i="159"/>
  <c r="R33" i="159"/>
  <c r="Q33" i="159"/>
  <c r="P33" i="159"/>
  <c r="E33" i="159"/>
  <c r="AF32" i="159"/>
  <c r="AD32" i="159"/>
  <c r="AC32" i="159"/>
  <c r="AB32" i="159"/>
  <c r="U32" i="159"/>
  <c r="V32" i="159" s="1"/>
  <c r="S32" i="159"/>
  <c r="R32" i="159"/>
  <c r="Q32" i="159"/>
  <c r="E32" i="159"/>
  <c r="P32" i="159" s="1"/>
  <c r="AF31" i="159"/>
  <c r="AD31" i="159"/>
  <c r="AC31" i="159"/>
  <c r="AB31" i="159"/>
  <c r="V31" i="159"/>
  <c r="U31" i="159"/>
  <c r="S31" i="159"/>
  <c r="R31" i="159"/>
  <c r="Q31" i="159"/>
  <c r="T31" i="159" s="1"/>
  <c r="E31" i="159"/>
  <c r="P31" i="159" s="1"/>
  <c r="AF30" i="159"/>
  <c r="AD30" i="159"/>
  <c r="AC30" i="159"/>
  <c r="AB30" i="159"/>
  <c r="U30" i="159"/>
  <c r="V30" i="159" s="1"/>
  <c r="S30" i="159"/>
  <c r="R30" i="159"/>
  <c r="Q30" i="159"/>
  <c r="E30" i="159"/>
  <c r="P30" i="159" s="1"/>
  <c r="AF29" i="159"/>
  <c r="AD29" i="159"/>
  <c r="AC29" i="159"/>
  <c r="AB29" i="159"/>
  <c r="AE29" i="159" s="1"/>
  <c r="U29" i="159"/>
  <c r="V29" i="159" s="1"/>
  <c r="S29" i="159"/>
  <c r="R29" i="159"/>
  <c r="Q29" i="159"/>
  <c r="E29" i="159"/>
  <c r="P29" i="159" s="1"/>
  <c r="AF28" i="159"/>
  <c r="AD28" i="159"/>
  <c r="AC28" i="159"/>
  <c r="AB28" i="159"/>
  <c r="AE28" i="159" s="1"/>
  <c r="U28" i="159"/>
  <c r="V28" i="159" s="1"/>
  <c r="S28" i="159"/>
  <c r="R28" i="159"/>
  <c r="Q28" i="159"/>
  <c r="T28" i="159" s="1"/>
  <c r="E28" i="159"/>
  <c r="P28" i="159" s="1"/>
  <c r="AF27" i="159"/>
  <c r="AD27" i="159"/>
  <c r="AC27" i="159"/>
  <c r="AE27" i="159" s="1"/>
  <c r="AB27" i="159"/>
  <c r="U27" i="159"/>
  <c r="V27" i="159" s="1"/>
  <c r="T27" i="159"/>
  <c r="S27" i="159"/>
  <c r="R27" i="159"/>
  <c r="Q27" i="159"/>
  <c r="P27" i="159"/>
  <c r="E27" i="159"/>
  <c r="AF26" i="159"/>
  <c r="AD26" i="159"/>
  <c r="AC26" i="159"/>
  <c r="AB26" i="159"/>
  <c r="U26" i="159"/>
  <c r="V26" i="159" s="1"/>
  <c r="S26" i="159"/>
  <c r="R26" i="159"/>
  <c r="Q26" i="159"/>
  <c r="E26" i="159"/>
  <c r="P26" i="159" s="1"/>
  <c r="AF25" i="159"/>
  <c r="AE25" i="159"/>
  <c r="AD25" i="159"/>
  <c r="AC25" i="159"/>
  <c r="AB25" i="159"/>
  <c r="V25" i="159"/>
  <c r="U25" i="159"/>
  <c r="S25" i="159"/>
  <c r="R25" i="159"/>
  <c r="Q25" i="159"/>
  <c r="P25" i="159"/>
  <c r="E25" i="159"/>
  <c r="AF24" i="159"/>
  <c r="AD24" i="159"/>
  <c r="AC24" i="159"/>
  <c r="AB24" i="159"/>
  <c r="U24" i="159"/>
  <c r="V24" i="159" s="1"/>
  <c r="S24" i="159"/>
  <c r="R24" i="159"/>
  <c r="Q24" i="159"/>
  <c r="E24" i="159"/>
  <c r="P24" i="159" s="1"/>
  <c r="AF23" i="159"/>
  <c r="AD23" i="159"/>
  <c r="AC23" i="159"/>
  <c r="AB23" i="159"/>
  <c r="V23" i="159"/>
  <c r="U23" i="159"/>
  <c r="S23" i="159"/>
  <c r="R23" i="159"/>
  <c r="Q23" i="159"/>
  <c r="T23" i="159" s="1"/>
  <c r="E23" i="159"/>
  <c r="P23" i="159" s="1"/>
  <c r="AF22" i="159"/>
  <c r="AD22" i="159"/>
  <c r="AC22" i="159"/>
  <c r="AB22" i="159"/>
  <c r="U22" i="159"/>
  <c r="V22" i="159" s="1"/>
  <c r="S22" i="159"/>
  <c r="R22" i="159"/>
  <c r="Q22" i="159"/>
  <c r="E22" i="159"/>
  <c r="P22" i="159" s="1"/>
  <c r="AF21" i="159"/>
  <c r="AD21" i="159"/>
  <c r="AC21" i="159"/>
  <c r="AB21" i="159"/>
  <c r="AE21" i="159" s="1"/>
  <c r="U21" i="159"/>
  <c r="V21" i="159" s="1"/>
  <c r="S21" i="159"/>
  <c r="R21" i="159"/>
  <c r="Q21" i="159"/>
  <c r="E21" i="159"/>
  <c r="P21" i="159" s="1"/>
  <c r="AF20" i="159"/>
  <c r="AD20" i="159"/>
  <c r="AC20" i="159"/>
  <c r="AB20" i="159"/>
  <c r="AE20" i="159" s="1"/>
  <c r="U20" i="159"/>
  <c r="V20" i="159" s="1"/>
  <c r="S20" i="159"/>
  <c r="R20" i="159"/>
  <c r="Q20" i="159"/>
  <c r="T20" i="159" s="1"/>
  <c r="E20" i="159"/>
  <c r="P20" i="159" s="1"/>
  <c r="AF19" i="159"/>
  <c r="AD19" i="159"/>
  <c r="AC19" i="159"/>
  <c r="AE19" i="159" s="1"/>
  <c r="AB19" i="159"/>
  <c r="U19" i="159"/>
  <c r="V19" i="159" s="1"/>
  <c r="T19" i="159"/>
  <c r="S19" i="159"/>
  <c r="R19" i="159"/>
  <c r="Q19" i="159"/>
  <c r="P19" i="159"/>
  <c r="E19" i="159"/>
  <c r="AF18" i="159"/>
  <c r="AD18" i="159"/>
  <c r="AC18" i="159"/>
  <c r="AB18" i="159"/>
  <c r="U18" i="159"/>
  <c r="V18" i="159" s="1"/>
  <c r="S18" i="159"/>
  <c r="R18" i="159"/>
  <c r="Q18" i="159"/>
  <c r="E18" i="159"/>
  <c r="P18" i="159" s="1"/>
  <c r="AF17" i="159"/>
  <c r="AE17" i="159"/>
  <c r="AD17" i="159"/>
  <c r="AC17" i="159"/>
  <c r="AB17" i="159"/>
  <c r="V17" i="159"/>
  <c r="U17" i="159"/>
  <c r="S17" i="159"/>
  <c r="R17" i="159"/>
  <c r="Q17" i="159"/>
  <c r="P17" i="159"/>
  <c r="E17" i="159"/>
  <c r="AF16" i="159"/>
  <c r="AD16" i="159"/>
  <c r="AC16" i="159"/>
  <c r="AB16" i="159"/>
  <c r="U16" i="159"/>
  <c r="V16" i="159" s="1"/>
  <c r="S16" i="159"/>
  <c r="R16" i="159"/>
  <c r="Q16" i="159"/>
  <c r="E16" i="159"/>
  <c r="P16" i="159" s="1"/>
  <c r="AF15" i="159"/>
  <c r="AD15" i="159"/>
  <c r="AC15" i="159"/>
  <c r="AB15" i="159"/>
  <c r="V15" i="159"/>
  <c r="U15" i="159"/>
  <c r="S15" i="159"/>
  <c r="R15" i="159"/>
  <c r="Q15" i="159"/>
  <c r="T15" i="159" s="1"/>
  <c r="E15" i="159"/>
  <c r="P15" i="159" s="1"/>
  <c r="AF14" i="159"/>
  <c r="AD14" i="159"/>
  <c r="AD57" i="159" s="1"/>
  <c r="AC14" i="159"/>
  <c r="AB14" i="159"/>
  <c r="U14" i="159"/>
  <c r="V14" i="159" s="1"/>
  <c r="S14" i="159"/>
  <c r="R14" i="159"/>
  <c r="Q14" i="159"/>
  <c r="E14" i="159"/>
  <c r="P14" i="159" s="1"/>
  <c r="AF13" i="159"/>
  <c r="AD13" i="159"/>
  <c r="AC13" i="159"/>
  <c r="AB13" i="159"/>
  <c r="AE13" i="159" s="1"/>
  <c r="U13" i="159"/>
  <c r="V13" i="159" s="1"/>
  <c r="S13" i="159"/>
  <c r="R13" i="159"/>
  <c r="Q13" i="159"/>
  <c r="E13" i="159"/>
  <c r="P13" i="159" s="1"/>
  <c r="AF12" i="159"/>
  <c r="AD12" i="159"/>
  <c r="AC12" i="159"/>
  <c r="AB12" i="159"/>
  <c r="AE12" i="159" s="1"/>
  <c r="U12" i="159"/>
  <c r="V12" i="159" s="1"/>
  <c r="S12" i="159"/>
  <c r="R12" i="159"/>
  <c r="Q12" i="159"/>
  <c r="T12" i="159" s="1"/>
  <c r="E12" i="159"/>
  <c r="P12" i="159" s="1"/>
  <c r="AF11" i="159"/>
  <c r="AD11" i="159"/>
  <c r="AC11" i="159"/>
  <c r="AE11" i="159" s="1"/>
  <c r="AB11" i="159"/>
  <c r="U11" i="159"/>
  <c r="V11" i="159" s="1"/>
  <c r="T11" i="159"/>
  <c r="S11" i="159"/>
  <c r="R11" i="159"/>
  <c r="Q11" i="159"/>
  <c r="P11" i="159"/>
  <c r="E11" i="159"/>
  <c r="AF10" i="159"/>
  <c r="AD10" i="159"/>
  <c r="AC10" i="159"/>
  <c r="AB10" i="159"/>
  <c r="U10" i="159"/>
  <c r="V10" i="159" s="1"/>
  <c r="S10" i="159"/>
  <c r="S57" i="159" s="1"/>
  <c r="R10" i="159"/>
  <c r="R57" i="159" s="1"/>
  <c r="Q10" i="159"/>
  <c r="E10" i="159"/>
  <c r="P10" i="159" s="1"/>
  <c r="AC57" i="159"/>
  <c r="AA57" i="158"/>
  <c r="W57" i="158"/>
  <c r="O57" i="158"/>
  <c r="N57" i="158"/>
  <c r="M57" i="158"/>
  <c r="L57" i="158"/>
  <c r="K57" i="158"/>
  <c r="J57" i="158"/>
  <c r="I57" i="158"/>
  <c r="H57" i="158"/>
  <c r="G57" i="158"/>
  <c r="AF56" i="158"/>
  <c r="AD56" i="158"/>
  <c r="AC56" i="158"/>
  <c r="AB56" i="158"/>
  <c r="U56" i="158"/>
  <c r="V56" i="158" s="1"/>
  <c r="S56" i="158"/>
  <c r="T56" i="158" s="1"/>
  <c r="R56" i="158"/>
  <c r="Q56" i="158"/>
  <c r="E56" i="158"/>
  <c r="P56" i="158" s="1"/>
  <c r="AF55" i="158"/>
  <c r="AD55" i="158"/>
  <c r="AC55" i="158"/>
  <c r="AB55" i="158"/>
  <c r="U55" i="158"/>
  <c r="V55" i="158" s="1"/>
  <c r="S55" i="158"/>
  <c r="R55" i="158"/>
  <c r="Q55" i="158"/>
  <c r="T55" i="158" s="1"/>
  <c r="E55" i="158"/>
  <c r="P55" i="158" s="1"/>
  <c r="AF54" i="158"/>
  <c r="AD54" i="158"/>
  <c r="AE54" i="158" s="1"/>
  <c r="AC54" i="158"/>
  <c r="AB54" i="158"/>
  <c r="U54" i="158"/>
  <c r="V54" i="158" s="1"/>
  <c r="S54" i="158"/>
  <c r="R54" i="158"/>
  <c r="Q54" i="158"/>
  <c r="P54" i="158"/>
  <c r="E54" i="158"/>
  <c r="AF53" i="158"/>
  <c r="AD53" i="158"/>
  <c r="AC53" i="158"/>
  <c r="AE53" i="158" s="1"/>
  <c r="AB53" i="158"/>
  <c r="U53" i="158"/>
  <c r="V53" i="158" s="1"/>
  <c r="S53" i="158"/>
  <c r="R53" i="158"/>
  <c r="Q53" i="158"/>
  <c r="E53" i="158"/>
  <c r="P53" i="158" s="1"/>
  <c r="AF52" i="158"/>
  <c r="AD52" i="158"/>
  <c r="AC52" i="158"/>
  <c r="AB52" i="158"/>
  <c r="AE52" i="158" s="1"/>
  <c r="V52" i="158"/>
  <c r="U52" i="158"/>
  <c r="S52" i="158"/>
  <c r="R52" i="158"/>
  <c r="Q52" i="158"/>
  <c r="E52" i="158"/>
  <c r="P52" i="158" s="1"/>
  <c r="AF51" i="158"/>
  <c r="AD51" i="158"/>
  <c r="AC51" i="158"/>
  <c r="AB51" i="158"/>
  <c r="U51" i="158"/>
  <c r="V51" i="158" s="1"/>
  <c r="T51" i="158"/>
  <c r="S51" i="158"/>
  <c r="R51" i="158"/>
  <c r="Q51" i="158"/>
  <c r="P51" i="158"/>
  <c r="E51" i="158"/>
  <c r="AF50" i="158"/>
  <c r="AD50" i="158"/>
  <c r="AC50" i="158"/>
  <c r="AB50" i="158"/>
  <c r="U50" i="158"/>
  <c r="V50" i="158" s="1"/>
  <c r="S50" i="158"/>
  <c r="R50" i="158"/>
  <c r="Q50" i="158"/>
  <c r="E50" i="158"/>
  <c r="P50" i="158" s="1"/>
  <c r="AF49" i="158"/>
  <c r="AD49" i="158"/>
  <c r="AC49" i="158"/>
  <c r="AB49" i="158"/>
  <c r="AE49" i="158" s="1"/>
  <c r="V49" i="158"/>
  <c r="U49" i="158"/>
  <c r="S49" i="158"/>
  <c r="R49" i="158"/>
  <c r="Q49" i="158"/>
  <c r="E49" i="158"/>
  <c r="P49" i="158" s="1"/>
  <c r="AF48" i="158"/>
  <c r="AD48" i="158"/>
  <c r="AC48" i="158"/>
  <c r="AB48" i="158"/>
  <c r="U48" i="158"/>
  <c r="V48" i="158" s="1"/>
  <c r="S48" i="158"/>
  <c r="T48" i="158" s="1"/>
  <c r="R48" i="158"/>
  <c r="Q48" i="158"/>
  <c r="E48" i="158"/>
  <c r="P48" i="158" s="1"/>
  <c r="AF47" i="158"/>
  <c r="AD47" i="158"/>
  <c r="AC47" i="158"/>
  <c r="AB47" i="158"/>
  <c r="AE47" i="158" s="1"/>
  <c r="U47" i="158"/>
  <c r="V47" i="158" s="1"/>
  <c r="S47" i="158"/>
  <c r="R47" i="158"/>
  <c r="Q47" i="158"/>
  <c r="T47" i="158" s="1"/>
  <c r="E47" i="158"/>
  <c r="P47" i="158" s="1"/>
  <c r="AF46" i="158"/>
  <c r="AD46" i="158"/>
  <c r="AE46" i="158" s="1"/>
  <c r="AC46" i="158"/>
  <c r="AB46" i="158"/>
  <c r="U46" i="158"/>
  <c r="V46" i="158" s="1"/>
  <c r="S46" i="158"/>
  <c r="R46" i="158"/>
  <c r="Q46" i="158"/>
  <c r="P46" i="158"/>
  <c r="E46" i="158"/>
  <c r="AF45" i="158"/>
  <c r="AD45" i="158"/>
  <c r="AC45" i="158"/>
  <c r="AE45" i="158" s="1"/>
  <c r="AB45" i="158"/>
  <c r="U45" i="158"/>
  <c r="V45" i="158" s="1"/>
  <c r="S45" i="158"/>
  <c r="R45" i="158"/>
  <c r="Q45" i="158"/>
  <c r="E45" i="158"/>
  <c r="P45" i="158" s="1"/>
  <c r="AF44" i="158"/>
  <c r="AD44" i="158"/>
  <c r="AC44" i="158"/>
  <c r="AB44" i="158"/>
  <c r="AE44" i="158" s="1"/>
  <c r="V44" i="158"/>
  <c r="U44" i="158"/>
  <c r="S44" i="158"/>
  <c r="R44" i="158"/>
  <c r="Q44" i="158"/>
  <c r="E44" i="158"/>
  <c r="P44" i="158" s="1"/>
  <c r="AF43" i="158"/>
  <c r="AD43" i="158"/>
  <c r="AC43" i="158"/>
  <c r="AB43" i="158"/>
  <c r="U43" i="158"/>
  <c r="V43" i="158" s="1"/>
  <c r="T43" i="158"/>
  <c r="S43" i="158"/>
  <c r="R43" i="158"/>
  <c r="Q43" i="158"/>
  <c r="P43" i="158"/>
  <c r="E43" i="158"/>
  <c r="AF42" i="158"/>
  <c r="AD42" i="158"/>
  <c r="AC42" i="158"/>
  <c r="AB42" i="158"/>
  <c r="U42" i="158"/>
  <c r="V42" i="158" s="1"/>
  <c r="S42" i="158"/>
  <c r="R42" i="158"/>
  <c r="Q42" i="158"/>
  <c r="E42" i="158"/>
  <c r="P42" i="158" s="1"/>
  <c r="AF41" i="158"/>
  <c r="AD41" i="158"/>
  <c r="AC41" i="158"/>
  <c r="AB41" i="158"/>
  <c r="AE41" i="158" s="1"/>
  <c r="V41" i="158"/>
  <c r="U41" i="158"/>
  <c r="S41" i="158"/>
  <c r="R41" i="158"/>
  <c r="Q41" i="158"/>
  <c r="E41" i="158"/>
  <c r="P41" i="158" s="1"/>
  <c r="AF40" i="158"/>
  <c r="AD40" i="158"/>
  <c r="AC40" i="158"/>
  <c r="AB40" i="158"/>
  <c r="U40" i="158"/>
  <c r="V40" i="158" s="1"/>
  <c r="S40" i="158"/>
  <c r="T40" i="158" s="1"/>
  <c r="R40" i="158"/>
  <c r="Q40" i="158"/>
  <c r="E40" i="158"/>
  <c r="P40" i="158" s="1"/>
  <c r="AF39" i="158"/>
  <c r="AD39" i="158"/>
  <c r="AC39" i="158"/>
  <c r="AB39" i="158"/>
  <c r="AE39" i="158" s="1"/>
  <c r="U39" i="158"/>
  <c r="V39" i="158" s="1"/>
  <c r="S39" i="158"/>
  <c r="R39" i="158"/>
  <c r="Q39" i="158"/>
  <c r="T39" i="158" s="1"/>
  <c r="E39" i="158"/>
  <c r="P39" i="158" s="1"/>
  <c r="AF38" i="158"/>
  <c r="AD38" i="158"/>
  <c r="AE38" i="158" s="1"/>
  <c r="AC38" i="158"/>
  <c r="AB38" i="158"/>
  <c r="U38" i="158"/>
  <c r="V38" i="158" s="1"/>
  <c r="S38" i="158"/>
  <c r="R38" i="158"/>
  <c r="Q38" i="158"/>
  <c r="P38" i="158"/>
  <c r="E38" i="158"/>
  <c r="AF37" i="158"/>
  <c r="AD37" i="158"/>
  <c r="AC37" i="158"/>
  <c r="AE37" i="158" s="1"/>
  <c r="AB37" i="158"/>
  <c r="U37" i="158"/>
  <c r="V37" i="158" s="1"/>
  <c r="S37" i="158"/>
  <c r="R37" i="158"/>
  <c r="Q37" i="158"/>
  <c r="E37" i="158"/>
  <c r="P37" i="158" s="1"/>
  <c r="AF36" i="158"/>
  <c r="AD36" i="158"/>
  <c r="AC36" i="158"/>
  <c r="AB36" i="158"/>
  <c r="AE36" i="158" s="1"/>
  <c r="V36" i="158"/>
  <c r="U36" i="158"/>
  <c r="S36" i="158"/>
  <c r="R36" i="158"/>
  <c r="Q36" i="158"/>
  <c r="E36" i="158"/>
  <c r="P36" i="158" s="1"/>
  <c r="AF35" i="158"/>
  <c r="AD35" i="158"/>
  <c r="AC35" i="158"/>
  <c r="AB35" i="158"/>
  <c r="U35" i="158"/>
  <c r="V35" i="158" s="1"/>
  <c r="T35" i="158"/>
  <c r="S35" i="158"/>
  <c r="R35" i="158"/>
  <c r="Q35" i="158"/>
  <c r="P35" i="158"/>
  <c r="E35" i="158"/>
  <c r="AF34" i="158"/>
  <c r="AD34" i="158"/>
  <c r="AC34" i="158"/>
  <c r="AB34" i="158"/>
  <c r="U34" i="158"/>
  <c r="V34" i="158" s="1"/>
  <c r="S34" i="158"/>
  <c r="R34" i="158"/>
  <c r="Q34" i="158"/>
  <c r="E34" i="158"/>
  <c r="P34" i="158" s="1"/>
  <c r="AF33" i="158"/>
  <c r="AD33" i="158"/>
  <c r="AC33" i="158"/>
  <c r="AB33" i="158"/>
  <c r="AE33" i="158" s="1"/>
  <c r="V33" i="158"/>
  <c r="U33" i="158"/>
  <c r="S33" i="158"/>
  <c r="R33" i="158"/>
  <c r="Q33" i="158"/>
  <c r="E33" i="158"/>
  <c r="P33" i="158" s="1"/>
  <c r="AF32" i="158"/>
  <c r="AD32" i="158"/>
  <c r="AC32" i="158"/>
  <c r="AB32" i="158"/>
  <c r="U32" i="158"/>
  <c r="V32" i="158" s="1"/>
  <c r="S32" i="158"/>
  <c r="T32" i="158" s="1"/>
  <c r="R32" i="158"/>
  <c r="Q32" i="158"/>
  <c r="E32" i="158"/>
  <c r="P32" i="158" s="1"/>
  <c r="AF31" i="158"/>
  <c r="AD31" i="158"/>
  <c r="AC31" i="158"/>
  <c r="AB31" i="158"/>
  <c r="AE31" i="158" s="1"/>
  <c r="U31" i="158"/>
  <c r="V31" i="158" s="1"/>
  <c r="S31" i="158"/>
  <c r="R31" i="158"/>
  <c r="Q31" i="158"/>
  <c r="T31" i="158" s="1"/>
  <c r="E31" i="158"/>
  <c r="P31" i="158" s="1"/>
  <c r="AF30" i="158"/>
  <c r="AD30" i="158"/>
  <c r="AE30" i="158" s="1"/>
  <c r="AC30" i="158"/>
  <c r="AB30" i="158"/>
  <c r="U30" i="158"/>
  <c r="V30" i="158" s="1"/>
  <c r="S30" i="158"/>
  <c r="R30" i="158"/>
  <c r="Q30" i="158"/>
  <c r="P30" i="158"/>
  <c r="E30" i="158"/>
  <c r="AF29" i="158"/>
  <c r="AD29" i="158"/>
  <c r="AC29" i="158"/>
  <c r="AE29" i="158" s="1"/>
  <c r="AB29" i="158"/>
  <c r="U29" i="158"/>
  <c r="V29" i="158" s="1"/>
  <c r="S29" i="158"/>
  <c r="R29" i="158"/>
  <c r="Q29" i="158"/>
  <c r="E29" i="158"/>
  <c r="P29" i="158" s="1"/>
  <c r="AF28" i="158"/>
  <c r="AD28" i="158"/>
  <c r="AC28" i="158"/>
  <c r="AB28" i="158"/>
  <c r="AE28" i="158" s="1"/>
  <c r="V28" i="158"/>
  <c r="U28" i="158"/>
  <c r="S28" i="158"/>
  <c r="R28" i="158"/>
  <c r="Q28" i="158"/>
  <c r="E28" i="158"/>
  <c r="P28" i="158" s="1"/>
  <c r="AF27" i="158"/>
  <c r="AD27" i="158"/>
  <c r="AC27" i="158"/>
  <c r="AB27" i="158"/>
  <c r="U27" i="158"/>
  <c r="V27" i="158" s="1"/>
  <c r="T27" i="158"/>
  <c r="S27" i="158"/>
  <c r="R27" i="158"/>
  <c r="Q27" i="158"/>
  <c r="P27" i="158"/>
  <c r="E27" i="158"/>
  <c r="AF26" i="158"/>
  <c r="AD26" i="158"/>
  <c r="AC26" i="158"/>
  <c r="AB26" i="158"/>
  <c r="U26" i="158"/>
  <c r="V26" i="158" s="1"/>
  <c r="S26" i="158"/>
  <c r="R26" i="158"/>
  <c r="Q26" i="158"/>
  <c r="E26" i="158"/>
  <c r="P26" i="158" s="1"/>
  <c r="AF25" i="158"/>
  <c r="AD25" i="158"/>
  <c r="AC25" i="158"/>
  <c r="AB25" i="158"/>
  <c r="AE25" i="158" s="1"/>
  <c r="V25" i="158"/>
  <c r="U25" i="158"/>
  <c r="S25" i="158"/>
  <c r="R25" i="158"/>
  <c r="Q25" i="158"/>
  <c r="E25" i="158"/>
  <c r="P25" i="158" s="1"/>
  <c r="AF24" i="158"/>
  <c r="AD24" i="158"/>
  <c r="AC24" i="158"/>
  <c r="AB24" i="158"/>
  <c r="U24" i="158"/>
  <c r="V24" i="158" s="1"/>
  <c r="S24" i="158"/>
  <c r="T24" i="158" s="1"/>
  <c r="R24" i="158"/>
  <c r="Q24" i="158"/>
  <c r="E24" i="158"/>
  <c r="P24" i="158" s="1"/>
  <c r="AF23" i="158"/>
  <c r="AD23" i="158"/>
  <c r="AC23" i="158"/>
  <c r="AB23" i="158"/>
  <c r="AE23" i="158" s="1"/>
  <c r="U23" i="158"/>
  <c r="V23" i="158" s="1"/>
  <c r="S23" i="158"/>
  <c r="R23" i="158"/>
  <c r="Q23" i="158"/>
  <c r="E23" i="158"/>
  <c r="P23" i="158" s="1"/>
  <c r="AF22" i="158"/>
  <c r="AD22" i="158"/>
  <c r="AE22" i="158" s="1"/>
  <c r="AC22" i="158"/>
  <c r="AB22" i="158"/>
  <c r="U22" i="158"/>
  <c r="V22" i="158" s="1"/>
  <c r="S22" i="158"/>
  <c r="R22" i="158"/>
  <c r="Q22" i="158"/>
  <c r="P22" i="158"/>
  <c r="E22" i="158"/>
  <c r="AF21" i="158"/>
  <c r="AD21" i="158"/>
  <c r="AC21" i="158"/>
  <c r="AE21" i="158" s="1"/>
  <c r="AB21" i="158"/>
  <c r="U21" i="158"/>
  <c r="V21" i="158" s="1"/>
  <c r="S21" i="158"/>
  <c r="R21" i="158"/>
  <c r="Q21" i="158"/>
  <c r="E21" i="158"/>
  <c r="P21" i="158" s="1"/>
  <c r="AF20" i="158"/>
  <c r="AD20" i="158"/>
  <c r="AC20" i="158"/>
  <c r="AB20" i="158"/>
  <c r="AE20" i="158" s="1"/>
  <c r="V20" i="158"/>
  <c r="U20" i="158"/>
  <c r="S20" i="158"/>
  <c r="R20" i="158"/>
  <c r="Q20" i="158"/>
  <c r="E20" i="158"/>
  <c r="P20" i="158" s="1"/>
  <c r="AF19" i="158"/>
  <c r="AD19" i="158"/>
  <c r="AC19" i="158"/>
  <c r="AB19" i="158"/>
  <c r="U19" i="158"/>
  <c r="V19" i="158" s="1"/>
  <c r="T19" i="158"/>
  <c r="S19" i="158"/>
  <c r="R19" i="158"/>
  <c r="Q19" i="158"/>
  <c r="P19" i="158"/>
  <c r="E19" i="158"/>
  <c r="AF18" i="158"/>
  <c r="AD18" i="158"/>
  <c r="AC18" i="158"/>
  <c r="AB18" i="158"/>
  <c r="U18" i="158"/>
  <c r="V18" i="158" s="1"/>
  <c r="S18" i="158"/>
  <c r="R18" i="158"/>
  <c r="Q18" i="158"/>
  <c r="E18" i="158"/>
  <c r="P18" i="158" s="1"/>
  <c r="AF17" i="158"/>
  <c r="AD17" i="158"/>
  <c r="AC17" i="158"/>
  <c r="AB17" i="158"/>
  <c r="AE17" i="158" s="1"/>
  <c r="V17" i="158"/>
  <c r="U17" i="158"/>
  <c r="S17" i="158"/>
  <c r="R17" i="158"/>
  <c r="Q17" i="158"/>
  <c r="E17" i="158"/>
  <c r="P17" i="158" s="1"/>
  <c r="AF16" i="158"/>
  <c r="AD16" i="158"/>
  <c r="AC16" i="158"/>
  <c r="AB16" i="158"/>
  <c r="U16" i="158"/>
  <c r="V16" i="158" s="1"/>
  <c r="S16" i="158"/>
  <c r="T16" i="158" s="1"/>
  <c r="R16" i="158"/>
  <c r="Q16" i="158"/>
  <c r="E16" i="158"/>
  <c r="P16" i="158" s="1"/>
  <c r="AF15" i="158"/>
  <c r="AD15" i="158"/>
  <c r="AC15" i="158"/>
  <c r="AB15" i="158"/>
  <c r="AE15" i="158" s="1"/>
  <c r="U15" i="158"/>
  <c r="V15" i="158" s="1"/>
  <c r="S15" i="158"/>
  <c r="R15" i="158"/>
  <c r="Q15" i="158"/>
  <c r="E15" i="158"/>
  <c r="P15" i="158" s="1"/>
  <c r="AF14" i="158"/>
  <c r="AD14" i="158"/>
  <c r="AE14" i="158" s="1"/>
  <c r="AC14" i="158"/>
  <c r="AB14" i="158"/>
  <c r="U14" i="158"/>
  <c r="V14" i="158" s="1"/>
  <c r="S14" i="158"/>
  <c r="R14" i="158"/>
  <c r="Q14" i="158"/>
  <c r="E14" i="158"/>
  <c r="P14" i="158" s="1"/>
  <c r="AF13" i="158"/>
  <c r="AD13" i="158"/>
  <c r="AC13" i="158"/>
  <c r="AE13" i="158" s="1"/>
  <c r="AB13" i="158"/>
  <c r="U13" i="158"/>
  <c r="V13" i="158" s="1"/>
  <c r="S13" i="158"/>
  <c r="R13" i="158"/>
  <c r="Q13" i="158"/>
  <c r="E13" i="158"/>
  <c r="P13" i="158" s="1"/>
  <c r="AF12" i="158"/>
  <c r="AD12" i="158"/>
  <c r="AC12" i="158"/>
  <c r="AB12" i="158"/>
  <c r="AE12" i="158" s="1"/>
  <c r="V12" i="158"/>
  <c r="U12" i="158"/>
  <c r="S12" i="158"/>
  <c r="R12" i="158"/>
  <c r="Q12" i="158"/>
  <c r="E12" i="158"/>
  <c r="P12" i="158" s="1"/>
  <c r="AF11" i="158"/>
  <c r="AD11" i="158"/>
  <c r="AC11" i="158"/>
  <c r="AB11" i="158"/>
  <c r="U11" i="158"/>
  <c r="V11" i="158" s="1"/>
  <c r="T11" i="158"/>
  <c r="S11" i="158"/>
  <c r="R11" i="158"/>
  <c r="Q11" i="158"/>
  <c r="P11" i="158"/>
  <c r="E11" i="158"/>
  <c r="AF10" i="158"/>
  <c r="AD10" i="158"/>
  <c r="AC10" i="158"/>
  <c r="AB10" i="158"/>
  <c r="U10" i="158"/>
  <c r="V10" i="158" s="1"/>
  <c r="S10" i="158"/>
  <c r="R10" i="158"/>
  <c r="R57" i="158" s="1"/>
  <c r="Q10" i="158"/>
  <c r="E10" i="158"/>
  <c r="P10" i="158" s="1"/>
  <c r="AA57" i="157"/>
  <c r="W57" i="157"/>
  <c r="O57" i="157"/>
  <c r="N57" i="157"/>
  <c r="M57" i="157"/>
  <c r="L57" i="157"/>
  <c r="K57" i="157"/>
  <c r="J57" i="157"/>
  <c r="I57" i="157"/>
  <c r="H57" i="157"/>
  <c r="G57" i="157"/>
  <c r="AF56" i="157"/>
  <c r="AD56" i="157"/>
  <c r="AC56" i="157"/>
  <c r="AB56" i="157"/>
  <c r="AE56" i="157" s="1"/>
  <c r="U56" i="157"/>
  <c r="V56" i="157" s="1"/>
  <c r="S56" i="157"/>
  <c r="R56" i="157"/>
  <c r="Q56" i="157"/>
  <c r="E56" i="157"/>
  <c r="P56" i="157" s="1"/>
  <c r="AF55" i="157"/>
  <c r="AD55" i="157"/>
  <c r="AC55" i="157"/>
  <c r="AB55" i="157"/>
  <c r="U55" i="157"/>
  <c r="V55" i="157" s="1"/>
  <c r="S55" i="157"/>
  <c r="T55" i="157" s="1"/>
  <c r="R55" i="157"/>
  <c r="Q55" i="157"/>
  <c r="E55" i="157"/>
  <c r="P55" i="157" s="1"/>
  <c r="AF54" i="157"/>
  <c r="AD54" i="157"/>
  <c r="AC54" i="157"/>
  <c r="AB54" i="157"/>
  <c r="U54" i="157"/>
  <c r="V54" i="157" s="1"/>
  <c r="S54" i="157"/>
  <c r="R54" i="157"/>
  <c r="Q54" i="157"/>
  <c r="T54" i="157" s="1"/>
  <c r="E54" i="157"/>
  <c r="P54" i="157" s="1"/>
  <c r="AF53" i="157"/>
  <c r="AE53" i="157"/>
  <c r="AD53" i="157"/>
  <c r="AC53" i="157"/>
  <c r="AB53" i="157"/>
  <c r="V53" i="157"/>
  <c r="U53" i="157"/>
  <c r="S53" i="157"/>
  <c r="R53" i="157"/>
  <c r="Q53" i="157"/>
  <c r="T53" i="157" s="1"/>
  <c r="E53" i="157"/>
  <c r="P53" i="157" s="1"/>
  <c r="AF52" i="157"/>
  <c r="AD52" i="157"/>
  <c r="AC52" i="157"/>
  <c r="AB52" i="157"/>
  <c r="U52" i="157"/>
  <c r="V52" i="157" s="1"/>
  <c r="S52" i="157"/>
  <c r="T52" i="157" s="1"/>
  <c r="R52" i="157"/>
  <c r="Q52" i="157"/>
  <c r="E52" i="157"/>
  <c r="P52" i="157" s="1"/>
  <c r="AF51" i="157"/>
  <c r="AD51" i="157"/>
  <c r="AC51" i="157"/>
  <c r="AB51" i="157"/>
  <c r="AE51" i="157" s="1"/>
  <c r="U51" i="157"/>
  <c r="V51" i="157" s="1"/>
  <c r="S51" i="157"/>
  <c r="R51" i="157"/>
  <c r="Q51" i="157"/>
  <c r="T51" i="157" s="1"/>
  <c r="E51" i="157"/>
  <c r="P51" i="157" s="1"/>
  <c r="AF50" i="157"/>
  <c r="AD50" i="157"/>
  <c r="AE50" i="157" s="1"/>
  <c r="AC50" i="157"/>
  <c r="AB50" i="157"/>
  <c r="U50" i="157"/>
  <c r="V50" i="157" s="1"/>
  <c r="S50" i="157"/>
  <c r="R50" i="157"/>
  <c r="Q50" i="157"/>
  <c r="E50" i="157"/>
  <c r="P50" i="157" s="1"/>
  <c r="AF49" i="157"/>
  <c r="AD49" i="157"/>
  <c r="AC49" i="157"/>
  <c r="AE49" i="157" s="1"/>
  <c r="AB49" i="157"/>
  <c r="V49" i="157"/>
  <c r="U49" i="157"/>
  <c r="S49" i="157"/>
  <c r="R49" i="157"/>
  <c r="Q49" i="157"/>
  <c r="T49" i="157" s="1"/>
  <c r="E49" i="157"/>
  <c r="P49" i="157" s="1"/>
  <c r="AF48" i="157"/>
  <c r="AD48" i="157"/>
  <c r="AC48" i="157"/>
  <c r="AB48" i="157"/>
  <c r="V48" i="157"/>
  <c r="U48" i="157"/>
  <c r="S48" i="157"/>
  <c r="T48" i="157" s="1"/>
  <c r="R48" i="157"/>
  <c r="Q48" i="157"/>
  <c r="E48" i="157"/>
  <c r="P48" i="157" s="1"/>
  <c r="AF47" i="157"/>
  <c r="AD47" i="157"/>
  <c r="AC47" i="157"/>
  <c r="AB47" i="157"/>
  <c r="U47" i="157"/>
  <c r="V47" i="157" s="1"/>
  <c r="S47" i="157"/>
  <c r="R47" i="157"/>
  <c r="Q47" i="157"/>
  <c r="T47" i="157" s="1"/>
  <c r="P47" i="157"/>
  <c r="E47" i="157"/>
  <c r="AF46" i="157"/>
  <c r="AD46" i="157"/>
  <c r="AE46" i="157" s="1"/>
  <c r="AC46" i="157"/>
  <c r="AB46" i="157"/>
  <c r="U46" i="157"/>
  <c r="V46" i="157" s="1"/>
  <c r="S46" i="157"/>
  <c r="R46" i="157"/>
  <c r="Q46" i="157"/>
  <c r="E46" i="157"/>
  <c r="P46" i="157" s="1"/>
  <c r="AF45" i="157"/>
  <c r="AD45" i="157"/>
  <c r="AC45" i="157"/>
  <c r="AB45" i="157"/>
  <c r="AE45" i="157" s="1"/>
  <c r="V45" i="157"/>
  <c r="U45" i="157"/>
  <c r="S45" i="157"/>
  <c r="R45" i="157"/>
  <c r="Q45" i="157"/>
  <c r="E45" i="157"/>
  <c r="P45" i="157" s="1"/>
  <c r="AF44" i="157"/>
  <c r="AD44" i="157"/>
  <c r="AC44" i="157"/>
  <c r="AB44" i="157"/>
  <c r="U44" i="157"/>
  <c r="V44" i="157" s="1"/>
  <c r="S44" i="157"/>
  <c r="R44" i="157"/>
  <c r="Q44" i="157"/>
  <c r="E44" i="157"/>
  <c r="P44" i="157" s="1"/>
  <c r="AF43" i="157"/>
  <c r="AD43" i="157"/>
  <c r="AC43" i="157"/>
  <c r="AB43" i="157"/>
  <c r="AE43" i="157" s="1"/>
  <c r="U43" i="157"/>
  <c r="V43" i="157" s="1"/>
  <c r="S43" i="157"/>
  <c r="R43" i="157"/>
  <c r="Q43" i="157"/>
  <c r="T43" i="157" s="1"/>
  <c r="E43" i="157"/>
  <c r="P43" i="157" s="1"/>
  <c r="AF42" i="157"/>
  <c r="AD42" i="157"/>
  <c r="AC42" i="157"/>
  <c r="AB42" i="157"/>
  <c r="U42" i="157"/>
  <c r="V42" i="157" s="1"/>
  <c r="S42" i="157"/>
  <c r="R42" i="157"/>
  <c r="Q42" i="157"/>
  <c r="T42" i="157" s="1"/>
  <c r="E42" i="157"/>
  <c r="P42" i="157" s="1"/>
  <c r="AF41" i="157"/>
  <c r="AE41" i="157"/>
  <c r="AD41" i="157"/>
  <c r="AC41" i="157"/>
  <c r="AB41" i="157"/>
  <c r="V41" i="157"/>
  <c r="U41" i="157"/>
  <c r="S41" i="157"/>
  <c r="R41" i="157"/>
  <c r="Q41" i="157"/>
  <c r="T41" i="157" s="1"/>
  <c r="E41" i="157"/>
  <c r="P41" i="157" s="1"/>
  <c r="AF40" i="157"/>
  <c r="AD40" i="157"/>
  <c r="AC40" i="157"/>
  <c r="AB40" i="157"/>
  <c r="V40" i="157"/>
  <c r="U40" i="157"/>
  <c r="S40" i="157"/>
  <c r="R40" i="157"/>
  <c r="Q40" i="157"/>
  <c r="E40" i="157"/>
  <c r="P40" i="157" s="1"/>
  <c r="AF39" i="157"/>
  <c r="AD39" i="157"/>
  <c r="AC39" i="157"/>
  <c r="AB39" i="157"/>
  <c r="U39" i="157"/>
  <c r="V39" i="157" s="1"/>
  <c r="S39" i="157"/>
  <c r="R39" i="157"/>
  <c r="Q39" i="157"/>
  <c r="T39" i="157" s="1"/>
  <c r="E39" i="157"/>
  <c r="P39" i="157" s="1"/>
  <c r="AF38" i="157"/>
  <c r="AD38" i="157"/>
  <c r="AC38" i="157"/>
  <c r="AB38" i="157"/>
  <c r="U38" i="157"/>
  <c r="V38" i="157" s="1"/>
  <c r="S38" i="157"/>
  <c r="R38" i="157"/>
  <c r="Q38" i="157"/>
  <c r="T38" i="157" s="1"/>
  <c r="E38" i="157"/>
  <c r="P38" i="157" s="1"/>
  <c r="AF37" i="157"/>
  <c r="AD37" i="157"/>
  <c r="AC37" i="157"/>
  <c r="AB37" i="157"/>
  <c r="AE37" i="157" s="1"/>
  <c r="V37" i="157"/>
  <c r="U37" i="157"/>
  <c r="S37" i="157"/>
  <c r="R37" i="157"/>
  <c r="Q37" i="157"/>
  <c r="E37" i="157"/>
  <c r="P37" i="157" s="1"/>
  <c r="AF36" i="157"/>
  <c r="AD36" i="157"/>
  <c r="AC36" i="157"/>
  <c r="AB36" i="157"/>
  <c r="U36" i="157"/>
  <c r="V36" i="157" s="1"/>
  <c r="S36" i="157"/>
  <c r="T36" i="157" s="1"/>
  <c r="R36" i="157"/>
  <c r="Q36" i="157"/>
  <c r="E36" i="157"/>
  <c r="P36" i="157" s="1"/>
  <c r="AF35" i="157"/>
  <c r="AD35" i="157"/>
  <c r="AC35" i="157"/>
  <c r="AB35" i="157"/>
  <c r="U35" i="157"/>
  <c r="V35" i="157" s="1"/>
  <c r="S35" i="157"/>
  <c r="R35" i="157"/>
  <c r="Q35" i="157"/>
  <c r="T35" i="157" s="1"/>
  <c r="P35" i="157"/>
  <c r="E35" i="157"/>
  <c r="AF34" i="157"/>
  <c r="AD34" i="157"/>
  <c r="AE34" i="157" s="1"/>
  <c r="AC34" i="157"/>
  <c r="AB34" i="157"/>
  <c r="U34" i="157"/>
  <c r="V34" i="157" s="1"/>
  <c r="S34" i="157"/>
  <c r="R34" i="157"/>
  <c r="Q34" i="157"/>
  <c r="E34" i="157"/>
  <c r="P34" i="157" s="1"/>
  <c r="AF33" i="157"/>
  <c r="AD33" i="157"/>
  <c r="AC33" i="157"/>
  <c r="AB33" i="157"/>
  <c r="AE33" i="157" s="1"/>
  <c r="V33" i="157"/>
  <c r="U33" i="157"/>
  <c r="S33" i="157"/>
  <c r="R33" i="157"/>
  <c r="Q33" i="157"/>
  <c r="E33" i="157"/>
  <c r="P33" i="157" s="1"/>
  <c r="AF32" i="157"/>
  <c r="AD32" i="157"/>
  <c r="AC32" i="157"/>
  <c r="AB32" i="157"/>
  <c r="U32" i="157"/>
  <c r="V32" i="157" s="1"/>
  <c r="S32" i="157"/>
  <c r="T32" i="157" s="1"/>
  <c r="R32" i="157"/>
  <c r="Q32" i="157"/>
  <c r="E32" i="157"/>
  <c r="P32" i="157" s="1"/>
  <c r="AF31" i="157"/>
  <c r="AD31" i="157"/>
  <c r="AC31" i="157"/>
  <c r="AB31" i="157"/>
  <c r="U31" i="157"/>
  <c r="V31" i="157" s="1"/>
  <c r="S31" i="157"/>
  <c r="R31" i="157"/>
  <c r="Q31" i="157"/>
  <c r="T31" i="157" s="1"/>
  <c r="P31" i="157"/>
  <c r="E31" i="157"/>
  <c r="AF30" i="157"/>
  <c r="AD30" i="157"/>
  <c r="AE30" i="157" s="1"/>
  <c r="AC30" i="157"/>
  <c r="AB30" i="157"/>
  <c r="U30" i="157"/>
  <c r="V30" i="157" s="1"/>
  <c r="S30" i="157"/>
  <c r="R30" i="157"/>
  <c r="Q30" i="157"/>
  <c r="E30" i="157"/>
  <c r="P30" i="157" s="1"/>
  <c r="AF29" i="157"/>
  <c r="AD29" i="157"/>
  <c r="AC29" i="157"/>
  <c r="AB29" i="157"/>
  <c r="AE29" i="157" s="1"/>
  <c r="V29" i="157"/>
  <c r="U29" i="157"/>
  <c r="S29" i="157"/>
  <c r="R29" i="157"/>
  <c r="Q29" i="157"/>
  <c r="E29" i="157"/>
  <c r="P29" i="157" s="1"/>
  <c r="AF28" i="157"/>
  <c r="AD28" i="157"/>
  <c r="AC28" i="157"/>
  <c r="AB28" i="157"/>
  <c r="U28" i="157"/>
  <c r="V28" i="157" s="1"/>
  <c r="S28" i="157"/>
  <c r="T28" i="157" s="1"/>
  <c r="R28" i="157"/>
  <c r="Q28" i="157"/>
  <c r="E28" i="157"/>
  <c r="P28" i="157" s="1"/>
  <c r="AF27" i="157"/>
  <c r="AD27" i="157"/>
  <c r="AC27" i="157"/>
  <c r="AB27" i="157"/>
  <c r="U27" i="157"/>
  <c r="V27" i="157" s="1"/>
  <c r="S27" i="157"/>
  <c r="R27" i="157"/>
  <c r="Q27" i="157"/>
  <c r="T27" i="157" s="1"/>
  <c r="P27" i="157"/>
  <c r="E27" i="157"/>
  <c r="AF26" i="157"/>
  <c r="AD26" i="157"/>
  <c r="AE26" i="157" s="1"/>
  <c r="AC26" i="157"/>
  <c r="AB26" i="157"/>
  <c r="U26" i="157"/>
  <c r="V26" i="157" s="1"/>
  <c r="S26" i="157"/>
  <c r="R26" i="157"/>
  <c r="Q26" i="157"/>
  <c r="E26" i="157"/>
  <c r="P26" i="157" s="1"/>
  <c r="AF25" i="157"/>
  <c r="AD25" i="157"/>
  <c r="AC25" i="157"/>
  <c r="AB25" i="157"/>
  <c r="AE25" i="157" s="1"/>
  <c r="V25" i="157"/>
  <c r="U25" i="157"/>
  <c r="S25" i="157"/>
  <c r="R25" i="157"/>
  <c r="Q25" i="157"/>
  <c r="E25" i="157"/>
  <c r="P25" i="157" s="1"/>
  <c r="AF24" i="157"/>
  <c r="AD24" i="157"/>
  <c r="AC24" i="157"/>
  <c r="AB24" i="157"/>
  <c r="U24" i="157"/>
  <c r="V24" i="157" s="1"/>
  <c r="S24" i="157"/>
  <c r="T24" i="157" s="1"/>
  <c r="R24" i="157"/>
  <c r="Q24" i="157"/>
  <c r="E24" i="157"/>
  <c r="P24" i="157" s="1"/>
  <c r="AF23" i="157"/>
  <c r="AD23" i="157"/>
  <c r="AC23" i="157"/>
  <c r="AB23" i="157"/>
  <c r="U23" i="157"/>
  <c r="V23" i="157" s="1"/>
  <c r="S23" i="157"/>
  <c r="R23" i="157"/>
  <c r="Q23" i="157"/>
  <c r="T23" i="157" s="1"/>
  <c r="E23" i="157"/>
  <c r="P23" i="157" s="1"/>
  <c r="AF22" i="157"/>
  <c r="AD22" i="157"/>
  <c r="AE22" i="157" s="1"/>
  <c r="AC22" i="157"/>
  <c r="AB22" i="157"/>
  <c r="U22" i="157"/>
  <c r="V22" i="157" s="1"/>
  <c r="S22" i="157"/>
  <c r="R22" i="157"/>
  <c r="Q22" i="157"/>
  <c r="E22" i="157"/>
  <c r="P22" i="157" s="1"/>
  <c r="AF21" i="157"/>
  <c r="AD21" i="157"/>
  <c r="AC21" i="157"/>
  <c r="AB21" i="157"/>
  <c r="AE21" i="157" s="1"/>
  <c r="U21" i="157"/>
  <c r="V21" i="157" s="1"/>
  <c r="S21" i="157"/>
  <c r="R21" i="157"/>
  <c r="Q21" i="157"/>
  <c r="E21" i="157"/>
  <c r="P21" i="157" s="1"/>
  <c r="AF20" i="157"/>
  <c r="AD20" i="157"/>
  <c r="AC20" i="157"/>
  <c r="AB20" i="157"/>
  <c r="U20" i="157"/>
  <c r="V20" i="157" s="1"/>
  <c r="S20" i="157"/>
  <c r="T20" i="157" s="1"/>
  <c r="R20" i="157"/>
  <c r="Q20" i="157"/>
  <c r="E20" i="157"/>
  <c r="P20" i="157" s="1"/>
  <c r="AF19" i="157"/>
  <c r="AD19" i="157"/>
  <c r="AC19" i="157"/>
  <c r="AB19" i="157"/>
  <c r="U19" i="157"/>
  <c r="V19" i="157" s="1"/>
  <c r="S19" i="157"/>
  <c r="R19" i="157"/>
  <c r="Q19" i="157"/>
  <c r="T19" i="157" s="1"/>
  <c r="E19" i="157"/>
  <c r="P19" i="157" s="1"/>
  <c r="AF18" i="157"/>
  <c r="AD18" i="157"/>
  <c r="AE18" i="157" s="1"/>
  <c r="AC18" i="157"/>
  <c r="AB18" i="157"/>
  <c r="U18" i="157"/>
  <c r="V18" i="157" s="1"/>
  <c r="S18" i="157"/>
  <c r="R18" i="157"/>
  <c r="Q18" i="157"/>
  <c r="E18" i="157"/>
  <c r="P18" i="157" s="1"/>
  <c r="AF17" i="157"/>
  <c r="AD17" i="157"/>
  <c r="AC17" i="157"/>
  <c r="AB17" i="157"/>
  <c r="AE17" i="157" s="1"/>
  <c r="U17" i="157"/>
  <c r="V17" i="157" s="1"/>
  <c r="S17" i="157"/>
  <c r="R17" i="157"/>
  <c r="Q17" i="157"/>
  <c r="E17" i="157"/>
  <c r="P17" i="157" s="1"/>
  <c r="AF16" i="157"/>
  <c r="AD16" i="157"/>
  <c r="AC16" i="157"/>
  <c r="AB16" i="157"/>
  <c r="AE16" i="157" s="1"/>
  <c r="U16" i="157"/>
  <c r="V16" i="157" s="1"/>
  <c r="S16" i="157"/>
  <c r="R16" i="157"/>
  <c r="Q16" i="157"/>
  <c r="E16" i="157"/>
  <c r="P16" i="157" s="1"/>
  <c r="AF15" i="157"/>
  <c r="AD15" i="157"/>
  <c r="AC15" i="157"/>
  <c r="AB15" i="157"/>
  <c r="U15" i="157"/>
  <c r="V15" i="157" s="1"/>
  <c r="S15" i="157"/>
  <c r="R15" i="157"/>
  <c r="Q15" i="157"/>
  <c r="T15" i="157" s="1"/>
  <c r="E15" i="157"/>
  <c r="P15" i="157" s="1"/>
  <c r="AF14" i="157"/>
  <c r="AD14" i="157"/>
  <c r="AC14" i="157"/>
  <c r="AB14" i="157"/>
  <c r="U14" i="157"/>
  <c r="V14" i="157" s="1"/>
  <c r="S14" i="157"/>
  <c r="R14" i="157"/>
  <c r="Q14" i="157"/>
  <c r="T14" i="157" s="1"/>
  <c r="E14" i="157"/>
  <c r="P14" i="157" s="1"/>
  <c r="AF13" i="157"/>
  <c r="AD13" i="157"/>
  <c r="AC13" i="157"/>
  <c r="AB13" i="157"/>
  <c r="AE13" i="157" s="1"/>
  <c r="U13" i="157"/>
  <c r="V13" i="157" s="1"/>
  <c r="S13" i="157"/>
  <c r="R13" i="157"/>
  <c r="Q13" i="157"/>
  <c r="E13" i="157"/>
  <c r="P13" i="157" s="1"/>
  <c r="AF12" i="157"/>
  <c r="AD12" i="157"/>
  <c r="AC12" i="157"/>
  <c r="AB12" i="157"/>
  <c r="AE12" i="157" s="1"/>
  <c r="U12" i="157"/>
  <c r="V12" i="157" s="1"/>
  <c r="S12" i="157"/>
  <c r="R12" i="157"/>
  <c r="Q12" i="157"/>
  <c r="E12" i="157"/>
  <c r="P12" i="157" s="1"/>
  <c r="AF11" i="157"/>
  <c r="AD11" i="157"/>
  <c r="AC11" i="157"/>
  <c r="AB11" i="157"/>
  <c r="U11" i="157"/>
  <c r="V11" i="157" s="1"/>
  <c r="S11" i="157"/>
  <c r="R11" i="157"/>
  <c r="R57" i="157" s="1"/>
  <c r="Q11" i="157"/>
  <c r="T11" i="157" s="1"/>
  <c r="E11" i="157"/>
  <c r="P11" i="157" s="1"/>
  <c r="AF10" i="157"/>
  <c r="AD10" i="157"/>
  <c r="AD57" i="157" s="1"/>
  <c r="AC10" i="157"/>
  <c r="AB10" i="157"/>
  <c r="AB57" i="157" s="1"/>
  <c r="U10" i="157"/>
  <c r="V10" i="157" s="1"/>
  <c r="S10" i="157"/>
  <c r="S57" i="157" s="1"/>
  <c r="R10" i="157"/>
  <c r="Q10" i="157"/>
  <c r="T10" i="157" s="1"/>
  <c r="E10" i="157"/>
  <c r="P10" i="157" s="1"/>
  <c r="AA57" i="155"/>
  <c r="W57" i="155"/>
  <c r="O57" i="155"/>
  <c r="N57" i="155"/>
  <c r="M57" i="155"/>
  <c r="L57" i="155"/>
  <c r="K57" i="155"/>
  <c r="J57" i="155"/>
  <c r="I57" i="155"/>
  <c r="H57" i="155"/>
  <c r="G57" i="155"/>
  <c r="AF56" i="155"/>
  <c r="AD56" i="155"/>
  <c r="AC56" i="155"/>
  <c r="AB56" i="155"/>
  <c r="AE56" i="155" s="1"/>
  <c r="U56" i="155"/>
  <c r="V56" i="155" s="1"/>
  <c r="S56" i="155"/>
  <c r="R56" i="155"/>
  <c r="Q56" i="155"/>
  <c r="E56" i="155"/>
  <c r="P56" i="155" s="1"/>
  <c r="AF55" i="155"/>
  <c r="AD55" i="155"/>
  <c r="AC55" i="155"/>
  <c r="AE55" i="155" s="1"/>
  <c r="AB55" i="155"/>
  <c r="U55" i="155"/>
  <c r="V55" i="155" s="1"/>
  <c r="S55" i="155"/>
  <c r="T55" i="155" s="1"/>
  <c r="R55" i="155"/>
  <c r="Q55" i="155"/>
  <c r="E55" i="155"/>
  <c r="P55" i="155" s="1"/>
  <c r="AF54" i="155"/>
  <c r="AD54" i="155"/>
  <c r="AC54" i="155"/>
  <c r="AB54" i="155"/>
  <c r="U54" i="155"/>
  <c r="V54" i="155" s="1"/>
  <c r="S54" i="155"/>
  <c r="R54" i="155"/>
  <c r="Q54" i="155"/>
  <c r="T54" i="155" s="1"/>
  <c r="E54" i="155"/>
  <c r="P54" i="155" s="1"/>
  <c r="AF53" i="155"/>
  <c r="AD53" i="155"/>
  <c r="AC53" i="155"/>
  <c r="AE53" i="155" s="1"/>
  <c r="AB53" i="155"/>
  <c r="U53" i="155"/>
  <c r="V53" i="155" s="1"/>
  <c r="S53" i="155"/>
  <c r="R53" i="155"/>
  <c r="Q53" i="155"/>
  <c r="E53" i="155"/>
  <c r="P53" i="155" s="1"/>
  <c r="AF52" i="155"/>
  <c r="AD52" i="155"/>
  <c r="AC52" i="155"/>
  <c r="AB52" i="155"/>
  <c r="AE52" i="155" s="1"/>
  <c r="U52" i="155"/>
  <c r="V52" i="155" s="1"/>
  <c r="S52" i="155"/>
  <c r="R52" i="155"/>
  <c r="Q52" i="155"/>
  <c r="E52" i="155"/>
  <c r="P52" i="155" s="1"/>
  <c r="AF51" i="155"/>
  <c r="AD51" i="155"/>
  <c r="AC51" i="155"/>
  <c r="AE51" i="155" s="1"/>
  <c r="AB51" i="155"/>
  <c r="U51" i="155"/>
  <c r="V51" i="155" s="1"/>
  <c r="S51" i="155"/>
  <c r="R51" i="155"/>
  <c r="T51" i="155" s="1"/>
  <c r="Q51" i="155"/>
  <c r="E51" i="155"/>
  <c r="P51" i="155" s="1"/>
  <c r="AF50" i="155"/>
  <c r="AD50" i="155"/>
  <c r="AC50" i="155"/>
  <c r="AB50" i="155"/>
  <c r="U50" i="155"/>
  <c r="V50" i="155" s="1"/>
  <c r="S50" i="155"/>
  <c r="R50" i="155"/>
  <c r="Q50" i="155"/>
  <c r="T50" i="155" s="1"/>
  <c r="E50" i="155"/>
  <c r="P50" i="155" s="1"/>
  <c r="AF49" i="155"/>
  <c r="AD49" i="155"/>
  <c r="AC49" i="155"/>
  <c r="AE49" i="155" s="1"/>
  <c r="AB49" i="155"/>
  <c r="U49" i="155"/>
  <c r="V49" i="155" s="1"/>
  <c r="S49" i="155"/>
  <c r="R49" i="155"/>
  <c r="Q49" i="155"/>
  <c r="E49" i="155"/>
  <c r="P49" i="155" s="1"/>
  <c r="AF48" i="155"/>
  <c r="AD48" i="155"/>
  <c r="AC48" i="155"/>
  <c r="AB48" i="155"/>
  <c r="AE48" i="155" s="1"/>
  <c r="U48" i="155"/>
  <c r="V48" i="155" s="1"/>
  <c r="S48" i="155"/>
  <c r="R48" i="155"/>
  <c r="Q48" i="155"/>
  <c r="E48" i="155"/>
  <c r="P48" i="155" s="1"/>
  <c r="AF47" i="155"/>
  <c r="AD47" i="155"/>
  <c r="AC47" i="155"/>
  <c r="AE47" i="155" s="1"/>
  <c r="AB47" i="155"/>
  <c r="U47" i="155"/>
  <c r="V47" i="155" s="1"/>
  <c r="S47" i="155"/>
  <c r="R47" i="155"/>
  <c r="T47" i="155" s="1"/>
  <c r="Q47" i="155"/>
  <c r="E47" i="155"/>
  <c r="P47" i="155" s="1"/>
  <c r="AF46" i="155"/>
  <c r="AD46" i="155"/>
  <c r="AC46" i="155"/>
  <c r="AB46" i="155"/>
  <c r="U46" i="155"/>
  <c r="V46" i="155" s="1"/>
  <c r="S46" i="155"/>
  <c r="R46" i="155"/>
  <c r="Q46" i="155"/>
  <c r="T46" i="155" s="1"/>
  <c r="E46" i="155"/>
  <c r="P46" i="155" s="1"/>
  <c r="AF45" i="155"/>
  <c r="AD45" i="155"/>
  <c r="AC45" i="155"/>
  <c r="AE45" i="155" s="1"/>
  <c r="AB45" i="155"/>
  <c r="U45" i="155"/>
  <c r="V45" i="155" s="1"/>
  <c r="S45" i="155"/>
  <c r="R45" i="155"/>
  <c r="Q45" i="155"/>
  <c r="E45" i="155"/>
  <c r="P45" i="155" s="1"/>
  <c r="AF44" i="155"/>
  <c r="AD44" i="155"/>
  <c r="AC44" i="155"/>
  <c r="AB44" i="155"/>
  <c r="AE44" i="155" s="1"/>
  <c r="U44" i="155"/>
  <c r="V44" i="155" s="1"/>
  <c r="S44" i="155"/>
  <c r="R44" i="155"/>
  <c r="Q44" i="155"/>
  <c r="E44" i="155"/>
  <c r="P44" i="155" s="1"/>
  <c r="AF43" i="155"/>
  <c r="AD43" i="155"/>
  <c r="AC43" i="155"/>
  <c r="AE43" i="155" s="1"/>
  <c r="AB43" i="155"/>
  <c r="U43" i="155"/>
  <c r="V43" i="155" s="1"/>
  <c r="S43" i="155"/>
  <c r="R43" i="155"/>
  <c r="T43" i="155" s="1"/>
  <c r="Q43" i="155"/>
  <c r="E43" i="155"/>
  <c r="P43" i="155" s="1"/>
  <c r="AF42" i="155"/>
  <c r="AD42" i="155"/>
  <c r="AC42" i="155"/>
  <c r="AB42" i="155"/>
  <c r="U42" i="155"/>
  <c r="V42" i="155" s="1"/>
  <c r="S42" i="155"/>
  <c r="R42" i="155"/>
  <c r="Q42" i="155"/>
  <c r="T42" i="155" s="1"/>
  <c r="E42" i="155"/>
  <c r="P42" i="155" s="1"/>
  <c r="AF41" i="155"/>
  <c r="AD41" i="155"/>
  <c r="AC41" i="155"/>
  <c r="AE41" i="155" s="1"/>
  <c r="AB41" i="155"/>
  <c r="U41" i="155"/>
  <c r="V41" i="155" s="1"/>
  <c r="S41" i="155"/>
  <c r="R41" i="155"/>
  <c r="Q41" i="155"/>
  <c r="E41" i="155"/>
  <c r="P41" i="155" s="1"/>
  <c r="AF40" i="155"/>
  <c r="AD40" i="155"/>
  <c r="AC40" i="155"/>
  <c r="AB40" i="155"/>
  <c r="AE40" i="155" s="1"/>
  <c r="U40" i="155"/>
  <c r="V40" i="155" s="1"/>
  <c r="S40" i="155"/>
  <c r="R40" i="155"/>
  <c r="Q40" i="155"/>
  <c r="E40" i="155"/>
  <c r="P40" i="155" s="1"/>
  <c r="AF39" i="155"/>
  <c r="AD39" i="155"/>
  <c r="AC39" i="155"/>
  <c r="AE39" i="155" s="1"/>
  <c r="AB39" i="155"/>
  <c r="U39" i="155"/>
  <c r="V39" i="155" s="1"/>
  <c r="S39" i="155"/>
  <c r="R39" i="155"/>
  <c r="T39" i="155" s="1"/>
  <c r="Q39" i="155"/>
  <c r="E39" i="155"/>
  <c r="P39" i="155" s="1"/>
  <c r="AF38" i="155"/>
  <c r="AD38" i="155"/>
  <c r="AC38" i="155"/>
  <c r="AB38" i="155"/>
  <c r="U38" i="155"/>
  <c r="V38" i="155" s="1"/>
  <c r="S38" i="155"/>
  <c r="R38" i="155"/>
  <c r="Q38" i="155"/>
  <c r="T38" i="155" s="1"/>
  <c r="E38" i="155"/>
  <c r="P38" i="155" s="1"/>
  <c r="AF37" i="155"/>
  <c r="AD37" i="155"/>
  <c r="AC37" i="155"/>
  <c r="AE37" i="155" s="1"/>
  <c r="AB37" i="155"/>
  <c r="U37" i="155"/>
  <c r="V37" i="155" s="1"/>
  <c r="S37" i="155"/>
  <c r="R37" i="155"/>
  <c r="Q37" i="155"/>
  <c r="E37" i="155"/>
  <c r="P37" i="155" s="1"/>
  <c r="AF36" i="155"/>
  <c r="AD36" i="155"/>
  <c r="AC36" i="155"/>
  <c r="AB36" i="155"/>
  <c r="AE36" i="155" s="1"/>
  <c r="U36" i="155"/>
  <c r="V36" i="155" s="1"/>
  <c r="S36" i="155"/>
  <c r="R36" i="155"/>
  <c r="Q36" i="155"/>
  <c r="E36" i="155"/>
  <c r="P36" i="155" s="1"/>
  <c r="AF35" i="155"/>
  <c r="AD35" i="155"/>
  <c r="AC35" i="155"/>
  <c r="AE35" i="155" s="1"/>
  <c r="AB35" i="155"/>
  <c r="U35" i="155"/>
  <c r="V35" i="155" s="1"/>
  <c r="S35" i="155"/>
  <c r="R35" i="155"/>
  <c r="T35" i="155" s="1"/>
  <c r="Q35" i="155"/>
  <c r="E35" i="155"/>
  <c r="P35" i="155" s="1"/>
  <c r="AF34" i="155"/>
  <c r="AD34" i="155"/>
  <c r="AC34" i="155"/>
  <c r="AB34" i="155"/>
  <c r="V34" i="155"/>
  <c r="U34" i="155"/>
  <c r="S34" i="155"/>
  <c r="R34" i="155"/>
  <c r="Q34" i="155"/>
  <c r="E34" i="155"/>
  <c r="P34" i="155" s="1"/>
  <c r="AF33" i="155"/>
  <c r="AE33" i="155"/>
  <c r="AD33" i="155"/>
  <c r="AC33" i="155"/>
  <c r="AB33" i="155"/>
  <c r="V33" i="155"/>
  <c r="U33" i="155"/>
  <c r="S33" i="155"/>
  <c r="R33" i="155"/>
  <c r="Q33" i="155"/>
  <c r="E33" i="155"/>
  <c r="P33" i="155" s="1"/>
  <c r="AF32" i="155"/>
  <c r="AD32" i="155"/>
  <c r="AC32" i="155"/>
  <c r="AB32" i="155"/>
  <c r="U32" i="155"/>
  <c r="V32" i="155" s="1"/>
  <c r="S32" i="155"/>
  <c r="R32" i="155"/>
  <c r="Q32" i="155"/>
  <c r="E32" i="155"/>
  <c r="P32" i="155" s="1"/>
  <c r="AF31" i="155"/>
  <c r="AD31" i="155"/>
  <c r="AC31" i="155"/>
  <c r="AB31" i="155"/>
  <c r="U31" i="155"/>
  <c r="V31" i="155" s="1"/>
  <c r="S31" i="155"/>
  <c r="R31" i="155"/>
  <c r="Q31" i="155"/>
  <c r="E31" i="155"/>
  <c r="P31" i="155" s="1"/>
  <c r="AF30" i="155"/>
  <c r="AD30" i="155"/>
  <c r="AC30" i="155"/>
  <c r="AB30" i="155"/>
  <c r="AE30" i="155" s="1"/>
  <c r="U30" i="155"/>
  <c r="V30" i="155" s="1"/>
  <c r="S30" i="155"/>
  <c r="R30" i="155"/>
  <c r="Q30" i="155"/>
  <c r="E30" i="155"/>
  <c r="P30" i="155" s="1"/>
  <c r="AF29" i="155"/>
  <c r="AD29" i="155"/>
  <c r="AC29" i="155"/>
  <c r="AB29" i="155"/>
  <c r="AE29" i="155" s="1"/>
  <c r="V29" i="155"/>
  <c r="U29" i="155"/>
  <c r="S29" i="155"/>
  <c r="R29" i="155"/>
  <c r="T29" i="155" s="1"/>
  <c r="Q29" i="155"/>
  <c r="E29" i="155"/>
  <c r="P29" i="155" s="1"/>
  <c r="AF28" i="155"/>
  <c r="AD28" i="155"/>
  <c r="AC28" i="155"/>
  <c r="AB28" i="155"/>
  <c r="U28" i="155"/>
  <c r="V28" i="155" s="1"/>
  <c r="S28" i="155"/>
  <c r="T28" i="155" s="1"/>
  <c r="R28" i="155"/>
  <c r="Q28" i="155"/>
  <c r="E28" i="155"/>
  <c r="P28" i="155" s="1"/>
  <c r="AF27" i="155"/>
  <c r="AD27" i="155"/>
  <c r="AC27" i="155"/>
  <c r="AB27" i="155"/>
  <c r="U27" i="155"/>
  <c r="V27" i="155" s="1"/>
  <c r="S27" i="155"/>
  <c r="R27" i="155"/>
  <c r="Q27" i="155"/>
  <c r="P27" i="155"/>
  <c r="E27" i="155"/>
  <c r="AF26" i="155"/>
  <c r="AD26" i="155"/>
  <c r="AC26" i="155"/>
  <c r="AE26" i="155" s="1"/>
  <c r="AB26" i="155"/>
  <c r="U26" i="155"/>
  <c r="V26" i="155" s="1"/>
  <c r="S26" i="155"/>
  <c r="R26" i="155"/>
  <c r="Q26" i="155"/>
  <c r="E26" i="155"/>
  <c r="P26" i="155" s="1"/>
  <c r="AF25" i="155"/>
  <c r="AD25" i="155"/>
  <c r="AC25" i="155"/>
  <c r="AB25" i="155"/>
  <c r="AE25" i="155" s="1"/>
  <c r="U25" i="155"/>
  <c r="V25" i="155" s="1"/>
  <c r="S25" i="155"/>
  <c r="R25" i="155"/>
  <c r="Q25" i="155"/>
  <c r="E25" i="155"/>
  <c r="P25" i="155" s="1"/>
  <c r="AF24" i="155"/>
  <c r="AD24" i="155"/>
  <c r="AC24" i="155"/>
  <c r="AB24" i="155"/>
  <c r="U24" i="155"/>
  <c r="V24" i="155" s="1"/>
  <c r="S24" i="155"/>
  <c r="T24" i="155" s="1"/>
  <c r="R24" i="155"/>
  <c r="Q24" i="155"/>
  <c r="E24" i="155"/>
  <c r="P24" i="155" s="1"/>
  <c r="AF23" i="155"/>
  <c r="AD23" i="155"/>
  <c r="AC23" i="155"/>
  <c r="AB23" i="155"/>
  <c r="U23" i="155"/>
  <c r="V23" i="155" s="1"/>
  <c r="S23" i="155"/>
  <c r="R23" i="155"/>
  <c r="Q23" i="155"/>
  <c r="T23" i="155" s="1"/>
  <c r="P23" i="155"/>
  <c r="E23" i="155"/>
  <c r="AF22" i="155"/>
  <c r="AE22" i="155"/>
  <c r="AD22" i="155"/>
  <c r="AC22" i="155"/>
  <c r="AB22" i="155"/>
  <c r="V22" i="155"/>
  <c r="U22" i="155"/>
  <c r="S22" i="155"/>
  <c r="R22" i="155"/>
  <c r="Q22" i="155"/>
  <c r="T22" i="155" s="1"/>
  <c r="E22" i="155"/>
  <c r="P22" i="155" s="1"/>
  <c r="AF21" i="155"/>
  <c r="AD21" i="155"/>
  <c r="AC21" i="155"/>
  <c r="AE21" i="155" s="1"/>
  <c r="AB21" i="155"/>
  <c r="U21" i="155"/>
  <c r="V21" i="155" s="1"/>
  <c r="S21" i="155"/>
  <c r="R21" i="155"/>
  <c r="Q21" i="155"/>
  <c r="E21" i="155"/>
  <c r="P21" i="155" s="1"/>
  <c r="AF20" i="155"/>
  <c r="AD20" i="155"/>
  <c r="AC20" i="155"/>
  <c r="AB20" i="155"/>
  <c r="AE20" i="155" s="1"/>
  <c r="U20" i="155"/>
  <c r="V20" i="155" s="1"/>
  <c r="S20" i="155"/>
  <c r="R20" i="155"/>
  <c r="Q20" i="155"/>
  <c r="E20" i="155"/>
  <c r="P20" i="155" s="1"/>
  <c r="AF19" i="155"/>
  <c r="AD19" i="155"/>
  <c r="AC19" i="155"/>
  <c r="AE19" i="155" s="1"/>
  <c r="AB19" i="155"/>
  <c r="U19" i="155"/>
  <c r="V19" i="155" s="1"/>
  <c r="S19" i="155"/>
  <c r="R19" i="155"/>
  <c r="Q19" i="155"/>
  <c r="E19" i="155"/>
  <c r="P19" i="155" s="1"/>
  <c r="AF18" i="155"/>
  <c r="AD18" i="155"/>
  <c r="AC18" i="155"/>
  <c r="AB18" i="155"/>
  <c r="AE18" i="155" s="1"/>
  <c r="V18" i="155"/>
  <c r="U18" i="155"/>
  <c r="S18" i="155"/>
  <c r="R18" i="155"/>
  <c r="Q18" i="155"/>
  <c r="E18" i="155"/>
  <c r="P18" i="155" s="1"/>
  <c r="AF17" i="155"/>
  <c r="AE17" i="155"/>
  <c r="AD17" i="155"/>
  <c r="AC17" i="155"/>
  <c r="AB17" i="155"/>
  <c r="V17" i="155"/>
  <c r="U17" i="155"/>
  <c r="S17" i="155"/>
  <c r="R17" i="155"/>
  <c r="Q17" i="155"/>
  <c r="E17" i="155"/>
  <c r="P17" i="155" s="1"/>
  <c r="AF16" i="155"/>
  <c r="AD16" i="155"/>
  <c r="AC16" i="155"/>
  <c r="AB16" i="155"/>
  <c r="U16" i="155"/>
  <c r="V16" i="155" s="1"/>
  <c r="S16" i="155"/>
  <c r="R16" i="155"/>
  <c r="Q16" i="155"/>
  <c r="E16" i="155"/>
  <c r="P16" i="155" s="1"/>
  <c r="AF15" i="155"/>
  <c r="AD15" i="155"/>
  <c r="AC15" i="155"/>
  <c r="AB15" i="155"/>
  <c r="U15" i="155"/>
  <c r="V15" i="155" s="1"/>
  <c r="S15" i="155"/>
  <c r="R15" i="155"/>
  <c r="Q15" i="155"/>
  <c r="E15" i="155"/>
  <c r="P15" i="155" s="1"/>
  <c r="AF14" i="155"/>
  <c r="AD14" i="155"/>
  <c r="AC14" i="155"/>
  <c r="AB14" i="155"/>
  <c r="AE14" i="155" s="1"/>
  <c r="U14" i="155"/>
  <c r="V14" i="155" s="1"/>
  <c r="S14" i="155"/>
  <c r="R14" i="155"/>
  <c r="Q14" i="155"/>
  <c r="E14" i="155"/>
  <c r="P14" i="155" s="1"/>
  <c r="AF13" i="155"/>
  <c r="AD13" i="155"/>
  <c r="AC13" i="155"/>
  <c r="AB13" i="155"/>
  <c r="AE13" i="155" s="1"/>
  <c r="V13" i="155"/>
  <c r="U13" i="155"/>
  <c r="S13" i="155"/>
  <c r="R13" i="155"/>
  <c r="T13" i="155" s="1"/>
  <c r="Q13" i="155"/>
  <c r="E13" i="155"/>
  <c r="P13" i="155" s="1"/>
  <c r="AF12" i="155"/>
  <c r="AD12" i="155"/>
  <c r="AC12" i="155"/>
  <c r="AB12" i="155"/>
  <c r="U12" i="155"/>
  <c r="V12" i="155" s="1"/>
  <c r="S12" i="155"/>
  <c r="T12" i="155" s="1"/>
  <c r="R12" i="155"/>
  <c r="Q12" i="155"/>
  <c r="E12" i="155"/>
  <c r="P12" i="155" s="1"/>
  <c r="AF11" i="155"/>
  <c r="AD11" i="155"/>
  <c r="AC11" i="155"/>
  <c r="AB11" i="155"/>
  <c r="U11" i="155"/>
  <c r="V11" i="155" s="1"/>
  <c r="S11" i="155"/>
  <c r="R11" i="155"/>
  <c r="Q11" i="155"/>
  <c r="P11" i="155"/>
  <c r="E11" i="155"/>
  <c r="AF10" i="155"/>
  <c r="AD10" i="155"/>
  <c r="AC10" i="155"/>
  <c r="AE10" i="155" s="1"/>
  <c r="AB10" i="155"/>
  <c r="U10" i="155"/>
  <c r="V10" i="155" s="1"/>
  <c r="S10" i="155"/>
  <c r="R10" i="155"/>
  <c r="Q10" i="155"/>
  <c r="E10" i="155"/>
  <c r="P10" i="155" s="1"/>
  <c r="AA57" i="154"/>
  <c r="W57" i="154"/>
  <c r="O57" i="154"/>
  <c r="N57" i="154"/>
  <c r="M57" i="154"/>
  <c r="L57" i="154"/>
  <c r="K57" i="154"/>
  <c r="J57" i="154"/>
  <c r="I57" i="154"/>
  <c r="H57" i="154"/>
  <c r="G57" i="154"/>
  <c r="AF56" i="154"/>
  <c r="AD56" i="154"/>
  <c r="AC56" i="154"/>
  <c r="AB56" i="154"/>
  <c r="U56" i="154"/>
  <c r="V56" i="154" s="1"/>
  <c r="S56" i="154"/>
  <c r="R56" i="154"/>
  <c r="Q56" i="154"/>
  <c r="E56" i="154"/>
  <c r="P56" i="154" s="1"/>
  <c r="AF55" i="154"/>
  <c r="AD55" i="154"/>
  <c r="AC55" i="154"/>
  <c r="AB55" i="154"/>
  <c r="V55" i="154"/>
  <c r="U55" i="154"/>
  <c r="S55" i="154"/>
  <c r="R55" i="154"/>
  <c r="Q55" i="154"/>
  <c r="T55" i="154" s="1"/>
  <c r="E55" i="154"/>
  <c r="P55" i="154" s="1"/>
  <c r="AF54" i="154"/>
  <c r="AD54" i="154"/>
  <c r="AC54" i="154"/>
  <c r="AB54" i="154"/>
  <c r="U54" i="154"/>
  <c r="V54" i="154" s="1"/>
  <c r="S54" i="154"/>
  <c r="R54" i="154"/>
  <c r="Q54" i="154"/>
  <c r="P54" i="154"/>
  <c r="E54" i="154"/>
  <c r="AF53" i="154"/>
  <c r="AD53" i="154"/>
  <c r="AC53" i="154"/>
  <c r="AE53" i="154" s="1"/>
  <c r="AB53" i="154"/>
  <c r="U53" i="154"/>
  <c r="V53" i="154" s="1"/>
  <c r="S53" i="154"/>
  <c r="R53" i="154"/>
  <c r="Q53" i="154"/>
  <c r="P53" i="154"/>
  <c r="E53" i="154"/>
  <c r="AF52" i="154"/>
  <c r="AD52" i="154"/>
  <c r="AC52" i="154"/>
  <c r="AB52" i="154"/>
  <c r="U52" i="154"/>
  <c r="V52" i="154" s="1"/>
  <c r="S52" i="154"/>
  <c r="R52" i="154"/>
  <c r="Q52" i="154"/>
  <c r="E52" i="154"/>
  <c r="P52" i="154" s="1"/>
  <c r="AF51" i="154"/>
  <c r="AD51" i="154"/>
  <c r="AC51" i="154"/>
  <c r="AB51" i="154"/>
  <c r="V51" i="154"/>
  <c r="U51" i="154"/>
  <c r="S51" i="154"/>
  <c r="R51" i="154"/>
  <c r="Q51" i="154"/>
  <c r="T51" i="154" s="1"/>
  <c r="E51" i="154"/>
  <c r="P51" i="154" s="1"/>
  <c r="AF50" i="154"/>
  <c r="AD50" i="154"/>
  <c r="AC50" i="154"/>
  <c r="AB50" i="154"/>
  <c r="U50" i="154"/>
  <c r="V50" i="154" s="1"/>
  <c r="S50" i="154"/>
  <c r="R50" i="154"/>
  <c r="Q50" i="154"/>
  <c r="P50" i="154"/>
  <c r="E50" i="154"/>
  <c r="AF49" i="154"/>
  <c r="AD49" i="154"/>
  <c r="AC49" i="154"/>
  <c r="AE49" i="154" s="1"/>
  <c r="AB49" i="154"/>
  <c r="U49" i="154"/>
  <c r="V49" i="154" s="1"/>
  <c r="S49" i="154"/>
  <c r="R49" i="154"/>
  <c r="Q49" i="154"/>
  <c r="P49" i="154"/>
  <c r="E49" i="154"/>
  <c r="AF48" i="154"/>
  <c r="AD48" i="154"/>
  <c r="AC48" i="154"/>
  <c r="AB48" i="154"/>
  <c r="U48" i="154"/>
  <c r="V48" i="154" s="1"/>
  <c r="S48" i="154"/>
  <c r="R48" i="154"/>
  <c r="Q48" i="154"/>
  <c r="E48" i="154"/>
  <c r="P48" i="154" s="1"/>
  <c r="AF47" i="154"/>
  <c r="AD47" i="154"/>
  <c r="AC47" i="154"/>
  <c r="AB47" i="154"/>
  <c r="AE47" i="154" s="1"/>
  <c r="V47" i="154"/>
  <c r="U47" i="154"/>
  <c r="S47" i="154"/>
  <c r="R47" i="154"/>
  <c r="Q47" i="154"/>
  <c r="T47" i="154" s="1"/>
  <c r="E47" i="154"/>
  <c r="P47" i="154" s="1"/>
  <c r="AF46" i="154"/>
  <c r="AD46" i="154"/>
  <c r="AC46" i="154"/>
  <c r="AB46" i="154"/>
  <c r="AE46" i="154" s="1"/>
  <c r="U46" i="154"/>
  <c r="V46" i="154" s="1"/>
  <c r="S46" i="154"/>
  <c r="R46" i="154"/>
  <c r="Q46" i="154"/>
  <c r="T46" i="154" s="1"/>
  <c r="P46" i="154"/>
  <c r="E46" i="154"/>
  <c r="AF45" i="154"/>
  <c r="AD45" i="154"/>
  <c r="AE45" i="154" s="1"/>
  <c r="AC45" i="154"/>
  <c r="AB45" i="154"/>
  <c r="U45" i="154"/>
  <c r="V45" i="154" s="1"/>
  <c r="S45" i="154"/>
  <c r="R45" i="154"/>
  <c r="Q45" i="154"/>
  <c r="T45" i="154" s="1"/>
  <c r="P45" i="154"/>
  <c r="E45" i="154"/>
  <c r="AF44" i="154"/>
  <c r="AD44" i="154"/>
  <c r="AC44" i="154"/>
  <c r="AB44" i="154"/>
  <c r="U44" i="154"/>
  <c r="V44" i="154" s="1"/>
  <c r="S44" i="154"/>
  <c r="R44" i="154"/>
  <c r="Q44" i="154"/>
  <c r="E44" i="154"/>
  <c r="P44" i="154" s="1"/>
  <c r="AF43" i="154"/>
  <c r="AD43" i="154"/>
  <c r="AC43" i="154"/>
  <c r="AB43" i="154"/>
  <c r="AE43" i="154" s="1"/>
  <c r="V43" i="154"/>
  <c r="U43" i="154"/>
  <c r="S43" i="154"/>
  <c r="R43" i="154"/>
  <c r="Q43" i="154"/>
  <c r="T43" i="154" s="1"/>
  <c r="E43" i="154"/>
  <c r="P43" i="154" s="1"/>
  <c r="AF42" i="154"/>
  <c r="AD42" i="154"/>
  <c r="AC42" i="154"/>
  <c r="AB42" i="154"/>
  <c r="AE42" i="154" s="1"/>
  <c r="U42" i="154"/>
  <c r="V42" i="154" s="1"/>
  <c r="S42" i="154"/>
  <c r="R42" i="154"/>
  <c r="Q42" i="154"/>
  <c r="T42" i="154" s="1"/>
  <c r="P42" i="154"/>
  <c r="E42" i="154"/>
  <c r="AF41" i="154"/>
  <c r="AD41" i="154"/>
  <c r="AE41" i="154" s="1"/>
  <c r="AC41" i="154"/>
  <c r="AB41" i="154"/>
  <c r="U41" i="154"/>
  <c r="V41" i="154" s="1"/>
  <c r="S41" i="154"/>
  <c r="R41" i="154"/>
  <c r="Q41" i="154"/>
  <c r="T41" i="154" s="1"/>
  <c r="P41" i="154"/>
  <c r="E41" i="154"/>
  <c r="AF40" i="154"/>
  <c r="AD40" i="154"/>
  <c r="AC40" i="154"/>
  <c r="AB40" i="154"/>
  <c r="U40" i="154"/>
  <c r="V40" i="154" s="1"/>
  <c r="S40" i="154"/>
  <c r="R40" i="154"/>
  <c r="Q40" i="154"/>
  <c r="E40" i="154"/>
  <c r="P40" i="154" s="1"/>
  <c r="AF39" i="154"/>
  <c r="AD39" i="154"/>
  <c r="AC39" i="154"/>
  <c r="AB39" i="154"/>
  <c r="AE39" i="154" s="1"/>
  <c r="V39" i="154"/>
  <c r="U39" i="154"/>
  <c r="S39" i="154"/>
  <c r="R39" i="154"/>
  <c r="Q39" i="154"/>
  <c r="T39" i="154" s="1"/>
  <c r="E39" i="154"/>
  <c r="P39" i="154" s="1"/>
  <c r="AF38" i="154"/>
  <c r="AD38" i="154"/>
  <c r="AC38" i="154"/>
  <c r="AB38" i="154"/>
  <c r="AE38" i="154" s="1"/>
  <c r="U38" i="154"/>
  <c r="V38" i="154" s="1"/>
  <c r="S38" i="154"/>
  <c r="R38" i="154"/>
  <c r="Q38" i="154"/>
  <c r="T38" i="154" s="1"/>
  <c r="P38" i="154"/>
  <c r="E38" i="154"/>
  <c r="AF37" i="154"/>
  <c r="AD37" i="154"/>
  <c r="AE37" i="154" s="1"/>
  <c r="AC37" i="154"/>
  <c r="AB37" i="154"/>
  <c r="U37" i="154"/>
  <c r="V37" i="154" s="1"/>
  <c r="S37" i="154"/>
  <c r="R37" i="154"/>
  <c r="Q37" i="154"/>
  <c r="T37" i="154" s="1"/>
  <c r="P37" i="154"/>
  <c r="E37" i="154"/>
  <c r="AF36" i="154"/>
  <c r="AD36" i="154"/>
  <c r="AC36" i="154"/>
  <c r="AB36" i="154"/>
  <c r="U36" i="154"/>
  <c r="V36" i="154" s="1"/>
  <c r="S36" i="154"/>
  <c r="R36" i="154"/>
  <c r="Q36" i="154"/>
  <c r="E36" i="154"/>
  <c r="P36" i="154" s="1"/>
  <c r="AF35" i="154"/>
  <c r="AD35" i="154"/>
  <c r="AC35" i="154"/>
  <c r="AB35" i="154"/>
  <c r="AE35" i="154" s="1"/>
  <c r="V35" i="154"/>
  <c r="U35" i="154"/>
  <c r="S35" i="154"/>
  <c r="R35" i="154"/>
  <c r="Q35" i="154"/>
  <c r="T35" i="154" s="1"/>
  <c r="E35" i="154"/>
  <c r="P35" i="154" s="1"/>
  <c r="AF34" i="154"/>
  <c r="AD34" i="154"/>
  <c r="AC34" i="154"/>
  <c r="AB34" i="154"/>
  <c r="AE34" i="154" s="1"/>
  <c r="U34" i="154"/>
  <c r="V34" i="154" s="1"/>
  <c r="S34" i="154"/>
  <c r="R34" i="154"/>
  <c r="Q34" i="154"/>
  <c r="T34" i="154" s="1"/>
  <c r="P34" i="154"/>
  <c r="E34" i="154"/>
  <c r="AF33" i="154"/>
  <c r="AD33" i="154"/>
  <c r="AE33" i="154" s="1"/>
  <c r="AC33" i="154"/>
  <c r="AB33" i="154"/>
  <c r="U33" i="154"/>
  <c r="V33" i="154" s="1"/>
  <c r="S33" i="154"/>
  <c r="R33" i="154"/>
  <c r="Q33" i="154"/>
  <c r="T33" i="154" s="1"/>
  <c r="P33" i="154"/>
  <c r="E33" i="154"/>
  <c r="AF32" i="154"/>
  <c r="AD32" i="154"/>
  <c r="AC32" i="154"/>
  <c r="AB32" i="154"/>
  <c r="U32" i="154"/>
  <c r="V32" i="154" s="1"/>
  <c r="S32" i="154"/>
  <c r="R32" i="154"/>
  <c r="Q32" i="154"/>
  <c r="E32" i="154"/>
  <c r="P32" i="154" s="1"/>
  <c r="AF31" i="154"/>
  <c r="AD31" i="154"/>
  <c r="AC31" i="154"/>
  <c r="AB31" i="154"/>
  <c r="AE31" i="154" s="1"/>
  <c r="V31" i="154"/>
  <c r="U31" i="154"/>
  <c r="S31" i="154"/>
  <c r="R31" i="154"/>
  <c r="Q31" i="154"/>
  <c r="T31" i="154" s="1"/>
  <c r="E31" i="154"/>
  <c r="P31" i="154" s="1"/>
  <c r="AF30" i="154"/>
  <c r="AD30" i="154"/>
  <c r="AC30" i="154"/>
  <c r="AB30" i="154"/>
  <c r="AE30" i="154" s="1"/>
  <c r="U30" i="154"/>
  <c r="V30" i="154" s="1"/>
  <c r="S30" i="154"/>
  <c r="R30" i="154"/>
  <c r="Q30" i="154"/>
  <c r="T30" i="154" s="1"/>
  <c r="P30" i="154"/>
  <c r="E30" i="154"/>
  <c r="AF29" i="154"/>
  <c r="AD29" i="154"/>
  <c r="AE29" i="154" s="1"/>
  <c r="AC29" i="154"/>
  <c r="AB29" i="154"/>
  <c r="U29" i="154"/>
  <c r="V29" i="154" s="1"/>
  <c r="S29" i="154"/>
  <c r="R29" i="154"/>
  <c r="Q29" i="154"/>
  <c r="T29" i="154" s="1"/>
  <c r="P29" i="154"/>
  <c r="E29" i="154"/>
  <c r="AF28" i="154"/>
  <c r="AD28" i="154"/>
  <c r="AC28" i="154"/>
  <c r="AB28" i="154"/>
  <c r="U28" i="154"/>
  <c r="V28" i="154" s="1"/>
  <c r="S28" i="154"/>
  <c r="R28" i="154"/>
  <c r="Q28" i="154"/>
  <c r="E28" i="154"/>
  <c r="P28" i="154" s="1"/>
  <c r="AF27" i="154"/>
  <c r="AD27" i="154"/>
  <c r="AC27" i="154"/>
  <c r="AB27" i="154"/>
  <c r="AE27" i="154" s="1"/>
  <c r="V27" i="154"/>
  <c r="U27" i="154"/>
  <c r="S27" i="154"/>
  <c r="R27" i="154"/>
  <c r="Q27" i="154"/>
  <c r="T27" i="154" s="1"/>
  <c r="E27" i="154"/>
  <c r="P27" i="154" s="1"/>
  <c r="AF26" i="154"/>
  <c r="AD26" i="154"/>
  <c r="AC26" i="154"/>
  <c r="AB26" i="154"/>
  <c r="U26" i="154"/>
  <c r="V26" i="154" s="1"/>
  <c r="T26" i="154"/>
  <c r="S26" i="154"/>
  <c r="R26" i="154"/>
  <c r="Q26" i="154"/>
  <c r="P26" i="154"/>
  <c r="E26" i="154"/>
  <c r="AF25" i="154"/>
  <c r="AD25" i="154"/>
  <c r="AC25" i="154"/>
  <c r="AB25" i="154"/>
  <c r="U25" i="154"/>
  <c r="V25" i="154" s="1"/>
  <c r="S25" i="154"/>
  <c r="R25" i="154"/>
  <c r="Q25" i="154"/>
  <c r="E25" i="154"/>
  <c r="P25" i="154" s="1"/>
  <c r="AF24" i="154"/>
  <c r="AD24" i="154"/>
  <c r="AC24" i="154"/>
  <c r="AB24" i="154"/>
  <c r="AE24" i="154" s="1"/>
  <c r="V24" i="154"/>
  <c r="U24" i="154"/>
  <c r="S24" i="154"/>
  <c r="R24" i="154"/>
  <c r="Q24" i="154"/>
  <c r="E24" i="154"/>
  <c r="P24" i="154" s="1"/>
  <c r="AF23" i="154"/>
  <c r="AD23" i="154"/>
  <c r="AC23" i="154"/>
  <c r="AB23" i="154"/>
  <c r="U23" i="154"/>
  <c r="V23" i="154" s="1"/>
  <c r="S23" i="154"/>
  <c r="R23" i="154"/>
  <c r="Q23" i="154"/>
  <c r="E23" i="154"/>
  <c r="P23" i="154" s="1"/>
  <c r="AF22" i="154"/>
  <c r="AD22" i="154"/>
  <c r="AC22" i="154"/>
  <c r="AB22" i="154"/>
  <c r="AE22" i="154" s="1"/>
  <c r="U22" i="154"/>
  <c r="V22" i="154" s="1"/>
  <c r="S22" i="154"/>
  <c r="R22" i="154"/>
  <c r="Q22" i="154"/>
  <c r="T22" i="154" s="1"/>
  <c r="E22" i="154"/>
  <c r="P22" i="154" s="1"/>
  <c r="AF21" i="154"/>
  <c r="AD21" i="154"/>
  <c r="AC21" i="154"/>
  <c r="AB21" i="154"/>
  <c r="U21" i="154"/>
  <c r="V21" i="154" s="1"/>
  <c r="S21" i="154"/>
  <c r="R21" i="154"/>
  <c r="Q21" i="154"/>
  <c r="T21" i="154" s="1"/>
  <c r="P21" i="154"/>
  <c r="E21" i="154"/>
  <c r="AF20" i="154"/>
  <c r="AD20" i="154"/>
  <c r="AE20" i="154" s="1"/>
  <c r="AC20" i="154"/>
  <c r="AB20" i="154"/>
  <c r="U20" i="154"/>
  <c r="V20" i="154" s="1"/>
  <c r="S20" i="154"/>
  <c r="R20" i="154"/>
  <c r="Q20" i="154"/>
  <c r="T20" i="154" s="1"/>
  <c r="E20" i="154"/>
  <c r="P20" i="154" s="1"/>
  <c r="AF19" i="154"/>
  <c r="AD19" i="154"/>
  <c r="AC19" i="154"/>
  <c r="AB19" i="154"/>
  <c r="AE19" i="154" s="1"/>
  <c r="V19" i="154"/>
  <c r="U19" i="154"/>
  <c r="S19" i="154"/>
  <c r="R19" i="154"/>
  <c r="Q19" i="154"/>
  <c r="E19" i="154"/>
  <c r="P19" i="154" s="1"/>
  <c r="AF18" i="154"/>
  <c r="AD18" i="154"/>
  <c r="AC18" i="154"/>
  <c r="AB18" i="154"/>
  <c r="U18" i="154"/>
  <c r="V18" i="154" s="1"/>
  <c r="T18" i="154"/>
  <c r="S18" i="154"/>
  <c r="R18" i="154"/>
  <c r="Q18" i="154"/>
  <c r="P18" i="154"/>
  <c r="E18" i="154"/>
  <c r="AF17" i="154"/>
  <c r="AD17" i="154"/>
  <c r="AC17" i="154"/>
  <c r="AB17" i="154"/>
  <c r="U17" i="154"/>
  <c r="V17" i="154" s="1"/>
  <c r="S17" i="154"/>
  <c r="R17" i="154"/>
  <c r="Q17" i="154"/>
  <c r="E17" i="154"/>
  <c r="P17" i="154" s="1"/>
  <c r="AF16" i="154"/>
  <c r="AD16" i="154"/>
  <c r="AC16" i="154"/>
  <c r="AB16" i="154"/>
  <c r="AE16" i="154" s="1"/>
  <c r="V16" i="154"/>
  <c r="U16" i="154"/>
  <c r="S16" i="154"/>
  <c r="R16" i="154"/>
  <c r="Q16" i="154"/>
  <c r="E16" i="154"/>
  <c r="P16" i="154" s="1"/>
  <c r="AF15" i="154"/>
  <c r="AD15" i="154"/>
  <c r="AC15" i="154"/>
  <c r="AB15" i="154"/>
  <c r="U15" i="154"/>
  <c r="V15" i="154" s="1"/>
  <c r="S15" i="154"/>
  <c r="R15" i="154"/>
  <c r="Q15" i="154"/>
  <c r="E15" i="154"/>
  <c r="P15" i="154" s="1"/>
  <c r="AF14" i="154"/>
  <c r="AD14" i="154"/>
  <c r="AC14" i="154"/>
  <c r="AB14" i="154"/>
  <c r="AE14" i="154" s="1"/>
  <c r="U14" i="154"/>
  <c r="V14" i="154" s="1"/>
  <c r="S14" i="154"/>
  <c r="R14" i="154"/>
  <c r="Q14" i="154"/>
  <c r="T14" i="154" s="1"/>
  <c r="E14" i="154"/>
  <c r="P14" i="154" s="1"/>
  <c r="AF13" i="154"/>
  <c r="AD13" i="154"/>
  <c r="AC13" i="154"/>
  <c r="AB13" i="154"/>
  <c r="U13" i="154"/>
  <c r="V13" i="154" s="1"/>
  <c r="S13" i="154"/>
  <c r="R13" i="154"/>
  <c r="Q13" i="154"/>
  <c r="T13" i="154" s="1"/>
  <c r="P13" i="154"/>
  <c r="E13" i="154"/>
  <c r="AF12" i="154"/>
  <c r="AD12" i="154"/>
  <c r="AE12" i="154" s="1"/>
  <c r="AC12" i="154"/>
  <c r="AB12" i="154"/>
  <c r="U12" i="154"/>
  <c r="V12" i="154" s="1"/>
  <c r="S12" i="154"/>
  <c r="R12" i="154"/>
  <c r="Q12" i="154"/>
  <c r="T12" i="154" s="1"/>
  <c r="E12" i="154"/>
  <c r="P12" i="154" s="1"/>
  <c r="AF11" i="154"/>
  <c r="AD11" i="154"/>
  <c r="AC11" i="154"/>
  <c r="AB11" i="154"/>
  <c r="AE11" i="154" s="1"/>
  <c r="V11" i="154"/>
  <c r="U11" i="154"/>
  <c r="S11" i="154"/>
  <c r="R11" i="154"/>
  <c r="Q11" i="154"/>
  <c r="E11" i="154"/>
  <c r="P11" i="154" s="1"/>
  <c r="AF10" i="154"/>
  <c r="AF57" i="154" s="1"/>
  <c r="AA4" i="154" s="1"/>
  <c r="AD10" i="154"/>
  <c r="AD57" i="154" s="1"/>
  <c r="AC10" i="154"/>
  <c r="AB10" i="154"/>
  <c r="U10" i="154"/>
  <c r="V10" i="154" s="1"/>
  <c r="T10" i="154"/>
  <c r="S10" i="154"/>
  <c r="S57" i="154" s="1"/>
  <c r="R10" i="154"/>
  <c r="Q10" i="154"/>
  <c r="P10" i="154"/>
  <c r="E10" i="154"/>
  <c r="R57" i="154"/>
  <c r="AE9" i="209" l="1"/>
  <c r="AF9" i="209" s="1"/>
  <c r="Q57" i="209"/>
  <c r="T9" i="209"/>
  <c r="U9" i="209" s="1"/>
  <c r="V9" i="209" s="1"/>
  <c r="AB57" i="209"/>
  <c r="T9" i="154"/>
  <c r="AC57" i="154"/>
  <c r="P57" i="209"/>
  <c r="R57" i="160"/>
  <c r="S57" i="160"/>
  <c r="T9" i="160"/>
  <c r="U9" i="160" s="1"/>
  <c r="V9" i="160" s="1"/>
  <c r="T9" i="158"/>
  <c r="U9" i="158" s="1"/>
  <c r="V9" i="158" s="1"/>
  <c r="AC57" i="166"/>
  <c r="AB57" i="166"/>
  <c r="AE13" i="154"/>
  <c r="T15" i="154"/>
  <c r="T16" i="154"/>
  <c r="T17" i="154"/>
  <c r="AE21" i="154"/>
  <c r="T23" i="154"/>
  <c r="T24" i="154"/>
  <c r="T25" i="154"/>
  <c r="AE28" i="154"/>
  <c r="AE32" i="154"/>
  <c r="AE36" i="154"/>
  <c r="AE40" i="154"/>
  <c r="AE44" i="154"/>
  <c r="AE48" i="154"/>
  <c r="AE52" i="154"/>
  <c r="AE15" i="155"/>
  <c r="AE16" i="155"/>
  <c r="T18" i="155"/>
  <c r="T19" i="155"/>
  <c r="T25" i="155"/>
  <c r="AE31" i="155"/>
  <c r="AE32" i="155"/>
  <c r="T34" i="155"/>
  <c r="T12" i="157"/>
  <c r="T13" i="157"/>
  <c r="AE14" i="157"/>
  <c r="T16" i="157"/>
  <c r="T17" i="157"/>
  <c r="T21" i="157"/>
  <c r="T25" i="157"/>
  <c r="T29" i="157"/>
  <c r="T33" i="157"/>
  <c r="AE38" i="157"/>
  <c r="T40" i="157"/>
  <c r="T44" i="157"/>
  <c r="T45" i="157"/>
  <c r="AE48" i="157"/>
  <c r="T10" i="158"/>
  <c r="T15" i="158"/>
  <c r="AE25" i="154"/>
  <c r="T49" i="154"/>
  <c r="T50" i="154"/>
  <c r="AE50" i="154"/>
  <c r="AE51" i="154"/>
  <c r="T53" i="154"/>
  <c r="T54" i="154"/>
  <c r="AE54" i="154"/>
  <c r="AE55" i="154"/>
  <c r="T10" i="155"/>
  <c r="T11" i="155"/>
  <c r="T16" i="155"/>
  <c r="T17" i="155"/>
  <c r="AE23" i="155"/>
  <c r="AE24" i="155"/>
  <c r="T26" i="155"/>
  <c r="T27" i="155"/>
  <c r="T32" i="155"/>
  <c r="T33" i="155"/>
  <c r="AE15" i="157"/>
  <c r="T18" i="157"/>
  <c r="AE19" i="157"/>
  <c r="AE20" i="157"/>
  <c r="T22" i="157"/>
  <c r="AE23" i="157"/>
  <c r="AE24" i="157"/>
  <c r="AE42" i="157"/>
  <c r="AB57" i="158"/>
  <c r="T23" i="158"/>
  <c r="AB57" i="154"/>
  <c r="T11" i="154"/>
  <c r="AE17" i="154"/>
  <c r="T19" i="154"/>
  <c r="AE10" i="154"/>
  <c r="AE15" i="154"/>
  <c r="AE18" i="154"/>
  <c r="AE23" i="154"/>
  <c r="AE26" i="154"/>
  <c r="T28" i="154"/>
  <c r="T32" i="154"/>
  <c r="T36" i="154"/>
  <c r="T40" i="154"/>
  <c r="T44" i="154"/>
  <c r="T48" i="154"/>
  <c r="T52" i="154"/>
  <c r="T56" i="154"/>
  <c r="AE56" i="154"/>
  <c r="AE11" i="155"/>
  <c r="AE12" i="155"/>
  <c r="T14" i="155"/>
  <c r="T15" i="155"/>
  <c r="T20" i="155"/>
  <c r="T21" i="155"/>
  <c r="AE27" i="155"/>
  <c r="AE28" i="155"/>
  <c r="T30" i="155"/>
  <c r="T31" i="155"/>
  <c r="AE34" i="155"/>
  <c r="T36" i="155"/>
  <c r="T37" i="155"/>
  <c r="AE38" i="155"/>
  <c r="T40" i="155"/>
  <c r="T41" i="155"/>
  <c r="AE42" i="155"/>
  <c r="T44" i="155"/>
  <c r="T45" i="155"/>
  <c r="AE46" i="155"/>
  <c r="T48" i="155"/>
  <c r="T49" i="155"/>
  <c r="AE50" i="155"/>
  <c r="T52" i="155"/>
  <c r="T53" i="155"/>
  <c r="AE54" i="155"/>
  <c r="T56" i="155"/>
  <c r="T37" i="157"/>
  <c r="AE40" i="157"/>
  <c r="T46" i="157"/>
  <c r="T26" i="157"/>
  <c r="AE27" i="157"/>
  <c r="AE28" i="157"/>
  <c r="T30" i="157"/>
  <c r="AE31" i="157"/>
  <c r="AE32" i="157"/>
  <c r="T34" i="157"/>
  <c r="AE35" i="157"/>
  <c r="AE36" i="157"/>
  <c r="AE39" i="157"/>
  <c r="AE44" i="157"/>
  <c r="AE47" i="157"/>
  <c r="AE52" i="157"/>
  <c r="AE55" i="157"/>
  <c r="AE11" i="158"/>
  <c r="AE16" i="158"/>
  <c r="AE19" i="158"/>
  <c r="AE24" i="158"/>
  <c r="AE27" i="158"/>
  <c r="AE32" i="158"/>
  <c r="AE35" i="158"/>
  <c r="AE40" i="158"/>
  <c r="AE43" i="158"/>
  <c r="AE48" i="158"/>
  <c r="AE51" i="158"/>
  <c r="AE15" i="159"/>
  <c r="T16" i="159"/>
  <c r="AE16" i="159"/>
  <c r="AE23" i="159"/>
  <c r="T24" i="159"/>
  <c r="AE24" i="159"/>
  <c r="AE31" i="159"/>
  <c r="T32" i="159"/>
  <c r="AE32" i="159"/>
  <c r="AE39" i="159"/>
  <c r="T40" i="159"/>
  <c r="AE40" i="159"/>
  <c r="AE47" i="159"/>
  <c r="T48" i="159"/>
  <c r="AE48" i="159"/>
  <c r="T53" i="159"/>
  <c r="AE11" i="156"/>
  <c r="AE12" i="156"/>
  <c r="T14" i="156"/>
  <c r="AE15" i="156"/>
  <c r="AE16" i="156"/>
  <c r="T18" i="156"/>
  <c r="AE19" i="156"/>
  <c r="AE20" i="156"/>
  <c r="T22" i="156"/>
  <c r="AE23" i="156"/>
  <c r="AE24" i="156"/>
  <c r="T26" i="156"/>
  <c r="AE27" i="156"/>
  <c r="AE28" i="156"/>
  <c r="T30" i="156"/>
  <c r="AE31" i="156"/>
  <c r="AE32" i="156"/>
  <c r="T34" i="156"/>
  <c r="AE35" i="156"/>
  <c r="AE36" i="156"/>
  <c r="T38" i="156"/>
  <c r="AE39" i="156"/>
  <c r="AE40" i="156"/>
  <c r="T42" i="156"/>
  <c r="AE43" i="156"/>
  <c r="AE44" i="156"/>
  <c r="T46" i="156"/>
  <c r="AE47" i="156"/>
  <c r="AE48" i="156"/>
  <c r="T50" i="156"/>
  <c r="AE51" i="156"/>
  <c r="AE52" i="156"/>
  <c r="T54" i="156"/>
  <c r="AE55" i="156"/>
  <c r="AE56" i="156"/>
  <c r="T10" i="161"/>
  <c r="AC57" i="161"/>
  <c r="AE14" i="161"/>
  <c r="T16" i="161"/>
  <c r="T17" i="161"/>
  <c r="T18" i="161"/>
  <c r="AE22" i="161"/>
  <c r="T24" i="161"/>
  <c r="T25" i="161"/>
  <c r="T26" i="161"/>
  <c r="AE30" i="161"/>
  <c r="T32" i="161"/>
  <c r="T33" i="161"/>
  <c r="T34" i="161"/>
  <c r="AE38" i="161"/>
  <c r="T40" i="161"/>
  <c r="T41" i="161"/>
  <c r="T42" i="161"/>
  <c r="AE46" i="161"/>
  <c r="T48" i="161"/>
  <c r="T49" i="161"/>
  <c r="T50" i="161"/>
  <c r="AE54" i="161"/>
  <c r="T56" i="161"/>
  <c r="T14" i="162"/>
  <c r="AE14" i="162"/>
  <c r="T17" i="162"/>
  <c r="T22" i="162"/>
  <c r="AE22" i="162"/>
  <c r="T25" i="162"/>
  <c r="T30" i="162"/>
  <c r="AE30" i="162"/>
  <c r="T33" i="162"/>
  <c r="T38" i="162"/>
  <c r="AE38" i="162"/>
  <c r="T41" i="162"/>
  <c r="T46" i="162"/>
  <c r="AE46" i="162"/>
  <c r="T49" i="162"/>
  <c r="T54" i="162"/>
  <c r="AE54" i="162"/>
  <c r="T13" i="163"/>
  <c r="T14" i="163"/>
  <c r="T21" i="163"/>
  <c r="T22" i="163"/>
  <c r="AE24" i="163"/>
  <c r="T26" i="163"/>
  <c r="AE28" i="163"/>
  <c r="T30" i="163"/>
  <c r="AE32" i="163"/>
  <c r="T34" i="163"/>
  <c r="AE34" i="163"/>
  <c r="T36" i="163"/>
  <c r="AE36" i="163"/>
  <c r="T38" i="163"/>
  <c r="AE38" i="163"/>
  <c r="T40" i="163"/>
  <c r="AE40" i="163"/>
  <c r="T42" i="163"/>
  <c r="AE42" i="163"/>
  <c r="T44" i="163"/>
  <c r="AE44" i="163"/>
  <c r="T46" i="163"/>
  <c r="AE46" i="163"/>
  <c r="AE47" i="163"/>
  <c r="T48" i="163"/>
  <c r="AE48" i="163"/>
  <c r="T50" i="163"/>
  <c r="AE50" i="163"/>
  <c r="AE51" i="163"/>
  <c r="T52" i="163"/>
  <c r="AE52" i="163"/>
  <c r="T54" i="163"/>
  <c r="AE54" i="163"/>
  <c r="AE31" i="164"/>
  <c r="AE36" i="164"/>
  <c r="AE39" i="164"/>
  <c r="T45" i="164"/>
  <c r="T49" i="164"/>
  <c r="T53" i="164"/>
  <c r="S57" i="165"/>
  <c r="AE10" i="166"/>
  <c r="T12" i="166"/>
  <c r="T13" i="166"/>
  <c r="AE14" i="166"/>
  <c r="T16" i="166"/>
  <c r="T17" i="166"/>
  <c r="AE18" i="166"/>
  <c r="T20" i="166"/>
  <c r="T21" i="166"/>
  <c r="AE22" i="166"/>
  <c r="T24" i="166"/>
  <c r="T25" i="166"/>
  <c r="AE26" i="166"/>
  <c r="T28" i="166"/>
  <c r="AE32" i="166"/>
  <c r="AE35" i="166"/>
  <c r="AE40" i="166"/>
  <c r="AE43" i="166"/>
  <c r="AE48" i="166"/>
  <c r="AE51" i="166"/>
  <c r="T12" i="188"/>
  <c r="T16" i="188"/>
  <c r="T19" i="188"/>
  <c r="T21" i="188"/>
  <c r="T17" i="158"/>
  <c r="T18" i="158"/>
  <c r="T25" i="158"/>
  <c r="T26" i="158"/>
  <c r="T33" i="158"/>
  <c r="T34" i="158"/>
  <c r="T41" i="158"/>
  <c r="T42" i="158"/>
  <c r="T49" i="158"/>
  <c r="T50" i="158"/>
  <c r="AB57" i="159"/>
  <c r="T10" i="159"/>
  <c r="AE10" i="159"/>
  <c r="T13" i="159"/>
  <c r="T18" i="159"/>
  <c r="AE18" i="159"/>
  <c r="T21" i="159"/>
  <c r="T26" i="159"/>
  <c r="AE26" i="159"/>
  <c r="T29" i="159"/>
  <c r="T34" i="159"/>
  <c r="AE34" i="159"/>
  <c r="T37" i="159"/>
  <c r="T42" i="159"/>
  <c r="AE42" i="159"/>
  <c r="T45" i="159"/>
  <c r="T50" i="159"/>
  <c r="AE50" i="159"/>
  <c r="T13" i="160"/>
  <c r="T17" i="160"/>
  <c r="T21" i="160"/>
  <c r="T25" i="160"/>
  <c r="T29" i="160"/>
  <c r="T33" i="160"/>
  <c r="T37" i="160"/>
  <c r="T33" i="166"/>
  <c r="T34" i="166"/>
  <c r="T41" i="166"/>
  <c r="T42" i="166"/>
  <c r="T49" i="166"/>
  <c r="AD57" i="156"/>
  <c r="T12" i="156"/>
  <c r="T13" i="156"/>
  <c r="AE14" i="156"/>
  <c r="T16" i="156"/>
  <c r="T17" i="156"/>
  <c r="AE18" i="156"/>
  <c r="T20" i="156"/>
  <c r="T21" i="156"/>
  <c r="AE22" i="156"/>
  <c r="T24" i="156"/>
  <c r="T25" i="156"/>
  <c r="AE26" i="156"/>
  <c r="T28" i="156"/>
  <c r="T29" i="156"/>
  <c r="AE30" i="156"/>
  <c r="T32" i="156"/>
  <c r="T33" i="156"/>
  <c r="AE34" i="156"/>
  <c r="T36" i="156"/>
  <c r="T37" i="156"/>
  <c r="AE38" i="156"/>
  <c r="T40" i="156"/>
  <c r="T41" i="156"/>
  <c r="AE42" i="156"/>
  <c r="T44" i="156"/>
  <c r="T45" i="156"/>
  <c r="AE46" i="156"/>
  <c r="T48" i="156"/>
  <c r="T49" i="156"/>
  <c r="AE50" i="156"/>
  <c r="T52" i="156"/>
  <c r="T53" i="156"/>
  <c r="AE54" i="156"/>
  <c r="T56" i="156"/>
  <c r="AD57" i="161"/>
  <c r="T12" i="161"/>
  <c r="AE18" i="161"/>
  <c r="T20" i="161"/>
  <c r="AE26" i="161"/>
  <c r="T28" i="161"/>
  <c r="AE34" i="161"/>
  <c r="T36" i="161"/>
  <c r="AE42" i="161"/>
  <c r="T44" i="161"/>
  <c r="AE50" i="161"/>
  <c r="T52" i="161"/>
  <c r="AE55" i="161"/>
  <c r="T13" i="162"/>
  <c r="T21" i="162"/>
  <c r="T29" i="162"/>
  <c r="T37" i="162"/>
  <c r="T45" i="162"/>
  <c r="AB57" i="163"/>
  <c r="T24" i="163"/>
  <c r="T28" i="163"/>
  <c r="T32" i="163"/>
  <c r="T49" i="163"/>
  <c r="T53" i="163"/>
  <c r="Q57" i="165"/>
  <c r="AC57" i="165"/>
  <c r="T50" i="157"/>
  <c r="AE54" i="157"/>
  <c r="T56" i="157"/>
  <c r="AE10" i="158"/>
  <c r="T12" i="158"/>
  <c r="T13" i="158"/>
  <c r="T14" i="158"/>
  <c r="AE18" i="158"/>
  <c r="T20" i="158"/>
  <c r="T21" i="158"/>
  <c r="T22" i="158"/>
  <c r="AE26" i="158"/>
  <c r="T28" i="158"/>
  <c r="T29" i="158"/>
  <c r="T30" i="158"/>
  <c r="AE34" i="158"/>
  <c r="T36" i="158"/>
  <c r="T37" i="158"/>
  <c r="T38" i="158"/>
  <c r="AE42" i="158"/>
  <c r="T44" i="158"/>
  <c r="T45" i="158"/>
  <c r="T46" i="158"/>
  <c r="AE50" i="158"/>
  <c r="T52" i="158"/>
  <c r="T53" i="158"/>
  <c r="T54" i="158"/>
  <c r="AE55" i="158"/>
  <c r="AE56" i="158"/>
  <c r="T14" i="159"/>
  <c r="AE14" i="159"/>
  <c r="T17" i="159"/>
  <c r="T22" i="159"/>
  <c r="AE22" i="159"/>
  <c r="T25" i="159"/>
  <c r="T30" i="159"/>
  <c r="AE30" i="159"/>
  <c r="T33" i="159"/>
  <c r="T38" i="159"/>
  <c r="AE38" i="159"/>
  <c r="T41" i="159"/>
  <c r="T46" i="159"/>
  <c r="AE46" i="159"/>
  <c r="T49" i="159"/>
  <c r="T54" i="159"/>
  <c r="AE54" i="159"/>
  <c r="AE55" i="159"/>
  <c r="T56" i="159"/>
  <c r="AE56" i="159"/>
  <c r="T10" i="160"/>
  <c r="AE12" i="160"/>
  <c r="T14" i="160"/>
  <c r="AE15" i="160"/>
  <c r="AE16" i="160"/>
  <c r="T18" i="160"/>
  <c r="AE19" i="160"/>
  <c r="AE20" i="160"/>
  <c r="T22" i="160"/>
  <c r="AE23" i="160"/>
  <c r="AE24" i="160"/>
  <c r="T26" i="160"/>
  <c r="AE27" i="160"/>
  <c r="AE28" i="160"/>
  <c r="T30" i="160"/>
  <c r="AE31" i="160"/>
  <c r="AE32" i="160"/>
  <c r="T34" i="160"/>
  <c r="AE35" i="160"/>
  <c r="AE36" i="160"/>
  <c r="T38" i="160"/>
  <c r="AE39" i="160"/>
  <c r="AE40" i="160"/>
  <c r="T42" i="160"/>
  <c r="AE43" i="160"/>
  <c r="AE44" i="160"/>
  <c r="T46" i="160"/>
  <c r="AE47" i="160"/>
  <c r="AE48" i="160"/>
  <c r="T50" i="160"/>
  <c r="AE51" i="160"/>
  <c r="AE52" i="160"/>
  <c r="T54" i="160"/>
  <c r="AE55" i="160"/>
  <c r="AE56" i="160"/>
  <c r="AE11" i="161"/>
  <c r="AE16" i="161"/>
  <c r="AE19" i="161"/>
  <c r="AE24" i="161"/>
  <c r="AE27" i="161"/>
  <c r="AE32" i="161"/>
  <c r="AE35" i="161"/>
  <c r="AE40" i="161"/>
  <c r="AE43" i="161"/>
  <c r="AE48" i="161"/>
  <c r="AE51" i="161"/>
  <c r="AB57" i="162"/>
  <c r="AE11" i="162"/>
  <c r="T12" i="162"/>
  <c r="AE12" i="162"/>
  <c r="AE19" i="162"/>
  <c r="T20" i="162"/>
  <c r="AE20" i="162"/>
  <c r="AE27" i="162"/>
  <c r="T28" i="162"/>
  <c r="AE28" i="162"/>
  <c r="AE35" i="162"/>
  <c r="T36" i="162"/>
  <c r="AE36" i="162"/>
  <c r="AE43" i="162"/>
  <c r="T44" i="162"/>
  <c r="AE44" i="162"/>
  <c r="AE51" i="162"/>
  <c r="T52" i="162"/>
  <c r="AE52" i="162"/>
  <c r="AE10" i="163"/>
  <c r="T12" i="163"/>
  <c r="AE12" i="163"/>
  <c r="AE15" i="163"/>
  <c r="AE18" i="163"/>
  <c r="T20" i="163"/>
  <c r="AE20" i="163"/>
  <c r="AE23" i="163"/>
  <c r="AE27" i="163"/>
  <c r="AE31" i="163"/>
  <c r="AE35" i="163"/>
  <c r="AE39" i="163"/>
  <c r="AE43" i="163"/>
  <c r="AD57" i="164"/>
  <c r="T12" i="164"/>
  <c r="T13" i="164"/>
  <c r="AE14" i="164"/>
  <c r="T16" i="164"/>
  <c r="T17" i="164"/>
  <c r="AE18" i="164"/>
  <c r="T20" i="164"/>
  <c r="T21" i="164"/>
  <c r="AE22" i="164"/>
  <c r="T24" i="164"/>
  <c r="T25" i="164"/>
  <c r="AE26" i="164"/>
  <c r="T28" i="164"/>
  <c r="T29" i="164"/>
  <c r="AE30" i="164"/>
  <c r="T32" i="164"/>
  <c r="T33" i="164"/>
  <c r="T34" i="164"/>
  <c r="AE38" i="164"/>
  <c r="T40" i="164"/>
  <c r="T41" i="164"/>
  <c r="T42" i="164"/>
  <c r="AE44" i="164"/>
  <c r="T46" i="164"/>
  <c r="AE48" i="164"/>
  <c r="T50" i="164"/>
  <c r="AE52" i="164"/>
  <c r="T54" i="164"/>
  <c r="AE55" i="164"/>
  <c r="AE56" i="164"/>
  <c r="AE12" i="165"/>
  <c r="AE16" i="165"/>
  <c r="AE20" i="165"/>
  <c r="AE24" i="165"/>
  <c r="AE28" i="165"/>
  <c r="AE32" i="165"/>
  <c r="AE36" i="165"/>
  <c r="AE40" i="165"/>
  <c r="AE44" i="165"/>
  <c r="AE48" i="165"/>
  <c r="AE52" i="165"/>
  <c r="T29" i="166"/>
  <c r="T30" i="166"/>
  <c r="AE34" i="166"/>
  <c r="T36" i="166"/>
  <c r="T37" i="166"/>
  <c r="T38" i="166"/>
  <c r="AE42" i="166"/>
  <c r="T44" i="166"/>
  <c r="T45" i="166"/>
  <c r="T46" i="166"/>
  <c r="AE50" i="166"/>
  <c r="T52" i="166"/>
  <c r="T53" i="166"/>
  <c r="T54" i="166"/>
  <c r="AE55" i="166"/>
  <c r="AE56" i="166"/>
  <c r="AB57" i="188"/>
  <c r="T10" i="188"/>
  <c r="AE10" i="188"/>
  <c r="AE11" i="188"/>
  <c r="T13" i="188"/>
  <c r="T14" i="188"/>
  <c r="AE14" i="188"/>
  <c r="AE15" i="188"/>
  <c r="T17" i="188"/>
  <c r="T18" i="188"/>
  <c r="AE18" i="188"/>
  <c r="T20" i="188"/>
  <c r="T24" i="188"/>
  <c r="T28" i="188"/>
  <c r="T32" i="188"/>
  <c r="T36" i="188"/>
  <c r="T40" i="188"/>
  <c r="T44" i="188"/>
  <c r="T48" i="188"/>
  <c r="T52" i="188"/>
  <c r="AB57" i="189"/>
  <c r="AE19" i="189"/>
  <c r="AE27" i="189"/>
  <c r="T17" i="190"/>
  <c r="T25" i="190"/>
  <c r="T33" i="190"/>
  <c r="T41" i="190"/>
  <c r="T49" i="190"/>
  <c r="T11" i="191"/>
  <c r="AE18" i="191"/>
  <c r="T20" i="191"/>
  <c r="AE23" i="191"/>
  <c r="AE26" i="191"/>
  <c r="T28" i="191"/>
  <c r="AE28" i="191"/>
  <c r="AE31" i="191"/>
  <c r="AE34" i="191"/>
  <c r="T36" i="191"/>
  <c r="AE36" i="191"/>
  <c r="AE39" i="191"/>
  <c r="AE42" i="191"/>
  <c r="AE44" i="191"/>
  <c r="AE47" i="191"/>
  <c r="AE52" i="191"/>
  <c r="T14" i="192"/>
  <c r="AE14" i="192"/>
  <c r="T17" i="192"/>
  <c r="T22" i="192"/>
  <c r="AE22" i="192"/>
  <c r="T25" i="192"/>
  <c r="T30" i="192"/>
  <c r="AE30" i="192"/>
  <c r="T33" i="192"/>
  <c r="T38" i="192"/>
  <c r="AE38" i="192"/>
  <c r="T41" i="192"/>
  <c r="T46" i="192"/>
  <c r="AE46" i="192"/>
  <c r="T49" i="192"/>
  <c r="T54" i="192"/>
  <c r="AE54" i="192"/>
  <c r="AE15" i="193"/>
  <c r="T16" i="193"/>
  <c r="AE16" i="193"/>
  <c r="AE23" i="193"/>
  <c r="T24" i="193"/>
  <c r="AE24" i="193"/>
  <c r="AE31" i="193"/>
  <c r="T32" i="193"/>
  <c r="AE32" i="193"/>
  <c r="AE39" i="193"/>
  <c r="T40" i="193"/>
  <c r="AE40" i="193"/>
  <c r="T50" i="193"/>
  <c r="AE50" i="193"/>
  <c r="T54" i="193"/>
  <c r="AE54" i="193"/>
  <c r="AE55" i="193"/>
  <c r="T10" i="194"/>
  <c r="AE10" i="194"/>
  <c r="T13" i="194"/>
  <c r="AE24" i="188"/>
  <c r="AE28" i="188"/>
  <c r="AE32" i="188"/>
  <c r="AE36" i="188"/>
  <c r="AE40" i="188"/>
  <c r="AE44" i="188"/>
  <c r="AE48" i="188"/>
  <c r="AE52" i="188"/>
  <c r="T14" i="189"/>
  <c r="AE14" i="189"/>
  <c r="T17" i="189"/>
  <c r="T22" i="189"/>
  <c r="AE22" i="189"/>
  <c r="T25" i="189"/>
  <c r="T30" i="189"/>
  <c r="AE30" i="189"/>
  <c r="T33" i="189"/>
  <c r="T38" i="189"/>
  <c r="AE38" i="189"/>
  <c r="T41" i="189"/>
  <c r="T46" i="189"/>
  <c r="AE46" i="189"/>
  <c r="T49" i="189"/>
  <c r="T54" i="189"/>
  <c r="AE54" i="189"/>
  <c r="AE15" i="190"/>
  <c r="T16" i="190"/>
  <c r="AE16" i="190"/>
  <c r="AE23" i="190"/>
  <c r="T24" i="190"/>
  <c r="AE24" i="190"/>
  <c r="AE31" i="190"/>
  <c r="T32" i="190"/>
  <c r="AE32" i="190"/>
  <c r="AE39" i="190"/>
  <c r="T40" i="190"/>
  <c r="AE40" i="190"/>
  <c r="AE47" i="190"/>
  <c r="T48" i="190"/>
  <c r="AE48" i="190"/>
  <c r="T53" i="190"/>
  <c r="AE55" i="190"/>
  <c r="T56" i="190"/>
  <c r="AE56" i="190"/>
  <c r="AE10" i="191"/>
  <c r="T12" i="191"/>
  <c r="T13" i="191"/>
  <c r="T14" i="191"/>
  <c r="T21" i="191"/>
  <c r="T22" i="191"/>
  <c r="T29" i="191"/>
  <c r="T30" i="191"/>
  <c r="T37" i="191"/>
  <c r="T38" i="191"/>
  <c r="T44" i="191"/>
  <c r="T45" i="191"/>
  <c r="T46" i="191"/>
  <c r="AE50" i="191"/>
  <c r="T52" i="191"/>
  <c r="T53" i="191"/>
  <c r="T54" i="191"/>
  <c r="AE56" i="191"/>
  <c r="T16" i="192"/>
  <c r="AE16" i="192"/>
  <c r="T24" i="192"/>
  <c r="AE24" i="192"/>
  <c r="T32" i="192"/>
  <c r="AE32" i="192"/>
  <c r="T40" i="192"/>
  <c r="AE40" i="192"/>
  <c r="T48" i="192"/>
  <c r="AE48" i="192"/>
  <c r="T56" i="192"/>
  <c r="AE56" i="192"/>
  <c r="T10" i="193"/>
  <c r="AE10" i="193"/>
  <c r="T18" i="193"/>
  <c r="AE18" i="193"/>
  <c r="T21" i="193"/>
  <c r="T26" i="193"/>
  <c r="AE26" i="193"/>
  <c r="T29" i="193"/>
  <c r="T34" i="193"/>
  <c r="AE34" i="193"/>
  <c r="T37" i="193"/>
  <c r="T42" i="193"/>
  <c r="AE42" i="193"/>
  <c r="T46" i="193"/>
  <c r="AE46" i="193"/>
  <c r="AE47" i="193"/>
  <c r="T48" i="193"/>
  <c r="AE48" i="193"/>
  <c r="T51" i="193"/>
  <c r="T53" i="193"/>
  <c r="AB57" i="194"/>
  <c r="R57" i="194"/>
  <c r="T11" i="194"/>
  <c r="AE15" i="189"/>
  <c r="T16" i="189"/>
  <c r="AE16" i="189"/>
  <c r="AE23" i="189"/>
  <c r="T24" i="189"/>
  <c r="AE24" i="189"/>
  <c r="AE31" i="189"/>
  <c r="T32" i="189"/>
  <c r="AE32" i="189"/>
  <c r="T53" i="189"/>
  <c r="T13" i="190"/>
  <c r="T18" i="190"/>
  <c r="AE18" i="190"/>
  <c r="T21" i="190"/>
  <c r="T26" i="190"/>
  <c r="AE26" i="190"/>
  <c r="T29" i="190"/>
  <c r="T34" i="190"/>
  <c r="AE34" i="190"/>
  <c r="T37" i="190"/>
  <c r="T42" i="190"/>
  <c r="AE42" i="190"/>
  <c r="T45" i="190"/>
  <c r="T50" i="190"/>
  <c r="AE50" i="190"/>
  <c r="AE11" i="191"/>
  <c r="AE16" i="191"/>
  <c r="AE19" i="191"/>
  <c r="AE22" i="191"/>
  <c r="T24" i="191"/>
  <c r="AE24" i="191"/>
  <c r="AE27" i="191"/>
  <c r="AE30" i="191"/>
  <c r="T32" i="191"/>
  <c r="AE32" i="191"/>
  <c r="AE35" i="191"/>
  <c r="AE38" i="191"/>
  <c r="T40" i="191"/>
  <c r="AE40" i="191"/>
  <c r="AE43" i="191"/>
  <c r="AE48" i="191"/>
  <c r="AE51" i="191"/>
  <c r="T10" i="192"/>
  <c r="AE10" i="192"/>
  <c r="T13" i="192"/>
  <c r="T18" i="192"/>
  <c r="AE18" i="192"/>
  <c r="T21" i="192"/>
  <c r="T26" i="192"/>
  <c r="AE26" i="192"/>
  <c r="T29" i="192"/>
  <c r="T34" i="192"/>
  <c r="AE34" i="192"/>
  <c r="T37" i="192"/>
  <c r="T42" i="192"/>
  <c r="AE42" i="192"/>
  <c r="T45" i="192"/>
  <c r="T50" i="192"/>
  <c r="AE50" i="192"/>
  <c r="T53" i="192"/>
  <c r="AB57" i="193"/>
  <c r="AE11" i="193"/>
  <c r="T12" i="193"/>
  <c r="AE12" i="193"/>
  <c r="AE19" i="193"/>
  <c r="T20" i="193"/>
  <c r="AE20" i="193"/>
  <c r="AE27" i="193"/>
  <c r="T28" i="193"/>
  <c r="AE28" i="193"/>
  <c r="AE35" i="193"/>
  <c r="T36" i="193"/>
  <c r="AE36" i="193"/>
  <c r="T43" i="193"/>
  <c r="T29" i="189"/>
  <c r="T37" i="189"/>
  <c r="T42" i="189"/>
  <c r="AE42" i="189"/>
  <c r="T45" i="189"/>
  <c r="T50" i="189"/>
  <c r="AE50" i="189"/>
  <c r="AB57" i="190"/>
  <c r="AE11" i="190"/>
  <c r="R57" i="195"/>
  <c r="T10" i="196"/>
  <c r="AE11" i="196"/>
  <c r="AE12" i="196"/>
  <c r="T14" i="196"/>
  <c r="AE15" i="196"/>
  <c r="AE16" i="196"/>
  <c r="T18" i="196"/>
  <c r="AE19" i="196"/>
  <c r="AE20" i="196"/>
  <c r="T22" i="196"/>
  <c r="AE26" i="196"/>
  <c r="T28" i="196"/>
  <c r="T29" i="196"/>
  <c r="T30" i="196"/>
  <c r="AE34" i="196"/>
  <c r="T36" i="196"/>
  <c r="T37" i="196"/>
  <c r="T38" i="196"/>
  <c r="AE42" i="196"/>
  <c r="T44" i="196"/>
  <c r="T45" i="196"/>
  <c r="T46" i="196"/>
  <c r="AE50" i="196"/>
  <c r="T52" i="196"/>
  <c r="T53" i="196"/>
  <c r="T54" i="196"/>
  <c r="AE55" i="196"/>
  <c r="AE56" i="196"/>
  <c r="AE12" i="197"/>
  <c r="T24" i="197"/>
  <c r="AE29" i="197"/>
  <c r="AE45" i="197"/>
  <c r="S57" i="198"/>
  <c r="T31" i="198"/>
  <c r="AE15" i="194"/>
  <c r="T17" i="194"/>
  <c r="T18" i="194"/>
  <c r="AE18" i="194"/>
  <c r="AE19" i="194"/>
  <c r="T21" i="194"/>
  <c r="T22" i="194"/>
  <c r="AE22" i="194"/>
  <c r="AE23" i="194"/>
  <c r="T25" i="194"/>
  <c r="T26" i="194"/>
  <c r="AE26" i="194"/>
  <c r="AE27" i="194"/>
  <c r="T29" i="194"/>
  <c r="T30" i="194"/>
  <c r="AE30" i="194"/>
  <c r="AE31" i="194"/>
  <c r="T33" i="194"/>
  <c r="T34" i="194"/>
  <c r="AE34" i="194"/>
  <c r="AE35" i="194"/>
  <c r="T37" i="194"/>
  <c r="T38" i="194"/>
  <c r="AE38" i="194"/>
  <c r="AE39" i="194"/>
  <c r="T41" i="194"/>
  <c r="T42" i="194"/>
  <c r="AE42" i="194"/>
  <c r="AE43" i="194"/>
  <c r="T45" i="194"/>
  <c r="T46" i="194"/>
  <c r="AE46" i="194"/>
  <c r="AE47" i="194"/>
  <c r="T49" i="194"/>
  <c r="T50" i="194"/>
  <c r="AE50" i="194"/>
  <c r="AE51" i="194"/>
  <c r="T53" i="194"/>
  <c r="T54" i="194"/>
  <c r="AE54" i="194"/>
  <c r="T56" i="194"/>
  <c r="AE56" i="194"/>
  <c r="T10" i="195"/>
  <c r="AE11" i="195"/>
  <c r="AE12" i="195"/>
  <c r="T14" i="195"/>
  <c r="AE15" i="195"/>
  <c r="AE16" i="195"/>
  <c r="T18" i="195"/>
  <c r="AE19" i="195"/>
  <c r="AE20" i="195"/>
  <c r="T22" i="195"/>
  <c r="AE23" i="195"/>
  <c r="AE24" i="195"/>
  <c r="T26" i="195"/>
  <c r="AE27" i="195"/>
  <c r="AE28" i="195"/>
  <c r="T30" i="195"/>
  <c r="AE31" i="195"/>
  <c r="AE32" i="195"/>
  <c r="T34" i="195"/>
  <c r="AE35" i="195"/>
  <c r="AE36" i="195"/>
  <c r="T38" i="195"/>
  <c r="AE39" i="195"/>
  <c r="AE40" i="195"/>
  <c r="T42" i="195"/>
  <c r="AE43" i="195"/>
  <c r="AE44" i="195"/>
  <c r="T46" i="195"/>
  <c r="AE47" i="195"/>
  <c r="AE48" i="195"/>
  <c r="T50" i="195"/>
  <c r="AE51" i="195"/>
  <c r="AE52" i="195"/>
  <c r="T54" i="195"/>
  <c r="AE55" i="195"/>
  <c r="AE56" i="195"/>
  <c r="AE24" i="196"/>
  <c r="AE27" i="196"/>
  <c r="AE32" i="196"/>
  <c r="AE35" i="196"/>
  <c r="AE40" i="196"/>
  <c r="AE43" i="196"/>
  <c r="AE48" i="196"/>
  <c r="AE51" i="196"/>
  <c r="T12" i="197"/>
  <c r="T13" i="197"/>
  <c r="T14" i="197"/>
  <c r="AE20" i="197"/>
  <c r="AE25" i="197"/>
  <c r="AE31" i="197"/>
  <c r="AE36" i="197"/>
  <c r="AE41" i="197"/>
  <c r="AF57" i="198"/>
  <c r="AA4" i="198" s="1"/>
  <c r="AB57" i="198"/>
  <c r="AE43" i="193"/>
  <c r="T44" i="193"/>
  <c r="AE44" i="193"/>
  <c r="AE51" i="193"/>
  <c r="T52" i="193"/>
  <c r="AE52" i="193"/>
  <c r="T12" i="194"/>
  <c r="T16" i="194"/>
  <c r="T20" i="194"/>
  <c r="T24" i="194"/>
  <c r="T28" i="194"/>
  <c r="T32" i="194"/>
  <c r="T36" i="194"/>
  <c r="T40" i="194"/>
  <c r="T44" i="194"/>
  <c r="T48" i="194"/>
  <c r="T52" i="194"/>
  <c r="T13" i="196"/>
  <c r="T17" i="196"/>
  <c r="T21" i="196"/>
  <c r="T25" i="196"/>
  <c r="T26" i="196"/>
  <c r="T33" i="196"/>
  <c r="T34" i="196"/>
  <c r="T41" i="196"/>
  <c r="T42" i="196"/>
  <c r="T49" i="196"/>
  <c r="T50" i="196"/>
  <c r="AE11" i="197"/>
  <c r="AE16" i="197"/>
  <c r="AE37" i="197"/>
  <c r="AE22" i="197"/>
  <c r="AE26" i="197"/>
  <c r="T28" i="197"/>
  <c r="T30" i="197"/>
  <c r="AE34" i="197"/>
  <c r="T36" i="197"/>
  <c r="T38" i="197"/>
  <c r="AE42" i="197"/>
  <c r="T44" i="197"/>
  <c r="T46" i="197"/>
  <c r="AE48" i="197"/>
  <c r="T50" i="197"/>
  <c r="AE51" i="197"/>
  <c r="AE52" i="197"/>
  <c r="T54" i="197"/>
  <c r="AE55" i="197"/>
  <c r="AE56" i="197"/>
  <c r="AE11" i="198"/>
  <c r="AE16" i="198"/>
  <c r="AE19" i="198"/>
  <c r="AE24" i="198"/>
  <c r="AE27" i="198"/>
  <c r="AE32" i="198"/>
  <c r="AE35" i="198"/>
  <c r="AE40" i="198"/>
  <c r="AE43" i="198"/>
  <c r="T49" i="198"/>
  <c r="T53" i="198"/>
  <c r="T11" i="199"/>
  <c r="T12" i="199"/>
  <c r="T13" i="199"/>
  <c r="AE18" i="199"/>
  <c r="AE23" i="199"/>
  <c r="AE26" i="199"/>
  <c r="AE31" i="199"/>
  <c r="AE34" i="199"/>
  <c r="AE39" i="199"/>
  <c r="AE42" i="199"/>
  <c r="AE47" i="199"/>
  <c r="T49" i="199"/>
  <c r="AE51" i="199"/>
  <c r="T53" i="199"/>
  <c r="T12" i="201"/>
  <c r="T13" i="201"/>
  <c r="AE13" i="201"/>
  <c r="AE14" i="201"/>
  <c r="AE17" i="201"/>
  <c r="T10" i="198"/>
  <c r="AC57" i="198"/>
  <c r="AE14" i="198"/>
  <c r="T16" i="198"/>
  <c r="T17" i="198"/>
  <c r="T18" i="198"/>
  <c r="AE22" i="198"/>
  <c r="T24" i="198"/>
  <c r="T25" i="198"/>
  <c r="T26" i="198"/>
  <c r="AE30" i="198"/>
  <c r="T32" i="198"/>
  <c r="T33" i="198"/>
  <c r="T34" i="198"/>
  <c r="AE38" i="198"/>
  <c r="T40" i="198"/>
  <c r="T41" i="198"/>
  <c r="T42" i="198"/>
  <c r="AE46" i="198"/>
  <c r="T48" i="198"/>
  <c r="AE50" i="198"/>
  <c r="T52" i="198"/>
  <c r="AE54" i="198"/>
  <c r="T56" i="198"/>
  <c r="AE10" i="199"/>
  <c r="AE15" i="199"/>
  <c r="AE21" i="199"/>
  <c r="T23" i="199"/>
  <c r="T25" i="199"/>
  <c r="AE29" i="199"/>
  <c r="T31" i="199"/>
  <c r="T33" i="199"/>
  <c r="AE37" i="199"/>
  <c r="T39" i="199"/>
  <c r="T41" i="199"/>
  <c r="AE45" i="199"/>
  <c r="T47" i="199"/>
  <c r="AB57" i="200"/>
  <c r="T10" i="200"/>
  <c r="AE10" i="200"/>
  <c r="AE11" i="200"/>
  <c r="T13" i="200"/>
  <c r="T14" i="200"/>
  <c r="AE14" i="200"/>
  <c r="AE15" i="200"/>
  <c r="T17" i="200"/>
  <c r="T18" i="200"/>
  <c r="AE18" i="200"/>
  <c r="AE19" i="200"/>
  <c r="T21" i="200"/>
  <c r="T22" i="200"/>
  <c r="AE22" i="200"/>
  <c r="AE23" i="200"/>
  <c r="T25" i="200"/>
  <c r="T26" i="200"/>
  <c r="AE26" i="200"/>
  <c r="AE27" i="200"/>
  <c r="T29" i="200"/>
  <c r="T30" i="200"/>
  <c r="AE30" i="200"/>
  <c r="AE31" i="200"/>
  <c r="T33" i="200"/>
  <c r="T34" i="200"/>
  <c r="AE34" i="200"/>
  <c r="AE35" i="200"/>
  <c r="T37" i="200"/>
  <c r="T38" i="200"/>
  <c r="AE38" i="200"/>
  <c r="AE39" i="200"/>
  <c r="T41" i="200"/>
  <c r="T42" i="200"/>
  <c r="AE42" i="200"/>
  <c r="AE43" i="200"/>
  <c r="T45" i="200"/>
  <c r="T46" i="200"/>
  <c r="AE46" i="200"/>
  <c r="AE47" i="200"/>
  <c r="T49" i="200"/>
  <c r="T50" i="200"/>
  <c r="AE50" i="200"/>
  <c r="AE51" i="200"/>
  <c r="T53" i="200"/>
  <c r="T54" i="200"/>
  <c r="AE54" i="200"/>
  <c r="T11" i="201"/>
  <c r="AE11" i="201"/>
  <c r="AB57" i="202"/>
  <c r="AE10" i="204"/>
  <c r="AB57" i="204"/>
  <c r="AB57" i="206"/>
  <c r="AE18" i="208"/>
  <c r="AB57" i="208"/>
  <c r="AE17" i="197"/>
  <c r="T20" i="197"/>
  <c r="T21" i="197"/>
  <c r="T22" i="197"/>
  <c r="AE30" i="197"/>
  <c r="T32" i="197"/>
  <c r="T33" i="197"/>
  <c r="T34" i="197"/>
  <c r="AE38" i="197"/>
  <c r="T40" i="197"/>
  <c r="T41" i="197"/>
  <c r="T42" i="197"/>
  <c r="AE46" i="197"/>
  <c r="T48" i="197"/>
  <c r="T49" i="197"/>
  <c r="AE50" i="197"/>
  <c r="T52" i="197"/>
  <c r="AE54" i="197"/>
  <c r="T56" i="197"/>
  <c r="AE12" i="198"/>
  <c r="AE15" i="198"/>
  <c r="AE20" i="198"/>
  <c r="AE23" i="198"/>
  <c r="AE28" i="198"/>
  <c r="AE31" i="198"/>
  <c r="AE36" i="198"/>
  <c r="AE39" i="198"/>
  <c r="AE44" i="198"/>
  <c r="AE47" i="198"/>
  <c r="AE51" i="198"/>
  <c r="AE13" i="199"/>
  <c r="T15" i="199"/>
  <c r="AE19" i="199"/>
  <c r="AE22" i="199"/>
  <c r="AE27" i="199"/>
  <c r="AE30" i="199"/>
  <c r="AE35" i="199"/>
  <c r="AE38" i="199"/>
  <c r="AE43" i="199"/>
  <c r="AE46" i="199"/>
  <c r="AE49" i="199"/>
  <c r="T51" i="199"/>
  <c r="T52" i="199"/>
  <c r="Q57" i="200"/>
  <c r="AC57" i="200"/>
  <c r="T12" i="200"/>
  <c r="T16" i="200"/>
  <c r="T20" i="200"/>
  <c r="T24" i="200"/>
  <c r="T28" i="200"/>
  <c r="T32" i="200"/>
  <c r="T36" i="200"/>
  <c r="T40" i="200"/>
  <c r="T44" i="200"/>
  <c r="T48" i="200"/>
  <c r="T52" i="200"/>
  <c r="AE55" i="200"/>
  <c r="T56" i="200"/>
  <c r="AE56" i="200"/>
  <c r="AB57" i="201"/>
  <c r="T16" i="201"/>
  <c r="AE20" i="201"/>
  <c r="AE30" i="201"/>
  <c r="T32" i="201"/>
  <c r="AE38" i="201"/>
  <c r="T40" i="201"/>
  <c r="AE46" i="201"/>
  <c r="T48" i="201"/>
  <c r="AE54" i="201"/>
  <c r="T56" i="201"/>
  <c r="AE29" i="204"/>
  <c r="AD57" i="205"/>
  <c r="AD57" i="207"/>
  <c r="AE11" i="204"/>
  <c r="AE19" i="205"/>
  <c r="AE23" i="205"/>
  <c r="AE18" i="206"/>
  <c r="AE50" i="206"/>
  <c r="AE19" i="208"/>
  <c r="T19" i="201"/>
  <c r="AE19" i="201"/>
  <c r="AE25" i="201"/>
  <c r="AE28" i="201"/>
  <c r="AE31" i="201"/>
  <c r="AE36" i="201"/>
  <c r="AE39" i="201"/>
  <c r="AE44" i="201"/>
  <c r="AE47" i="201"/>
  <c r="AE52" i="201"/>
  <c r="AE55" i="201"/>
  <c r="R57" i="202"/>
  <c r="AD57" i="202"/>
  <c r="AE10" i="202"/>
  <c r="T12" i="202"/>
  <c r="AE12" i="202"/>
  <c r="AE15" i="202"/>
  <c r="AE18" i="202"/>
  <c r="T20" i="202"/>
  <c r="AE20" i="202"/>
  <c r="AE23" i="202"/>
  <c r="AE26" i="202"/>
  <c r="T28" i="202"/>
  <c r="AE28" i="202"/>
  <c r="AE31" i="202"/>
  <c r="AE34" i="202"/>
  <c r="T36" i="202"/>
  <c r="AE36" i="202"/>
  <c r="AE39" i="202"/>
  <c r="AE42" i="202"/>
  <c r="T44" i="202"/>
  <c r="AE44" i="202"/>
  <c r="AE47" i="202"/>
  <c r="AE50" i="202"/>
  <c r="T52" i="202"/>
  <c r="AE52" i="202"/>
  <c r="AE55" i="202"/>
  <c r="T56" i="202"/>
  <c r="AE56" i="202"/>
  <c r="AE23" i="203"/>
  <c r="AE26" i="203"/>
  <c r="AE28" i="203"/>
  <c r="AE29" i="203"/>
  <c r="AE30" i="203"/>
  <c r="AE32" i="203"/>
  <c r="AE43" i="203"/>
  <c r="AE47" i="203"/>
  <c r="AE50" i="203"/>
  <c r="AE52" i="203"/>
  <c r="AE35" i="204"/>
  <c r="AE38" i="204"/>
  <c r="AE40" i="204"/>
  <c r="AE41" i="204"/>
  <c r="AE42" i="204"/>
  <c r="AE44" i="204"/>
  <c r="AE55" i="204"/>
  <c r="AE10" i="205"/>
  <c r="AE12" i="205"/>
  <c r="AE47" i="205"/>
  <c r="AE50" i="205"/>
  <c r="AE52" i="205"/>
  <c r="AE53" i="205"/>
  <c r="AE54" i="205"/>
  <c r="AE56" i="205"/>
  <c r="AE33" i="206"/>
  <c r="AE35" i="206"/>
  <c r="AE36" i="206"/>
  <c r="AE37" i="206"/>
  <c r="AE17" i="207"/>
  <c r="AE19" i="207"/>
  <c r="AE20" i="207"/>
  <c r="AE21" i="207"/>
  <c r="AE30" i="207"/>
  <c r="AE49" i="207"/>
  <c r="AE51" i="207"/>
  <c r="AE52" i="207"/>
  <c r="AE53" i="207"/>
  <c r="AE33" i="208"/>
  <c r="AE34" i="208"/>
  <c r="AE36" i="208"/>
  <c r="AE37" i="208"/>
  <c r="T14" i="201"/>
  <c r="AE22" i="201"/>
  <c r="AE26" i="201"/>
  <c r="T28" i="201"/>
  <c r="T30" i="201"/>
  <c r="AE34" i="201"/>
  <c r="T36" i="201"/>
  <c r="T38" i="201"/>
  <c r="AE42" i="201"/>
  <c r="T44" i="201"/>
  <c r="T46" i="201"/>
  <c r="AE50" i="201"/>
  <c r="T52" i="201"/>
  <c r="T53" i="201"/>
  <c r="T54" i="201"/>
  <c r="AE56" i="201"/>
  <c r="S57" i="202"/>
  <c r="T13" i="202"/>
  <c r="T14" i="202"/>
  <c r="T21" i="202"/>
  <c r="T22" i="202"/>
  <c r="T29" i="202"/>
  <c r="T30" i="202"/>
  <c r="T37" i="202"/>
  <c r="T38" i="202"/>
  <c r="T45" i="202"/>
  <c r="T46" i="202"/>
  <c r="T53" i="202"/>
  <c r="T54" i="202"/>
  <c r="AE54" i="202"/>
  <c r="AE10" i="203"/>
  <c r="AB57" i="203"/>
  <c r="AE12" i="203"/>
  <c r="AE13" i="203"/>
  <c r="AE14" i="203"/>
  <c r="AE16" i="203"/>
  <c r="AE27" i="203"/>
  <c r="AE34" i="203"/>
  <c r="AE36" i="203"/>
  <c r="AE19" i="204"/>
  <c r="AE22" i="204"/>
  <c r="AE24" i="204"/>
  <c r="AE25" i="204"/>
  <c r="AE26" i="204"/>
  <c r="AE28" i="204"/>
  <c r="AE39" i="204"/>
  <c r="AE46" i="204"/>
  <c r="AE48" i="204"/>
  <c r="AE31" i="205"/>
  <c r="AE34" i="205"/>
  <c r="AE36" i="205"/>
  <c r="AE37" i="205"/>
  <c r="AE38" i="205"/>
  <c r="AE40" i="205"/>
  <c r="AE51" i="205"/>
  <c r="AE30" i="206"/>
  <c r="AE31" i="208"/>
  <c r="AE51" i="208"/>
  <c r="S57" i="203"/>
  <c r="AE19" i="203"/>
  <c r="AE22" i="203"/>
  <c r="AE24" i="203"/>
  <c r="AE35" i="203"/>
  <c r="AE38" i="203"/>
  <c r="AE40" i="203"/>
  <c r="AE51" i="203"/>
  <c r="AE54" i="203"/>
  <c r="AE56" i="203"/>
  <c r="AE15" i="204"/>
  <c r="AE18" i="204"/>
  <c r="AE20" i="204"/>
  <c r="AE31" i="204"/>
  <c r="AE34" i="204"/>
  <c r="AE36" i="204"/>
  <c r="AE47" i="204"/>
  <c r="AE50" i="204"/>
  <c r="AE51" i="204"/>
  <c r="AE52" i="204"/>
  <c r="AE11" i="205"/>
  <c r="AE14" i="205"/>
  <c r="AE16" i="205"/>
  <c r="AE27" i="205"/>
  <c r="AE30" i="205"/>
  <c r="AE32" i="205"/>
  <c r="AE43" i="205"/>
  <c r="AE46" i="205"/>
  <c r="AE48" i="205"/>
  <c r="AE11" i="206"/>
  <c r="AE12" i="206"/>
  <c r="AE22" i="206"/>
  <c r="AE27" i="206"/>
  <c r="AE28" i="206"/>
  <c r="AE38" i="206"/>
  <c r="AE43" i="206"/>
  <c r="AE44" i="206"/>
  <c r="AE54" i="206"/>
  <c r="AE55" i="206"/>
  <c r="AE11" i="207"/>
  <c r="AE12" i="207"/>
  <c r="AE18" i="207"/>
  <c r="AE27" i="207"/>
  <c r="AE28" i="207"/>
  <c r="AE34" i="207"/>
  <c r="AE43" i="207"/>
  <c r="AE44" i="207"/>
  <c r="AE50" i="207"/>
  <c r="AE55" i="207"/>
  <c r="AE10" i="208"/>
  <c r="AE12" i="208"/>
  <c r="AE23" i="208"/>
  <c r="AE26" i="208"/>
  <c r="AE28" i="208"/>
  <c r="AE39" i="208"/>
  <c r="AE42" i="208"/>
  <c r="AE44" i="208"/>
  <c r="AE55" i="208"/>
  <c r="T33" i="203"/>
  <c r="T37" i="203"/>
  <c r="T41" i="203"/>
  <c r="T45" i="203"/>
  <c r="AE10" i="206"/>
  <c r="AE15" i="206"/>
  <c r="AE16" i="206"/>
  <c r="AE26" i="206"/>
  <c r="AE31" i="206"/>
  <c r="AE32" i="206"/>
  <c r="AE42" i="206"/>
  <c r="AE47" i="206"/>
  <c r="AE48" i="206"/>
  <c r="AE15" i="207"/>
  <c r="AE16" i="207"/>
  <c r="AE22" i="207"/>
  <c r="AE31" i="207"/>
  <c r="AE32" i="207"/>
  <c r="AE38" i="207"/>
  <c r="AE47" i="207"/>
  <c r="AE48" i="207"/>
  <c r="AE54" i="207"/>
  <c r="AE11" i="208"/>
  <c r="AE14" i="208"/>
  <c r="AE16" i="208"/>
  <c r="AE27" i="208"/>
  <c r="AE30" i="208"/>
  <c r="AE32" i="208"/>
  <c r="AE43" i="208"/>
  <c r="AE46" i="208"/>
  <c r="AE48" i="208"/>
  <c r="T14" i="203"/>
  <c r="T18" i="203"/>
  <c r="T22" i="203"/>
  <c r="T26" i="203"/>
  <c r="T30" i="203"/>
  <c r="T15" i="206"/>
  <c r="T11" i="207"/>
  <c r="T9" i="165"/>
  <c r="AE57" i="192"/>
  <c r="T48" i="203"/>
  <c r="T52" i="203"/>
  <c r="T56" i="203"/>
  <c r="T10" i="204"/>
  <c r="T14" i="204"/>
  <c r="T18" i="204"/>
  <c r="T22" i="204"/>
  <c r="T26" i="204"/>
  <c r="T30" i="204"/>
  <c r="T34" i="204"/>
  <c r="T38" i="204"/>
  <c r="T42" i="204"/>
  <c r="T46" i="204"/>
  <c r="T50" i="204"/>
  <c r="T54" i="204"/>
  <c r="T10" i="205"/>
  <c r="T12" i="205"/>
  <c r="T15" i="205"/>
  <c r="T19" i="205"/>
  <c r="T23" i="205"/>
  <c r="T27" i="205"/>
  <c r="T31" i="205"/>
  <c r="T35" i="205"/>
  <c r="T39" i="205"/>
  <c r="T43" i="205"/>
  <c r="T47" i="205"/>
  <c r="T51" i="205"/>
  <c r="T55" i="205"/>
  <c r="T9" i="206"/>
  <c r="T13" i="206"/>
  <c r="T17" i="206"/>
  <c r="T21" i="206"/>
  <c r="T25" i="206"/>
  <c r="T29" i="206"/>
  <c r="T33" i="206"/>
  <c r="T37" i="206"/>
  <c r="T41" i="206"/>
  <c r="T45" i="206"/>
  <c r="T49" i="206"/>
  <c r="T53" i="206"/>
  <c r="R57" i="207"/>
  <c r="T16" i="207"/>
  <c r="T20" i="207"/>
  <c r="T24" i="207"/>
  <c r="T28" i="207"/>
  <c r="T32" i="207"/>
  <c r="T36" i="207"/>
  <c r="T40" i="207"/>
  <c r="T44" i="207"/>
  <c r="T48" i="207"/>
  <c r="R57" i="208"/>
  <c r="T41" i="208"/>
  <c r="T49" i="208"/>
  <c r="AD57" i="203"/>
  <c r="AE9" i="160"/>
  <c r="AE9" i="163"/>
  <c r="AE9" i="188"/>
  <c r="AE9" i="189"/>
  <c r="AE9" i="190"/>
  <c r="AE9" i="195"/>
  <c r="AE9" i="197"/>
  <c r="T49" i="203"/>
  <c r="T53" i="203"/>
  <c r="T15" i="204"/>
  <c r="T19" i="204"/>
  <c r="T23" i="204"/>
  <c r="T27" i="204"/>
  <c r="T31" i="204"/>
  <c r="T35" i="204"/>
  <c r="T39" i="204"/>
  <c r="T43" i="204"/>
  <c r="T47" i="204"/>
  <c r="T51" i="204"/>
  <c r="T55" i="204"/>
  <c r="T10" i="206"/>
  <c r="T14" i="206"/>
  <c r="T18" i="206"/>
  <c r="T22" i="206"/>
  <c r="T26" i="206"/>
  <c r="T30" i="206"/>
  <c r="T34" i="206"/>
  <c r="T38" i="206"/>
  <c r="T42" i="206"/>
  <c r="T46" i="206"/>
  <c r="T50" i="206"/>
  <c r="T54" i="206"/>
  <c r="S57" i="207"/>
  <c r="T39" i="208"/>
  <c r="T47" i="208"/>
  <c r="AE57" i="154"/>
  <c r="AE9" i="159"/>
  <c r="AE9" i="162"/>
  <c r="AE57" i="162" s="1"/>
  <c r="AF57" i="166"/>
  <c r="AA4" i="166" s="1"/>
  <c r="AE9" i="194"/>
  <c r="AE9" i="199"/>
  <c r="R57" i="205"/>
  <c r="T11" i="205"/>
  <c r="T13" i="205"/>
  <c r="T17" i="205"/>
  <c r="T21" i="205"/>
  <c r="T25" i="205"/>
  <c r="T29" i="205"/>
  <c r="T33" i="205"/>
  <c r="T37" i="205"/>
  <c r="T41" i="205"/>
  <c r="T45" i="205"/>
  <c r="T49" i="205"/>
  <c r="T53" i="205"/>
  <c r="T14" i="207"/>
  <c r="T18" i="207"/>
  <c r="T22" i="207"/>
  <c r="T26" i="207"/>
  <c r="T30" i="207"/>
  <c r="T34" i="207"/>
  <c r="T38" i="207"/>
  <c r="T42" i="207"/>
  <c r="T46" i="207"/>
  <c r="T56" i="207"/>
  <c r="S57" i="208"/>
  <c r="T37" i="208"/>
  <c r="T45" i="208"/>
  <c r="T53" i="208"/>
  <c r="T56" i="208"/>
  <c r="AE9" i="203"/>
  <c r="AE57" i="203" s="1"/>
  <c r="AE9" i="204"/>
  <c r="AE57" i="204" s="1"/>
  <c r="AE9" i="205"/>
  <c r="AE9" i="206"/>
  <c r="AE57" i="206" s="1"/>
  <c r="AE9" i="207"/>
  <c r="AE9" i="208"/>
  <c r="AE57" i="208" s="1"/>
  <c r="AE9" i="158"/>
  <c r="AE57" i="158" s="1"/>
  <c r="AE9" i="161"/>
  <c r="AE9" i="165"/>
  <c r="AE9" i="193"/>
  <c r="AE57" i="193" s="1"/>
  <c r="AE9" i="198"/>
  <c r="T9" i="200"/>
  <c r="AE9" i="200"/>
  <c r="AE9" i="201"/>
  <c r="AC57" i="201"/>
  <c r="AC57" i="199"/>
  <c r="AC57" i="197"/>
  <c r="AD57" i="196"/>
  <c r="AD57" i="195"/>
  <c r="AC57" i="194"/>
  <c r="AC57" i="189"/>
  <c r="AC57" i="188"/>
  <c r="AC57" i="164"/>
  <c r="AC57" i="163"/>
  <c r="AC57" i="158"/>
  <c r="AC57" i="157"/>
  <c r="AC57" i="207"/>
  <c r="AC57" i="206"/>
  <c r="T15" i="208"/>
  <c r="T17" i="208"/>
  <c r="T19" i="208"/>
  <c r="T21" i="208"/>
  <c r="T23" i="208"/>
  <c r="T25" i="208"/>
  <c r="T27" i="208"/>
  <c r="T29" i="208"/>
  <c r="T31" i="208"/>
  <c r="T33" i="208"/>
  <c r="T35" i="208"/>
  <c r="T14" i="208"/>
  <c r="T16" i="208"/>
  <c r="T18" i="208"/>
  <c r="T20" i="208"/>
  <c r="T22" i="208"/>
  <c r="T24" i="208"/>
  <c r="T26" i="208"/>
  <c r="T28" i="208"/>
  <c r="T30" i="208"/>
  <c r="T32" i="208"/>
  <c r="T34" i="208"/>
  <c r="T36" i="208"/>
  <c r="T38" i="208"/>
  <c r="T40" i="208"/>
  <c r="T42" i="208"/>
  <c r="T44" i="208"/>
  <c r="T46" i="208"/>
  <c r="T48" i="208"/>
  <c r="T50" i="208"/>
  <c r="T52" i="208"/>
  <c r="T54" i="208"/>
  <c r="T55" i="208"/>
  <c r="T15" i="207"/>
  <c r="T17" i="207"/>
  <c r="T19" i="207"/>
  <c r="T21" i="207"/>
  <c r="T23" i="207"/>
  <c r="T25" i="207"/>
  <c r="T27" i="207"/>
  <c r="T29" i="207"/>
  <c r="T31" i="207"/>
  <c r="T33" i="207"/>
  <c r="T35" i="207"/>
  <c r="T37" i="207"/>
  <c r="T39" i="207"/>
  <c r="T41" i="207"/>
  <c r="T43" i="207"/>
  <c r="T45" i="207"/>
  <c r="T47" i="207"/>
  <c r="T49" i="207"/>
  <c r="T51" i="207"/>
  <c r="T53" i="207"/>
  <c r="T55" i="207"/>
  <c r="S57" i="206"/>
  <c r="T9" i="205"/>
  <c r="T14" i="205"/>
  <c r="T16" i="205"/>
  <c r="T18" i="205"/>
  <c r="T20" i="205"/>
  <c r="T22" i="205"/>
  <c r="T24" i="205"/>
  <c r="T26" i="205"/>
  <c r="T28" i="205"/>
  <c r="T30" i="205"/>
  <c r="T32" i="205"/>
  <c r="T34" i="205"/>
  <c r="T36" i="205"/>
  <c r="T38" i="205"/>
  <c r="T40" i="205"/>
  <c r="T42" i="205"/>
  <c r="T44" i="205"/>
  <c r="T46" i="205"/>
  <c r="T48" i="205"/>
  <c r="T50" i="205"/>
  <c r="T52" i="205"/>
  <c r="T54" i="205"/>
  <c r="T56" i="205"/>
  <c r="S57" i="204"/>
  <c r="T34" i="203"/>
  <c r="T38" i="203"/>
  <c r="T42" i="203"/>
  <c r="T46" i="203"/>
  <c r="T50" i="203"/>
  <c r="T54" i="203"/>
  <c r="T15" i="203"/>
  <c r="T17" i="203"/>
  <c r="T19" i="203"/>
  <c r="T21" i="203"/>
  <c r="T23" i="203"/>
  <c r="T25" i="203"/>
  <c r="T27" i="203"/>
  <c r="T29" i="203"/>
  <c r="T31" i="203"/>
  <c r="T35" i="203"/>
  <c r="T39" i="203"/>
  <c r="T43" i="203"/>
  <c r="T47" i="203"/>
  <c r="T51" i="203"/>
  <c r="T55" i="203"/>
  <c r="AC57" i="202"/>
  <c r="AE9" i="202"/>
  <c r="AE57" i="202" s="1"/>
  <c r="Q57" i="208"/>
  <c r="AC57" i="208"/>
  <c r="AF57" i="208"/>
  <c r="AA4" i="208" s="1"/>
  <c r="P57" i="208"/>
  <c r="P57" i="207"/>
  <c r="AE57" i="207"/>
  <c r="AF57" i="207"/>
  <c r="AA4" i="207" s="1"/>
  <c r="P57" i="206"/>
  <c r="AF57" i="206"/>
  <c r="AA4" i="206" s="1"/>
  <c r="AE57" i="205"/>
  <c r="Q57" i="205"/>
  <c r="AF57" i="205"/>
  <c r="AA4" i="205" s="1"/>
  <c r="AC57" i="205"/>
  <c r="P57" i="205"/>
  <c r="Q57" i="204"/>
  <c r="AC57" i="204"/>
  <c r="AF57" i="204"/>
  <c r="AA4" i="204" s="1"/>
  <c r="P57" i="204"/>
  <c r="Q57" i="203"/>
  <c r="AC57" i="203"/>
  <c r="AF57" i="203"/>
  <c r="AA4" i="203" s="1"/>
  <c r="P57" i="203"/>
  <c r="Q9" i="202"/>
  <c r="P57" i="202"/>
  <c r="AF9" i="202"/>
  <c r="AF57" i="202" s="1"/>
  <c r="AA4" i="202" s="1"/>
  <c r="P57" i="201"/>
  <c r="S57" i="201"/>
  <c r="AD57" i="201"/>
  <c r="AE15" i="201"/>
  <c r="AE16" i="201"/>
  <c r="AE23" i="201"/>
  <c r="AE24" i="201"/>
  <c r="T29" i="201"/>
  <c r="T37" i="201"/>
  <c r="T45" i="201"/>
  <c r="T10" i="201"/>
  <c r="T17" i="201"/>
  <c r="T18" i="201"/>
  <c r="T25" i="201"/>
  <c r="T26" i="201"/>
  <c r="AE27" i="201"/>
  <c r="AE35" i="201"/>
  <c r="AE43" i="201"/>
  <c r="AE51" i="201"/>
  <c r="AE57" i="200"/>
  <c r="P57" i="200"/>
  <c r="AF57" i="200"/>
  <c r="AA4" i="200" s="1"/>
  <c r="S57" i="199"/>
  <c r="AE14" i="199"/>
  <c r="Q57" i="199"/>
  <c r="AE57" i="199"/>
  <c r="AF57" i="199"/>
  <c r="AA4" i="199" s="1"/>
  <c r="R57" i="199"/>
  <c r="AB57" i="199"/>
  <c r="P57" i="199"/>
  <c r="AD57" i="199"/>
  <c r="T16" i="199"/>
  <c r="T17" i="199"/>
  <c r="T24" i="199"/>
  <c r="T32" i="199"/>
  <c r="T40" i="199"/>
  <c r="T48" i="199"/>
  <c r="P57" i="198"/>
  <c r="AD57" i="198"/>
  <c r="AE57" i="198"/>
  <c r="S57" i="197"/>
  <c r="AD57" i="197"/>
  <c r="AE15" i="197"/>
  <c r="AE23" i="197"/>
  <c r="AE24" i="197"/>
  <c r="T29" i="197"/>
  <c r="T37" i="197"/>
  <c r="T45" i="197"/>
  <c r="P57" i="197"/>
  <c r="T10" i="197"/>
  <c r="AE10" i="197"/>
  <c r="T17" i="197"/>
  <c r="T18" i="197"/>
  <c r="T25" i="197"/>
  <c r="T26" i="197"/>
  <c r="AE27" i="197"/>
  <c r="AE35" i="197"/>
  <c r="AE43" i="197"/>
  <c r="T53" i="197"/>
  <c r="P57" i="196"/>
  <c r="AE57" i="196"/>
  <c r="AC57" i="196"/>
  <c r="AF57" i="196"/>
  <c r="AA4" i="196" s="1"/>
  <c r="AE10" i="196"/>
  <c r="P57" i="195"/>
  <c r="AC57" i="195"/>
  <c r="AE10" i="195"/>
  <c r="AE57" i="195" s="1"/>
  <c r="AE57" i="194"/>
  <c r="P57" i="194"/>
  <c r="AF57" i="194"/>
  <c r="AA4" i="194" s="1"/>
  <c r="Q57" i="193"/>
  <c r="AC57" i="193"/>
  <c r="AF57" i="193"/>
  <c r="AA4" i="193" s="1"/>
  <c r="P57" i="193"/>
  <c r="Q57" i="192"/>
  <c r="AC57" i="192"/>
  <c r="AF57" i="192"/>
  <c r="AA4" i="192" s="1"/>
  <c r="P57" i="192"/>
  <c r="P57" i="191"/>
  <c r="AF57" i="191"/>
  <c r="AA4" i="191" s="1"/>
  <c r="AE57" i="190"/>
  <c r="Q57" i="190"/>
  <c r="AF57" i="190"/>
  <c r="AA4" i="190" s="1"/>
  <c r="AC57" i="190"/>
  <c r="P57" i="190"/>
  <c r="Q57" i="189"/>
  <c r="AF57" i="189"/>
  <c r="AA4" i="189" s="1"/>
  <c r="AE11" i="189"/>
  <c r="AE57" i="189" s="1"/>
  <c r="P57" i="189"/>
  <c r="P57" i="188"/>
  <c r="AE57" i="188"/>
  <c r="AF57" i="188"/>
  <c r="AA4" i="188" s="1"/>
  <c r="P57" i="166"/>
  <c r="AD57" i="166"/>
  <c r="AE11" i="166"/>
  <c r="AE57" i="166" s="1"/>
  <c r="AE57" i="165"/>
  <c r="P57" i="165"/>
  <c r="AF57" i="165"/>
  <c r="AA4" i="165" s="1"/>
  <c r="P57" i="164"/>
  <c r="AE11" i="164"/>
  <c r="AE10" i="164"/>
  <c r="AE57" i="164" s="1"/>
  <c r="P57" i="163"/>
  <c r="AE57" i="163"/>
  <c r="AF57" i="163"/>
  <c r="AA4" i="163" s="1"/>
  <c r="Q57" i="162"/>
  <c r="AC57" i="162"/>
  <c r="AF57" i="162"/>
  <c r="AA4" i="162" s="1"/>
  <c r="P57" i="162"/>
  <c r="P57" i="161"/>
  <c r="AF57" i="161"/>
  <c r="AA4" i="161" s="1"/>
  <c r="AE10" i="161"/>
  <c r="AE57" i="161" s="1"/>
  <c r="T10" i="156"/>
  <c r="AE10" i="156"/>
  <c r="AE57" i="156" s="1"/>
  <c r="P57" i="156"/>
  <c r="AC57" i="156"/>
  <c r="P57" i="160"/>
  <c r="AE11" i="160"/>
  <c r="AC57" i="160"/>
  <c r="AF57" i="160"/>
  <c r="AA4" i="160" s="1"/>
  <c r="AD57" i="160"/>
  <c r="AE10" i="160"/>
  <c r="AE57" i="160" s="1"/>
  <c r="AE57" i="159"/>
  <c r="Q57" i="159"/>
  <c r="AF57" i="159"/>
  <c r="AA4" i="159" s="1"/>
  <c r="P57" i="159"/>
  <c r="P57" i="158"/>
  <c r="AF57" i="158"/>
  <c r="AA4" i="158" s="1"/>
  <c r="AD57" i="158"/>
  <c r="P57" i="157"/>
  <c r="AF57" i="157"/>
  <c r="AA4" i="157" s="1"/>
  <c r="AE10" i="157"/>
  <c r="AE57" i="157" s="1"/>
  <c r="AE11" i="157"/>
  <c r="U57" i="155"/>
  <c r="V57" i="155"/>
  <c r="Z4" i="155" s="1"/>
  <c r="Q57" i="154"/>
  <c r="T57" i="155"/>
  <c r="AB57" i="155"/>
  <c r="P57" i="155"/>
  <c r="Q57" i="155"/>
  <c r="AE57" i="155"/>
  <c r="AF57" i="155"/>
  <c r="AA4" i="155" s="1"/>
  <c r="S57" i="155"/>
  <c r="AD57" i="155"/>
  <c r="R57" i="155"/>
  <c r="AC57" i="155"/>
  <c r="P57" i="154"/>
  <c r="T57" i="154"/>
  <c r="AE57" i="209" l="1"/>
  <c r="AF57" i="209"/>
  <c r="AA4" i="209" s="1"/>
  <c r="E4" i="8" s="1"/>
  <c r="T57" i="209"/>
  <c r="AE57" i="191"/>
  <c r="T57" i="208"/>
  <c r="Q57" i="207"/>
  <c r="Q57" i="206"/>
  <c r="T57" i="205"/>
  <c r="T57" i="204"/>
  <c r="T57" i="203"/>
  <c r="Q57" i="202"/>
  <c r="T9" i="202"/>
  <c r="AE57" i="201"/>
  <c r="AF57" i="201"/>
  <c r="AA4" i="201" s="1"/>
  <c r="Q57" i="201"/>
  <c r="T57" i="200"/>
  <c r="T57" i="199"/>
  <c r="Q57" i="198"/>
  <c r="Q57" i="197"/>
  <c r="AE57" i="197"/>
  <c r="AF57" i="197"/>
  <c r="AA4" i="197" s="1"/>
  <c r="Q57" i="196"/>
  <c r="Q57" i="195"/>
  <c r="T57" i="194"/>
  <c r="T57" i="193"/>
  <c r="T57" i="192"/>
  <c r="Q57" i="191"/>
  <c r="T57" i="190"/>
  <c r="T57" i="189"/>
  <c r="Q57" i="188"/>
  <c r="Q57" i="166"/>
  <c r="T57" i="165"/>
  <c r="Q57" i="164"/>
  <c r="Q57" i="163"/>
  <c r="T57" i="162"/>
  <c r="Q57" i="161"/>
  <c r="Q57" i="156"/>
  <c r="Q57" i="160"/>
  <c r="T57" i="159"/>
  <c r="Q57" i="158"/>
  <c r="Q57" i="157"/>
  <c r="U57" i="154"/>
  <c r="V57" i="154"/>
  <c r="Z4" i="154" s="1"/>
  <c r="V57" i="209" l="1"/>
  <c r="Z4" i="209" s="1"/>
  <c r="U57" i="209"/>
  <c r="U57" i="208"/>
  <c r="V57" i="208"/>
  <c r="Z4" i="208" s="1"/>
  <c r="T57" i="207"/>
  <c r="T57" i="206"/>
  <c r="U57" i="205"/>
  <c r="V57" i="205"/>
  <c r="Z4" i="205" s="1"/>
  <c r="U57" i="204"/>
  <c r="V57" i="204"/>
  <c r="Z4" i="204" s="1"/>
  <c r="U57" i="203"/>
  <c r="V57" i="203"/>
  <c r="Z4" i="203" s="1"/>
  <c r="U9" i="202"/>
  <c r="T57" i="202"/>
  <c r="T57" i="201"/>
  <c r="U57" i="200"/>
  <c r="V57" i="200"/>
  <c r="Z4" i="200" s="1"/>
  <c r="U57" i="199"/>
  <c r="V57" i="199"/>
  <c r="Z4" i="199" s="1"/>
  <c r="T57" i="198"/>
  <c r="T57" i="197"/>
  <c r="T57" i="196"/>
  <c r="T57" i="195"/>
  <c r="U57" i="194"/>
  <c r="V57" i="194"/>
  <c r="Z4" i="194" s="1"/>
  <c r="U57" i="193"/>
  <c r="V57" i="193"/>
  <c r="Z4" i="193" s="1"/>
  <c r="U57" i="192"/>
  <c r="V57" i="192"/>
  <c r="Z4" i="192" s="1"/>
  <c r="T57" i="191"/>
  <c r="U57" i="190"/>
  <c r="V57" i="190"/>
  <c r="Z4" i="190" s="1"/>
  <c r="U57" i="189"/>
  <c r="V57" i="189"/>
  <c r="Z4" i="189" s="1"/>
  <c r="T57" i="188"/>
  <c r="T57" i="166"/>
  <c r="U57" i="165"/>
  <c r="V57" i="165"/>
  <c r="Z4" i="165" s="1"/>
  <c r="T57" i="164"/>
  <c r="T57" i="163"/>
  <c r="U57" i="162"/>
  <c r="V57" i="162"/>
  <c r="Z4" i="162" s="1"/>
  <c r="T57" i="161"/>
  <c r="T57" i="156"/>
  <c r="T57" i="160"/>
  <c r="U57" i="159"/>
  <c r="V57" i="159"/>
  <c r="Z4" i="159" s="1"/>
  <c r="T57" i="158"/>
  <c r="T57" i="157"/>
  <c r="AF4" i="209" l="1"/>
  <c r="D4" i="8"/>
  <c r="U57" i="207"/>
  <c r="V57" i="207"/>
  <c r="Z4" i="207" s="1"/>
  <c r="U57" i="206"/>
  <c r="V57" i="206"/>
  <c r="Z4" i="206" s="1"/>
  <c r="U57" i="202"/>
  <c r="V9" i="202"/>
  <c r="V57" i="202" s="1"/>
  <c r="Z4" i="202" s="1"/>
  <c r="U57" i="201"/>
  <c r="V57" i="201"/>
  <c r="Z4" i="201" s="1"/>
  <c r="U57" i="198"/>
  <c r="V57" i="198"/>
  <c r="Z4" i="198" s="1"/>
  <c r="U57" i="197"/>
  <c r="V57" i="197"/>
  <c r="Z4" i="197" s="1"/>
  <c r="U57" i="196"/>
  <c r="V57" i="196"/>
  <c r="Z4" i="196" s="1"/>
  <c r="U57" i="195"/>
  <c r="V57" i="195"/>
  <c r="Z4" i="195" s="1"/>
  <c r="U57" i="191"/>
  <c r="V57" i="191"/>
  <c r="Z4" i="191" s="1"/>
  <c r="U57" i="188"/>
  <c r="V57" i="188"/>
  <c r="Z4" i="188" s="1"/>
  <c r="U57" i="166"/>
  <c r="V57" i="166"/>
  <c r="Z4" i="166" s="1"/>
  <c r="U57" i="164"/>
  <c r="V57" i="164"/>
  <c r="Z4" i="164" s="1"/>
  <c r="U57" i="163"/>
  <c r="V57" i="163"/>
  <c r="Z4" i="163" s="1"/>
  <c r="U57" i="161"/>
  <c r="V57" i="161"/>
  <c r="Z4" i="161" s="1"/>
  <c r="U57" i="156"/>
  <c r="V57" i="156"/>
  <c r="Z4" i="156" s="1"/>
  <c r="U57" i="160"/>
  <c r="V57" i="160"/>
  <c r="Z4" i="160" s="1"/>
  <c r="D10" i="8" s="1"/>
  <c r="U57" i="158"/>
  <c r="V57" i="158"/>
  <c r="Z4" i="158" s="1"/>
  <c r="D8" i="8" s="1"/>
  <c r="U57" i="157"/>
  <c r="V57" i="157"/>
  <c r="Z4" i="157" s="1"/>
  <c r="AF4" i="154" l="1"/>
  <c r="F4" i="8"/>
  <c r="E6" i="8"/>
  <c r="D7" i="8"/>
  <c r="E7" i="8"/>
  <c r="E5" i="8"/>
  <c r="D6" i="8" l="1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O46" i="153"/>
  <c r="Q46" i="153"/>
  <c r="Q48" i="153" s="1"/>
  <c r="P48" i="153"/>
  <c r="Q47" i="153"/>
  <c r="O41" i="153"/>
  <c r="Q41" i="153" s="1"/>
  <c r="Q43" i="153" s="1"/>
  <c r="P43" i="153"/>
  <c r="O43" i="153"/>
  <c r="O44" i="153" s="1"/>
  <c r="Q42" i="153"/>
  <c r="O36" i="153"/>
  <c r="Q36" i="153" s="1"/>
  <c r="P38" i="153"/>
  <c r="Q37" i="153"/>
  <c r="O31" i="153"/>
  <c r="P33" i="153"/>
  <c r="Q32" i="153"/>
  <c r="P28" i="153"/>
  <c r="O28" i="153"/>
  <c r="O29" i="153" s="1"/>
  <c r="Q27" i="153"/>
  <c r="Q26" i="153"/>
  <c r="O48" i="153"/>
  <c r="O49" i="153" s="1"/>
  <c r="Q28" i="153" l="1"/>
  <c r="O38" i="153"/>
  <c r="O39" i="153" s="1"/>
  <c r="D5" i="8"/>
  <c r="Q38" i="153"/>
  <c r="Q31" i="153"/>
  <c r="Q33" i="153" s="1"/>
  <c r="O33" i="153"/>
  <c r="O34" i="153" s="1"/>
  <c r="AF4" i="155" l="1"/>
  <c r="AF4" i="157" s="1"/>
  <c r="AF4" i="158" s="1"/>
  <c r="AF4" i="159" s="1"/>
  <c r="F5" i="8"/>
  <c r="F6" i="8" l="1"/>
  <c r="F8" i="8"/>
  <c r="AF4" i="160"/>
  <c r="F9" i="8"/>
  <c r="F7" i="8"/>
  <c r="AF4" i="156" l="1"/>
  <c r="F10" i="8"/>
  <c r="G4" i="8"/>
  <c r="AF4" i="161" l="1"/>
  <c r="F11" i="8"/>
  <c r="AF4" i="162" l="1"/>
  <c r="F12" i="8"/>
  <c r="AF4" i="163" l="1"/>
  <c r="F13" i="8"/>
  <c r="AF4" i="164" l="1"/>
  <c r="F14" i="8"/>
  <c r="AF4" i="165" l="1"/>
  <c r="F15" i="8"/>
  <c r="AF4" i="166" l="1"/>
  <c r="F16" i="8"/>
  <c r="AF4" i="188" l="1"/>
  <c r="F17" i="8"/>
  <c r="AF4" i="189" l="1"/>
  <c r="F18" i="8"/>
  <c r="AF4" i="190" l="1"/>
  <c r="F19" i="8"/>
  <c r="AF4" i="191" l="1"/>
  <c r="F20" i="8"/>
  <c r="AF4" i="192" l="1"/>
  <c r="F21" i="8"/>
  <c r="AF4" i="193" l="1"/>
  <c r="F22" i="8"/>
  <c r="AF4" i="194" l="1"/>
  <c r="F23" i="8"/>
  <c r="AF4" i="195" l="1"/>
  <c r="F24" i="8"/>
  <c r="AF4" i="196" l="1"/>
  <c r="F25" i="8"/>
  <c r="AF4" i="197" l="1"/>
  <c r="F26" i="8"/>
  <c r="AF4" i="198" l="1"/>
  <c r="F27" i="8"/>
  <c r="AF4" i="199" l="1"/>
  <c r="F28" i="8"/>
  <c r="AF4" i="200" l="1"/>
  <c r="F29" i="8"/>
  <c r="AF4" i="201" l="1"/>
  <c r="F30" i="8"/>
  <c r="AF4" i="202" l="1"/>
  <c r="F31" i="8"/>
  <c r="AF4" i="203" l="1"/>
  <c r="F32" i="8"/>
  <c r="AF4" i="204" l="1"/>
  <c r="F33" i="8"/>
  <c r="AF4" i="205" l="1"/>
  <c r="F34" i="8"/>
  <c r="AF4" i="206" l="1"/>
  <c r="F35" i="8"/>
  <c r="AF4" i="207" l="1"/>
  <c r="F36" i="8"/>
  <c r="AF4" i="208" l="1"/>
  <c r="F38" i="8" s="1"/>
  <c r="F3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2DA87B21-8279-453A-BD6E-D96ABCC3D4FE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79267010-FE10-4345-AC77-874F5BF97A7E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7DC3FC29-11AA-4E24-9B2D-44561717B64C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D7BDC915-D40C-4401-95EA-00CEA38CD066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A688681E-F9C3-4D7A-80FE-331EC44AA535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77248E5E-1442-45B4-8B97-1ACFA44B0FBC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57A3D044-8936-49CA-887D-2A4D737AA674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67772957-76CD-4B2F-ACAF-6D340994F3F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C206AC7E-5AA8-40D3-858C-1FDD5A30A9BB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0211653D-5511-4795-8F59-F17C6E6D4A31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43A09F69-AB4F-4B98-9926-A2118039E8B6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20ABC625-9AE1-4628-AFAE-3B910B45305A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34BB1028-6A00-4402-A0A3-930A8C286FDD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CA3A9ED5-42F8-4442-9597-CFD31569D81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137D9A0C-28A3-4DDE-B0F5-8D45D58B3DE2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57C92131-463A-41D1-AB5D-B426E5AFBC16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C701B241-19D9-4D9E-8BB6-A9C2C8B2B16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BD94362B-75FF-4205-A030-48F6A390579F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F7D2A00B-351B-4076-A3C4-C6FE4FBE3ED1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C5504C31-CD75-4ECC-8DF3-6AD7640029F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00E1920C-260F-43E1-B61F-F194CEB0281F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A3263822-4C87-4E4C-A4E7-062180CFAFA1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EFD761E2-9512-4F98-ACA8-B7664A871D6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43954B9B-020A-4918-ABE9-6F96D4781165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D93A319C-9AB7-4429-BEC3-3FC9719245B5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F5A58F9F-1FB0-431F-BEFC-77C9C04A9F2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49070715-5122-4A2E-AEAA-E846836390F9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083F44C4-4A09-4832-A8C8-89360D13A18F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B66F1534-6E4D-433F-995C-24E5A82B1858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B076F012-EB1B-4045-8DA6-C6B4A2CEB44E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E1D07829-DF78-4902-80A8-95D3DFB7DC54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29915332-DBDE-4196-B9C7-E01D4C0E4803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3C52BDD1-FEBC-4D1B-9C35-5837A87D3EC5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220D8CC9-A2A4-4F8A-87E6-641A7A234BE3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1349FC29-BAF1-48C4-9918-88C8A40E561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1FAE90E1-4732-404F-B820-A943EB1D1492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5CDC3279-AE98-45B6-BF16-9584222D9208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D820D7CA-B157-4539-A753-BFAFC572B64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183ACFA5-AD0A-441F-A3FB-30ACF3CAED25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13241F6C-54A7-4519-B4F3-92A11FFED881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BC153D59-013B-4EFA-BE34-4F3D390EBED3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24DBBD0C-8D7B-4AD2-AAC7-216F2BF85495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FE54A38E-6CAD-4C94-8E1A-F3F89D92A20C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4B9A8216-47D2-4EA5-8433-B5E6B9A4239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E527A814-F50B-4D07-9FC5-852E430EC5E0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075DDD5B-E781-4E4F-BE78-F67227544C0D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33D6BF1E-2B45-40ED-B237-4C9295307B3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DD7D2D8A-1661-4A4F-B792-A8AEC412608B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959ED3B1-A86D-4B6E-84F7-292EB403BA76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CF4BDB19-1942-4AAB-AB44-6289276BBA98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EEF2994D-48FF-4B81-A7BE-824621F133E0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0807E4D1-41E1-4819-B44A-76BD09CC35E2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E0706208-24F0-437A-B74C-A5B536249228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A7A34159-E6F0-46CA-9749-8A1F5A5E040B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9F0B5C77-3D6A-4ED4-A3A6-F70DD9EFD53F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28571432-6E37-4F08-9537-2CA29B900A8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05C8B750-F91D-40F7-82E7-C3FC7D0FAB1C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3236E042-79DE-4EDD-BF7C-2DDA29880BC9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BB22038E-042C-45D5-A1B3-E44504C53268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62849D55-C504-413C-91E2-D736EB181EE8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A020594C-BDF3-4A13-A7F9-38D695B5C167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7BE39549-505A-45E5-B0AF-C6DF8A0E593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3DC863FB-7E91-405B-B487-F8EA669BF2FF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6F851169-743B-4885-AB98-43B1A11BF30D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C0BCB09B-50C6-413D-BD9D-62AB3D1C807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FAF5EA3A-D085-453D-BB8E-7CB59743082A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03C93C76-89FE-485D-95AC-DDDC3E177243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48289245-46E2-415F-86B6-1DABAE677CB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19CF97F8-2BC2-42A3-AAA3-BB4EA0F24697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19A8A06E-FC03-48CA-9E44-D57CCC754B24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CF72A275-B104-4DEA-98EA-63B2C539383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770DAC08-1605-4920-BE9A-3F19E33994DF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63C851F1-7E53-49B1-9FD0-EE5E04DEBF7C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0BE13097-38F1-4108-983F-D1780F7DC804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1B35ADD4-B28E-4B69-8763-F6CE1C50219F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F4AB53CF-8926-46C3-9F62-700FE597E499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9118D3F1-778D-4844-BA36-9A4BB58DEB6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6637EF88-C13A-415B-84B4-EA27D65FF8DC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62F67FD7-D841-4687-A2E9-D05A23ADF1A2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34B6886B-6E64-4B5F-8115-A2D10ED69C62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4470B2DA-8F5E-4ACD-8D95-9D49DC9481C1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4290045E-17CE-4B15-BC24-0B99A7BF7F4B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3E08FF85-02C0-42F4-B540-27E37E09769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A7FB6097-C4CB-4107-ADCE-21C54CDC2F0F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AD31B0F8-3849-4175-918E-DCA8C7FC6B76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78C94255-07C2-4765-BDAB-F1F0D5F66CB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F4D89A37-BA15-4C85-A210-939C1F325156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11A4C2E9-0FCC-4DB9-A54C-7E3CCA9D5B80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34C6F4BD-EF7A-4BE2-9B7D-13E0E8C0612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24823FCB-9B4F-4190-BE91-BDAF2FC7C6F3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0561208E-3252-4265-A157-4A22773FD2D8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913C901F-653C-4CAC-90BA-A2B202A159A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552AA56C-3B2C-4521-9EEA-88EFAB12FE3E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992DC509-DEF7-4E98-8304-0AC81793784E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133078E6-7392-4615-9B7E-284E807253B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841279B3-6DFF-4490-B95E-09A1FF714571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B13E0762-8066-4F05-8E60-BC03E726C22C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216D8E8F-CD68-446A-BB93-44123981C5E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EDE90B0E-3D1C-4EBF-B6A8-B753A9C976F1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60C5238C-B43C-4122-B823-E8577492DA13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097BE9FD-588D-4CAC-9941-7395D0A2FE5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07BD0E23-200A-4B23-B86F-D92D30FE6A98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Garbanzo</author>
    <author>mgarbanzo</author>
  </authors>
  <commentList>
    <comment ref="F8" authorId="0" shapeId="0" xr:uid="{CABE7FD5-34AE-4921-B0DF-9CCC9E549A72}">
      <text>
        <r>
          <rPr>
            <b/>
            <sz val="9"/>
            <color indexed="81"/>
            <rFont val="Tahoma"/>
            <family val="2"/>
          </rPr>
          <t>Monica Garbanzo:</t>
        </r>
        <r>
          <rPr>
            <sz val="9"/>
            <color indexed="81"/>
            <rFont val="Tahoma"/>
            <family val="2"/>
          </rPr>
          <t xml:space="preserve">
1 JCD: Jornada Completa Diurna.
2 JCTN: Jornada Completa Tarde Noche.
3 JCN: Jornada Completa Nocturna.
4 JPD: Jornada Parcial Diurna.
5 JPTN: Jornada Parcial Tarde Noche
6 JPN: Jornada Parcial Nocturna</t>
        </r>
      </text>
    </comment>
    <comment ref="K8" authorId="1" shapeId="0" xr:uid="{1926A121-8B78-42EF-84F6-B9C0A4FD5CD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Anote en todos los días, de acuerdo a la boleta de incapacidad sin importar si es sábado o domingo o sin son días libres.</t>
        </r>
      </text>
    </comment>
    <comment ref="O8" authorId="1" shapeId="0" xr:uid="{DC2789AC-8CCD-450F-B852-812505A39DF5}">
      <text>
        <r>
          <rPr>
            <sz val="14"/>
            <color indexed="81"/>
            <rFont val="Tahoma"/>
            <family val="2"/>
          </rPr>
          <t xml:space="preserve">
Las vacaciones debe de anotarlas de acuerdo a la boleta de acción de personal, si se marcó sábado y domingo y/o los días libres deben también de anotarlos en el día correspondiente</t>
        </r>
      </text>
    </comment>
  </commentList>
</comments>
</file>

<file path=xl/sharedStrings.xml><?xml version="1.0" encoding="utf-8"?>
<sst xmlns="http://schemas.openxmlformats.org/spreadsheetml/2006/main" count="4841" uniqueCount="105">
  <si>
    <t xml:space="preserve"> </t>
  </si>
  <si>
    <t xml:space="preserve">Saldo Mensual </t>
  </si>
  <si>
    <t>Nombre del funcionario con Acción de Personal</t>
  </si>
  <si>
    <r>
      <t xml:space="preserve">Anote un </t>
    </r>
    <r>
      <rPr>
        <b/>
        <sz val="14"/>
        <rFont val="Arial"/>
        <family val="2"/>
      </rPr>
      <t xml:space="preserve">1 </t>
    </r>
    <r>
      <rPr>
        <sz val="10"/>
        <rFont val="Arial"/>
        <family val="2"/>
      </rPr>
      <t>si la plaza está vacantes</t>
    </r>
  </si>
  <si>
    <t>TOTALES</t>
  </si>
  <si>
    <t>Día # 1</t>
  </si>
  <si>
    <t>Día # 2</t>
  </si>
  <si>
    <t>Día # 3</t>
  </si>
  <si>
    <t>Día # 4</t>
  </si>
  <si>
    <t>Día # 5</t>
  </si>
  <si>
    <t>Día # 6</t>
  </si>
  <si>
    <t>Día # 7</t>
  </si>
  <si>
    <t>Día # 8</t>
  </si>
  <si>
    <t>Día # 9</t>
  </si>
  <si>
    <t>Día # 10</t>
  </si>
  <si>
    <t>Día # 11</t>
  </si>
  <si>
    <t>Día # 12</t>
  </si>
  <si>
    <t>Día # 13</t>
  </si>
  <si>
    <t>Día # 14</t>
  </si>
  <si>
    <t>Día # 15</t>
  </si>
  <si>
    <t>Día # 16</t>
  </si>
  <si>
    <t>Día # 17</t>
  </si>
  <si>
    <t>Día # 18</t>
  </si>
  <si>
    <t>Día # 19</t>
  </si>
  <si>
    <t>Día # 20</t>
  </si>
  <si>
    <t>Día # 21</t>
  </si>
  <si>
    <t>Día # 22</t>
  </si>
  <si>
    <t>Día # 23</t>
  </si>
  <si>
    <t>Día # 24</t>
  </si>
  <si>
    <t>Día # 25</t>
  </si>
  <si>
    <t>Día # 26</t>
  </si>
  <si>
    <t>Día # 27</t>
  </si>
  <si>
    <t>Día # 28</t>
  </si>
  <si>
    <t>Día # 29</t>
  </si>
  <si>
    <t>Día # 30</t>
  </si>
  <si>
    <t>Día # 31</t>
  </si>
  <si>
    <t>Tiempo Ordinario Disponible</t>
  </si>
  <si>
    <t>Horas asignadas</t>
  </si>
  <si>
    <t>Saldo de Horas</t>
  </si>
  <si>
    <t>Horas Ordinarias Disponibles convertidas a día</t>
  </si>
  <si>
    <t>Total Horas Ordinarias convertidas a Dia</t>
  </si>
  <si>
    <t>Quién las laborará</t>
  </si>
  <si>
    <t>Total de Horas Ordinarias Autorizadas por Día.</t>
  </si>
  <si>
    <t>Total de Horas Ordinarias Consumidas en el día</t>
  </si>
  <si>
    <t>Saldos Diarios</t>
  </si>
  <si>
    <t>Día # 32</t>
  </si>
  <si>
    <t>Día # 33</t>
  </si>
  <si>
    <t>Día # 34</t>
  </si>
  <si>
    <t>Día # 35</t>
  </si>
  <si>
    <t>Según Acción de Personal</t>
  </si>
  <si>
    <t>Lead</t>
  </si>
  <si>
    <t>HORARIOS</t>
  </si>
  <si>
    <t>PUESTOS DE QUIEN LAS LABORARÁ</t>
  </si>
  <si>
    <t>Misceláneo (a)</t>
  </si>
  <si>
    <t>Coordinador</t>
  </si>
  <si>
    <t>Supervisor</t>
  </si>
  <si>
    <t>Jardinero</t>
  </si>
  <si>
    <t>TIPOS DE HORA</t>
  </si>
  <si>
    <t>Extras 1.5</t>
  </si>
  <si>
    <t>Extras Dobles</t>
  </si>
  <si>
    <t>Día</t>
  </si>
  <si>
    <t>Tarde Noche</t>
  </si>
  <si>
    <t>Noche</t>
  </si>
  <si>
    <t xml:space="preserve">JORNADA </t>
  </si>
  <si>
    <t>Completa</t>
  </si>
  <si>
    <t>Parcial</t>
  </si>
  <si>
    <t>HORARIO GENERAL</t>
  </si>
  <si>
    <t>Diurno</t>
  </si>
  <si>
    <t>Nocturno</t>
  </si>
  <si>
    <t>Misc</t>
  </si>
  <si>
    <t>Supervisor Mant.</t>
  </si>
  <si>
    <t>Op. Mant.</t>
  </si>
  <si>
    <t>Op. Mant</t>
  </si>
  <si>
    <t>Total de Horas</t>
  </si>
  <si>
    <t>Jornada</t>
  </si>
  <si>
    <t>Elija la Jornada</t>
  </si>
  <si>
    <t>Digite horas por Permisos sin Goce de Salario</t>
  </si>
  <si>
    <t>Elija el Horario General</t>
  </si>
  <si>
    <t>Elija el tipo de horas a Calcular</t>
  </si>
  <si>
    <t>Digite las horas Aprobadas a Trabajar</t>
  </si>
  <si>
    <r>
      <t xml:space="preserve">Anote un </t>
    </r>
    <r>
      <rPr>
        <b/>
        <sz val="14"/>
        <rFont val="Arial"/>
        <family val="2"/>
      </rPr>
      <t xml:space="preserve">1 </t>
    </r>
    <r>
      <rPr>
        <b/>
        <sz val="10"/>
        <rFont val="Arial"/>
        <family val="2"/>
      </rPr>
      <t>si está incapacitado por la  CCSS, 3 primeros días</t>
    </r>
  </si>
  <si>
    <r>
      <t xml:space="preserve">Anote un </t>
    </r>
    <r>
      <rPr>
        <b/>
        <sz val="14"/>
        <rFont val="Arial"/>
        <family val="2"/>
      </rPr>
      <t>1</t>
    </r>
    <r>
      <rPr>
        <b/>
        <sz val="10"/>
        <rFont val="Arial"/>
        <family val="2"/>
      </rPr>
      <t xml:space="preserve"> si está  de Vacaciones</t>
    </r>
  </si>
  <si>
    <t>Elija el puesto del funcionario</t>
  </si>
  <si>
    <t>CALCULOS</t>
  </si>
  <si>
    <t>Total Horas</t>
  </si>
  <si>
    <t>Digite horas por Ausencias Justifica-das</t>
  </si>
  <si>
    <t>Digite horas por Ausencias Injustifica-das</t>
  </si>
  <si>
    <r>
      <t xml:space="preserve">Anote un </t>
    </r>
    <r>
      <rPr>
        <b/>
        <sz val="14"/>
        <rFont val="Arial"/>
        <family val="2"/>
      </rPr>
      <t>1</t>
    </r>
    <r>
      <rPr>
        <b/>
        <sz val="10"/>
        <rFont val="Arial"/>
        <family val="2"/>
      </rPr>
      <t xml:space="preserve"> si está incapacita-do por la CCSS, del 4tp día en adelante</t>
    </r>
  </si>
  <si>
    <r>
      <t xml:space="preserve">Anote un </t>
    </r>
    <r>
      <rPr>
        <b/>
        <sz val="14"/>
        <rFont val="Arial"/>
        <family val="2"/>
      </rPr>
      <t>1</t>
    </r>
    <r>
      <rPr>
        <b/>
        <sz val="10"/>
        <rFont val="Arial"/>
        <family val="2"/>
      </rPr>
      <t xml:space="preserve"> si está  incapacitado por el INS</t>
    </r>
  </si>
  <si>
    <t>Ordinarias y feriados</t>
  </si>
  <si>
    <r>
      <rPr>
        <b/>
        <sz val="10"/>
        <rFont val="Arial"/>
        <family val="2"/>
      </rPr>
      <t xml:space="preserve">Nota: </t>
    </r>
    <r>
      <rPr>
        <sz val="10"/>
        <rFont val="Arial"/>
        <family val="2"/>
      </rPr>
      <t>Llenar únicamente las celdas en color amarillo.</t>
    </r>
  </si>
  <si>
    <t>Completa Diurna</t>
  </si>
  <si>
    <t>Completa Nocturna</t>
  </si>
  <si>
    <t>Parcial Diurna</t>
  </si>
  <si>
    <t>Parcial Tarde Noche</t>
  </si>
  <si>
    <t>Parcial Nocturna</t>
  </si>
  <si>
    <t xml:space="preserve">Completa Tarde Noche </t>
  </si>
  <si>
    <r>
      <t xml:space="preserve">Anote un </t>
    </r>
    <r>
      <rPr>
        <b/>
        <sz val="14"/>
        <rFont val="Arial"/>
        <family val="2"/>
      </rPr>
      <t>1</t>
    </r>
    <r>
      <rPr>
        <b/>
        <sz val="10"/>
        <rFont val="Arial"/>
        <family val="2"/>
      </rPr>
      <t xml:space="preserve"> si está en Licencia por Maternidad o Paternidad</t>
    </r>
  </si>
  <si>
    <t>PROYECTO</t>
  </si>
  <si>
    <t>FECHA</t>
  </si>
  <si>
    <t>0</t>
  </si>
  <si>
    <t>-</t>
  </si>
  <si>
    <t>RIGE A PARTIR DEL 23 DE FEBRERO 2026</t>
  </si>
  <si>
    <t>RH-F-24- Control de Horas Diarias</t>
  </si>
  <si>
    <t>Rige: 16/03/2026 Versión:1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</si>
</sst>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[$-409]d\-mmm\-yy;@"/>
    <numFmt numFmtId="166" formatCode="_(* #,##0_);_(* \(#,##0\);_(* &quot;-&quot;??_);_(@_)"/>
    <numFmt numFmtId="167" formatCode="[$-F800]dddd\,\ mmmm\ dd\,\ yyyy"/>
  </numFmts>
  <fonts count="1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12"/>
      <name val="Comic Sans MS"/>
      <family val="4"/>
    </font>
    <font>
      <sz val="14"/>
      <color indexed="12"/>
      <name val="Comic Sans MS"/>
      <family val="4"/>
    </font>
    <font>
      <b/>
      <sz val="10"/>
      <color indexed="17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4"/>
      <color indexed="81"/>
      <name val="Tahoma"/>
      <family val="2"/>
    </font>
    <font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color rgb="FF006100"/>
      <name val="Calibri"/>
      <family val="2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theme="9" tint="0.40000610370189521"/>
        </stop>
      </gradientFill>
    </fill>
    <fill>
      <gradientFill degree="90">
        <stop position="0">
          <color theme="0"/>
        </stop>
        <stop position="1">
          <color rgb="FFFFFF00"/>
        </stop>
      </gradientFill>
    </fill>
    <fill>
      <gradientFill degree="90">
        <stop position="0">
          <color theme="0"/>
        </stop>
        <stop position="1">
          <color theme="8" tint="0.59999389629810485"/>
        </stop>
      </gradient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3" borderId="0" applyNumberFormat="0" applyBorder="0" applyAlignment="0" applyProtection="0"/>
    <xf numFmtId="9" fontId="2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4" borderId="0" xfId="0" applyFont="1" applyFill="1"/>
    <xf numFmtId="43" fontId="2" fillId="5" borderId="1" xfId="0" applyNumberFormat="1" applyFont="1" applyFill="1" applyBorder="1" applyProtection="1">
      <protection locked="0"/>
    </xf>
    <xf numFmtId="43" fontId="2" fillId="5" borderId="2" xfId="0" applyNumberFormat="1" applyFont="1" applyFill="1" applyBorder="1" applyProtection="1">
      <protection locked="0"/>
    </xf>
    <xf numFmtId="166" fontId="3" fillId="0" borderId="0" xfId="0" applyNumberFormat="1" applyFont="1"/>
    <xf numFmtId="166" fontId="2" fillId="5" borderId="1" xfId="0" applyNumberFormat="1" applyFont="1" applyFill="1" applyBorder="1" applyProtection="1">
      <protection locked="0"/>
    </xf>
    <xf numFmtId="2" fontId="2" fillId="0" borderId="0" xfId="0" applyNumberFormat="1" applyFont="1"/>
    <xf numFmtId="0" fontId="1" fillId="4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0" borderId="0" xfId="0" applyFont="1"/>
    <xf numFmtId="0" fontId="1" fillId="7" borderId="2" xfId="0" applyFont="1" applyFill="1" applyBorder="1" applyAlignment="1">
      <alignment horizontal="center" vertical="center" wrapText="1"/>
    </xf>
    <xf numFmtId="43" fontId="2" fillId="7" borderId="2" xfId="0" applyNumberFormat="1" applyFont="1" applyFill="1" applyBorder="1" applyAlignment="1">
      <alignment horizontal="center"/>
    </xf>
    <xf numFmtId="43" fontId="2" fillId="4" borderId="2" xfId="0" applyNumberFormat="1" applyFont="1" applyFill="1" applyBorder="1" applyAlignment="1">
      <alignment horizontal="center"/>
    </xf>
    <xf numFmtId="0" fontId="8" fillId="0" borderId="0" xfId="0" applyFont="1"/>
    <xf numFmtId="0" fontId="8" fillId="8" borderId="5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43" fontId="8" fillId="0" borderId="2" xfId="0" applyNumberFormat="1" applyFont="1" applyBorder="1"/>
    <xf numFmtId="2" fontId="8" fillId="2" borderId="2" xfId="0" applyNumberFormat="1" applyFont="1" applyFill="1" applyBorder="1" applyAlignment="1">
      <alignment horizontal="right"/>
    </xf>
    <xf numFmtId="43" fontId="2" fillId="5" borderId="2" xfId="0" quotePrefix="1" applyNumberFormat="1" applyFont="1" applyFill="1" applyBorder="1" applyProtection="1">
      <protection locked="0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2" fillId="0" borderId="0" xfId="0" applyFont="1"/>
    <xf numFmtId="165" fontId="8" fillId="8" borderId="2" xfId="0" applyNumberFormat="1" applyFont="1" applyFill="1" applyBorder="1" applyAlignment="1">
      <alignment horizontal="center" vertical="center"/>
    </xf>
    <xf numFmtId="43" fontId="1" fillId="4" borderId="2" xfId="0" applyNumberFormat="1" applyFont="1" applyFill="1" applyBorder="1"/>
    <xf numFmtId="43" fontId="1" fillId="4" borderId="2" xfId="0" applyNumberFormat="1" applyFont="1" applyFill="1" applyBorder="1" applyAlignment="1">
      <alignment horizontal="center"/>
    </xf>
    <xf numFmtId="0" fontId="5" fillId="4" borderId="0" xfId="0" applyFont="1" applyFill="1" applyProtection="1">
      <protection locked="0"/>
    </xf>
    <xf numFmtId="0" fontId="1" fillId="4" borderId="0" xfId="0" applyFont="1" applyFill="1" applyProtection="1">
      <protection locked="0"/>
    </xf>
    <xf numFmtId="2" fontId="13" fillId="3" borderId="2" xfId="1" applyNumberFormat="1" applyFont="1" applyBorder="1" applyAlignment="1" applyProtection="1">
      <alignment horizontal="right"/>
    </xf>
    <xf numFmtId="43" fontId="1" fillId="6" borderId="1" xfId="0" applyNumberFormat="1" applyFont="1" applyFill="1" applyBorder="1"/>
    <xf numFmtId="43" fontId="3" fillId="0" borderId="0" xfId="0" applyNumberFormat="1" applyFont="1"/>
    <xf numFmtId="0" fontId="1" fillId="6" borderId="7" xfId="0" applyFont="1" applyFill="1" applyBorder="1" applyAlignment="1">
      <alignment horizontal="center" vertical="center" wrapText="1"/>
    </xf>
    <xf numFmtId="0" fontId="1" fillId="6" borderId="0" xfId="0" applyFont="1" applyFill="1"/>
    <xf numFmtId="0" fontId="0" fillId="6" borderId="0" xfId="0" applyFill="1"/>
    <xf numFmtId="43" fontId="2" fillId="6" borderId="0" xfId="0" applyNumberFormat="1" applyFont="1" applyFill="1"/>
    <xf numFmtId="0" fontId="2" fillId="6" borderId="0" xfId="0" applyFont="1" applyFill="1"/>
    <xf numFmtId="43" fontId="0" fillId="6" borderId="0" xfId="0" applyNumberFormat="1" applyFill="1"/>
    <xf numFmtId="10" fontId="1" fillId="6" borderId="0" xfId="2" applyNumberFormat="1" applyFont="1" applyFill="1"/>
    <xf numFmtId="43" fontId="2" fillId="7" borderId="1" xfId="0" applyNumberFormat="1" applyFont="1" applyFill="1" applyBorder="1"/>
    <xf numFmtId="43" fontId="1" fillId="6" borderId="2" xfId="0" applyNumberFormat="1" applyFont="1" applyFill="1" applyBorder="1"/>
    <xf numFmtId="0" fontId="8" fillId="8" borderId="10" xfId="0" applyFont="1" applyFill="1" applyBorder="1" applyAlignment="1">
      <alignment horizontal="center" vertical="center"/>
    </xf>
    <xf numFmtId="165" fontId="8" fillId="8" borderId="10" xfId="0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/>
    <xf numFmtId="0" fontId="1" fillId="0" borderId="0" xfId="0" applyFont="1" applyAlignment="1">
      <alignment horizontal="center" vertical="center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164" fontId="2" fillId="7" borderId="2" xfId="0" applyNumberFormat="1" applyFont="1" applyFill="1" applyBorder="1" applyAlignment="1">
      <alignment horizontal="center"/>
    </xf>
    <xf numFmtId="167" fontId="3" fillId="0" borderId="2" xfId="0" applyNumberFormat="1" applyFont="1" applyBorder="1"/>
    <xf numFmtId="166" fontId="2" fillId="0" borderId="1" xfId="0" applyNumberFormat="1" applyFont="1" applyBorder="1"/>
    <xf numFmtId="164" fontId="2" fillId="0" borderId="2" xfId="0" applyNumberFormat="1" applyFont="1" applyBorder="1" applyAlignment="1">
      <alignment horizontal="center"/>
    </xf>
    <xf numFmtId="43" fontId="2" fillId="0" borderId="1" xfId="0" applyNumberFormat="1" applyFont="1" applyBorder="1"/>
    <xf numFmtId="43" fontId="2" fillId="0" borderId="2" xfId="0" quotePrefix="1" applyNumberFormat="1" applyFont="1" applyBorder="1"/>
    <xf numFmtId="43" fontId="2" fillId="0" borderId="2" xfId="0" applyNumberFormat="1" applyFont="1" applyBorder="1"/>
    <xf numFmtId="167" fontId="3" fillId="14" borderId="2" xfId="0" applyNumberFormat="1" applyFont="1" applyFill="1" applyBorder="1" applyProtection="1">
      <protection locked="0"/>
    </xf>
    <xf numFmtId="43" fontId="7" fillId="6" borderId="1" xfId="0" applyNumberFormat="1" applyFont="1" applyFill="1" applyBorder="1" applyAlignment="1">
      <alignment horizontal="center"/>
    </xf>
    <xf numFmtId="43" fontId="7" fillId="6" borderId="8" xfId="0" applyNumberFormat="1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wrapText="1"/>
    </xf>
    <xf numFmtId="0" fontId="7" fillId="9" borderId="9" xfId="0" applyFont="1" applyFill="1" applyBorder="1" applyAlignment="1">
      <alignment horizontal="center" wrapText="1"/>
    </xf>
    <xf numFmtId="167" fontId="1" fillId="5" borderId="1" xfId="0" applyNumberFormat="1" applyFont="1" applyFill="1" applyBorder="1" applyAlignment="1" applyProtection="1">
      <alignment horizontal="center"/>
      <protection locked="0"/>
    </xf>
    <xf numFmtId="167" fontId="1" fillId="5" borderId="8" xfId="0" applyNumberFormat="1" applyFont="1" applyFill="1" applyBorder="1" applyAlignment="1" applyProtection="1">
      <alignment horizontal="center"/>
      <protection locked="0"/>
    </xf>
    <xf numFmtId="167" fontId="1" fillId="5" borderId="6" xfId="0" applyNumberFormat="1" applyFont="1" applyFill="1" applyBorder="1" applyAlignment="1" applyProtection="1">
      <alignment horizontal="center"/>
      <protection locked="0"/>
    </xf>
    <xf numFmtId="0" fontId="1" fillId="13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2" fontId="8" fillId="2" borderId="4" xfId="0" applyNumberFormat="1" applyFont="1" applyFill="1" applyBorder="1" applyAlignment="1">
      <alignment horizontal="center" vertical="center"/>
    </xf>
    <xf numFmtId="2" fontId="8" fillId="2" borderId="7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</cellXfs>
  <cellStyles count="3">
    <cellStyle name="Bueno" xfId="1" builtinId="26"/>
    <cellStyle name="Normal" xfId="0" builtinId="0"/>
    <cellStyle name="Porcentaje" xfId="2" builtinId="5"/>
  </cellStyles>
  <dxfs count="1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0000"/>
      <color rgb="FF00FFC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48986</xdr:colOff>
      <xdr:row>2</xdr:row>
      <xdr:rowOff>379640</xdr:rowOff>
    </xdr:from>
    <xdr:to>
      <xdr:col>2</xdr:col>
      <xdr:colOff>802822</xdr:colOff>
      <xdr:row>2</xdr:row>
      <xdr:rowOff>796285</xdr:rowOff>
    </xdr:to>
    <xdr:pic>
      <xdr:nvPicPr>
        <xdr:cNvPr id="168995" name="Picture 2" descr="Logotipo&#10;&#10;Descripción generada automáticamente con confianza baja">
          <a:extLst>
            <a:ext uri="{FF2B5EF4-FFF2-40B4-BE49-F238E27FC236}">
              <a16:creationId xmlns:a16="http://schemas.microsoft.com/office/drawing/2014/main" id="{00000000-0008-0000-0100-00002394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07" y="1522640"/>
          <a:ext cx="1624693" cy="416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119062</xdr:colOff>
      <xdr:row>2</xdr:row>
      <xdr:rowOff>136452</xdr:rowOff>
    </xdr:from>
    <xdr:to>
      <xdr:col>33</xdr:col>
      <xdr:colOff>533359</xdr:colOff>
      <xdr:row>34</xdr:row>
      <xdr:rowOff>149679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F3444D91-376B-DC57-61B2-B0870E9E3B9E}"/>
            </a:ext>
          </a:extLst>
        </xdr:cNvPr>
        <xdr:cNvGrpSpPr/>
      </xdr:nvGrpSpPr>
      <xdr:grpSpPr>
        <a:xfrm>
          <a:off x="15782395" y="517452"/>
          <a:ext cx="6552631" cy="7061727"/>
          <a:chOff x="16207808" y="1225023"/>
          <a:chExt cx="6537511" cy="6749953"/>
        </a:xfrm>
      </xdr:grpSpPr>
      <xdr:sp macro="" textlink="">
        <xdr:nvSpPr>
          <xdr:cNvPr id="15" name="Rectangle 1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 bwMode="auto">
          <a:xfrm>
            <a:off x="16207808" y="1225023"/>
            <a:ext cx="6537511" cy="532577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54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</a:rPr>
              <a:t>Tomar en cuenta: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 bwMode="auto">
          <a:xfrm>
            <a:off x="16710543" y="2333344"/>
            <a:ext cx="5877314" cy="543673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l">
              <a:lnSpc>
                <a:spcPts val="2800"/>
              </a:lnSpc>
            </a:pPr>
            <a:r>
              <a:rPr lang="en-US" sz="1500" b="0" cap="none" spc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Vacaciones:</a:t>
            </a:r>
            <a:r>
              <a:rPr lang="en-US" sz="1500" b="0" cap="none" spc="0" baseline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  <a:r>
              <a:rPr lang="en-US" sz="15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Debe de incluir todos los días de la acción de personal incluyendo días libres. </a:t>
            </a:r>
            <a:endParaRPr lang="en-US" sz="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 bwMode="auto">
          <a:xfrm>
            <a:off x="16718077" y="3308609"/>
            <a:ext cx="5420745" cy="760033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l"/>
            <a:r>
              <a:rPr lang="en-US" sz="1500" b="0" cap="none" spc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Incapacidades:</a:t>
            </a:r>
            <a:r>
              <a:rPr lang="en-US" sz="1500" b="0" cap="none" spc="0" baseline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  <a:r>
              <a:rPr lang="en-US" sz="15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Debe de incluir todos los días de boleta de incapacidad incluyendo días libres. </a:t>
            </a:r>
            <a:endParaRPr lang="en-US" sz="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 bwMode="auto">
          <a:xfrm>
            <a:off x="16722404" y="4021422"/>
            <a:ext cx="5811025" cy="127685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l">
              <a:lnSpc>
                <a:spcPts val="3000"/>
              </a:lnSpc>
            </a:pPr>
            <a:r>
              <a:rPr lang="en-US" sz="1500" b="0" cap="none" spc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Vacantes:</a:t>
            </a:r>
            <a:r>
              <a:rPr lang="en-US" sz="1500" b="0" cap="none" spc="0" baseline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  <a:r>
              <a:rPr lang="en-US" sz="15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Debe de incluir todos los días de la semana que ha estado vacante incluyendo los días libres de esa vacante.  Se recomienda anotar el nombre del puesto vacante.</a:t>
            </a:r>
            <a:endParaRPr lang="en-US" sz="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999234" y="4952036"/>
            <a:ext cx="1499281" cy="1572231"/>
          </a:xfrm>
          <a:prstGeom prst="rect">
            <a:avLst/>
          </a:prstGeom>
        </xdr:spPr>
      </xdr:pic>
      <xdr:sp macro="" textlink="">
        <xdr:nvSpPr>
          <xdr:cNvPr id="12" name="Rectangle 7">
            <a:extLst>
              <a:ext uri="{FF2B5EF4-FFF2-40B4-BE49-F238E27FC236}">
                <a16:creationId xmlns:a16="http://schemas.microsoft.com/office/drawing/2014/main" id="{A71AEB0D-A3A1-436A-B800-E5290E6DD86B}"/>
              </a:ext>
            </a:extLst>
          </xdr:cNvPr>
          <xdr:cNvSpPr/>
        </xdr:nvSpPr>
        <xdr:spPr bwMode="auto">
          <a:xfrm>
            <a:off x="16798669" y="6698117"/>
            <a:ext cx="5802796" cy="127685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l">
              <a:lnSpc>
                <a:spcPts val="3000"/>
              </a:lnSpc>
            </a:pPr>
            <a:r>
              <a:rPr lang="en-US" sz="1500" b="0" cap="none" spc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Plazas</a:t>
            </a:r>
            <a:r>
              <a:rPr lang="en-US" sz="1500" b="0" cap="none" spc="0" baseline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que se administran por Horas</a:t>
            </a:r>
            <a:r>
              <a:rPr lang="en-US" sz="1500" b="0" cap="none" spc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:</a:t>
            </a:r>
            <a:r>
              <a:rPr lang="en-US" sz="1500" b="0" cap="none" spc="0" baseline="0">
                <a:ln w="0"/>
                <a:solidFill>
                  <a:srgbClr val="00B05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  <a:r>
              <a:rPr lang="en-US" sz="15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Si usted tiene funcionarios cuyo salario se paga de  horas generadas e n Control de Horas Diarias, todos los días debe de aparecer anotado de la Columna X en adelante, de cada día. </a:t>
            </a:r>
            <a:endParaRPr lang="en-US" sz="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oneCell">
    <xdr:from>
      <xdr:col>24</xdr:col>
      <xdr:colOff>31750</xdr:colOff>
      <xdr:row>38</xdr:row>
      <xdr:rowOff>142875</xdr:rowOff>
    </xdr:from>
    <xdr:to>
      <xdr:col>32</xdr:col>
      <xdr:colOff>450850</xdr:colOff>
      <xdr:row>64</xdr:row>
      <xdr:rowOff>158750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EFC464AC-35A5-4869-BFB5-351EE1AC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8334375"/>
          <a:ext cx="5245100" cy="496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359834</xdr:colOff>
      <xdr:row>1</xdr:row>
      <xdr:rowOff>42333</xdr:rowOff>
    </xdr:from>
    <xdr:to>
      <xdr:col>23</xdr:col>
      <xdr:colOff>74357</xdr:colOff>
      <xdr:row>26</xdr:row>
      <xdr:rowOff>81236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6EE7F4-A5D4-7D49-8A01-70A03014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1834" y="232833"/>
          <a:ext cx="9535856" cy="5753903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508000</xdr:colOff>
      <xdr:row>27</xdr:row>
      <xdr:rowOff>74083</xdr:rowOff>
    </xdr:from>
    <xdr:to>
      <xdr:col>23</xdr:col>
      <xdr:colOff>165365</xdr:colOff>
      <xdr:row>61</xdr:row>
      <xdr:rowOff>36882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D1BD16-8FB6-5EF4-295F-CA806A109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000" y="6170083"/>
          <a:ext cx="9478698" cy="6439799"/>
        </a:xfrm>
        <a:prstGeom prst="rect">
          <a:avLst/>
        </a:prstGeom>
      </xdr:spPr>
    </xdr:pic>
    <xdr:clientData/>
  </xdr:twoCellAnchor>
  <xdr:oneCellAnchor>
    <xdr:from>
      <xdr:col>19</xdr:col>
      <xdr:colOff>105263</xdr:colOff>
      <xdr:row>0</xdr:row>
      <xdr:rowOff>86811</xdr:rowOff>
    </xdr:from>
    <xdr:ext cx="1588640" cy="937629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512F7B6-B5DE-DA45-A1C7-598BE8AC6E23}"/>
            </a:ext>
          </a:extLst>
        </xdr:cNvPr>
        <xdr:cNvSpPr/>
      </xdr:nvSpPr>
      <xdr:spPr>
        <a:xfrm>
          <a:off x="13313263" y="86811"/>
          <a:ext cx="158864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2026</a:t>
          </a:r>
        </a:p>
      </xdr:txBody>
    </xdr:sp>
    <xdr:clientData/>
  </xdr:oneCellAnchor>
  <xdr:oneCellAnchor>
    <xdr:from>
      <xdr:col>19</xdr:col>
      <xdr:colOff>571500</xdr:colOff>
      <xdr:row>27</xdr:row>
      <xdr:rowOff>10584</xdr:rowOff>
    </xdr:from>
    <xdr:ext cx="1588640" cy="937629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0FE1C09-52AD-4FB0-B088-420A64847C39}"/>
            </a:ext>
          </a:extLst>
        </xdr:cNvPr>
        <xdr:cNvSpPr/>
      </xdr:nvSpPr>
      <xdr:spPr>
        <a:xfrm>
          <a:off x="13779500" y="6106584"/>
          <a:ext cx="158864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2026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0</xdr:colOff>
      <xdr:row>3</xdr:row>
      <xdr:rowOff>161925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5CBD7E29-69DB-43AB-9A10-9110B180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15240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C5FA861D-4023-47C4-A682-ACA60981C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9F6CEBBD-7143-4B29-81D9-D91044A1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68BEAF54-3BA8-4931-81D3-726A51AE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7F163FCD-5FCB-4AD3-A06A-A134DB49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8B337FDD-D06A-412F-9314-00C5DE54B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C57DC7E3-3E85-483E-819F-56DE8077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B4FB32BF-7C15-45FF-8E0A-ACBD9556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F14C485F-B691-4C07-AAFA-44ACEC77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70B51428-36CA-416B-88DE-BD4E6C65C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A8278144-AC18-436D-B8E4-9391842C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DDC85EA1-3065-44BA-BE09-16A8B5906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5CFAE58B-C05E-4ABE-A843-FC5741716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467D0865-AB29-4F5E-A0AB-BFF4BA2A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EC82BD77-D19C-4F4E-B508-50922D386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C77AF30D-526E-4941-A29D-E5755112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7866BADE-CAE1-445F-B42E-775A612BC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CC507F4A-6269-4C37-A626-DF59858A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60BFC3FE-AC2A-4FEC-91E5-19410819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5C4A2AE3-C973-4DDF-B6F6-6A5E94B48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984F8DE4-CE2E-470A-BC92-F1FAC92B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CB7BB319-3BC0-4755-AC8E-1B5E0FD98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591C23A3-1806-4359-B001-807127490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36CFBEC7-D3CD-4BF3-8D94-9E2D13F2C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9A6A8654-A584-4F35-8CB9-112DD36A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FB4771A3-2281-48B1-9B83-D245F0E0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5E03A41C-29F1-4DEF-BBA1-D2F3EB2EA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B4E63028-9B26-4AFE-9B47-F395B82B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B64B083C-89D4-4F9B-B53E-1144C85E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585C48B7-EC39-4B24-A0C5-906A36E3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35E65F77-CA46-4F43-8B7C-4F874459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C430206A-609B-4A68-B195-1E6120239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9B3EA788-AC99-47C8-803D-6D3CCC94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2D84D273-0864-4B7D-9BDF-1F485C1CF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C0D4BB8D-79E8-4D02-B399-B5CC2DC47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F62187C9-6D89-428E-B1D6-68234A1F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F03156BE-54E5-4DE5-A475-F009609D1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5AF88BFF-BACA-46D9-BB01-2F7D735BD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80307DDC-A584-46C3-9950-EF4DEEA0C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D28AAA65-8C36-4204-85A1-CC902283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ADD8FC3F-BAE0-47C3-B929-8540BC36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71922C5F-2A54-4E5D-8C8A-82CCFA3E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4912F032-0110-45BF-90FA-349E7DF4B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A4282941-9890-43A6-B0AE-5E50ADF45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B46C1F57-4498-4B3C-BF58-EE3CCD758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19358500-F41C-4FD0-9820-65932239A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DE42D49F-B988-47B5-B0E1-9B67F6B58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8B11FF55-1E59-4E3E-BC92-93C9A590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F5F474D0-9B50-4411-922E-5C48898E3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CFF2259D-AE26-4D98-A8E2-E2AEBFC1B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2C2DABB2-A38C-479D-9883-483E6A0B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3" name="Picture 4" descr="sbmlogo.pn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4" name="Picture 4" descr="sbmlogo.pn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894459C7-0D5A-40BA-9599-0A39D579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0F21CA19-941E-42DF-AF7A-5B6EA4B5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339BD809-3602-4F89-A31C-F384BCADA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8D3EAF2B-7E30-4D0C-8720-1058494AB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43F52679-E241-458D-A7F7-EC7A0FCEF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6618E1C7-5D60-48E4-86A3-537A1559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1351E71E-65F5-439C-A238-373BD5126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5" name="Picture 4" descr="sbmlogo.pn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3" name="Picture 4" descr="sbmlogo.png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14" name="Picture 4" descr="sbmlogo.png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C791320E-0F92-4DE4-9F71-BA636749C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4A220510-D553-496F-8B2A-60405901A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AB2D8939-BD7B-45E6-B9E2-9CE1392F8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DD5E48FF-C240-4D0D-B89A-009C65C79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C848F105-ADED-4E93-AB34-67771ECC9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6A23DF0E-2F6C-49DD-B788-3542203B4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7112779C-563D-4DB6-9700-27CBC1D6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8602644E-F272-4C51-871A-069FEF75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B06F388B-9095-4ECB-9D78-A53E317D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B6441C44-EB39-4909-8E03-D9C2493AB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0A1C69BC-55A3-413F-A034-E834FCB3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3EDC484A-235B-4244-B3CD-4C77583C7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4E0410B3-516B-44BF-94CB-303323DEF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2E4BE637-6C00-4B89-8E1C-8010A055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5F76CB83-1D06-47BE-867B-3BC9AC731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01883F51-0DCF-4E9E-81DD-D500F6EE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EF326DB1-8782-483B-B11A-3B83E4A7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EA6B6298-D3BF-4F11-8468-42FF7EE10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35AED7AE-E610-488B-A0B0-153A4D5E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5781C1A9-056D-403A-9277-FC832274C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4C265631-1F08-4F22-8D11-23A8CE2A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476877E2-9C15-4B60-9682-076110B4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38E43837-2836-4C32-8351-E24B58788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F279D69F-5869-4056-869F-51D7B9EC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58534A8F-3489-4C90-A2E9-6890373B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CB2590E1-7878-4C86-B606-4F4C40930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FB60EBD8-F86C-44B5-A11E-F3B46410E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698F12AD-9692-4DA9-A882-984A57572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56767193-1BF7-48A2-8C47-FDED9BE0D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46B4C8F8-65F5-4D11-8512-5CDAE9E68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9C4CB2C8-E8CB-4D6B-90CF-267C01850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3165939D-47C5-46AE-9D3C-961D7A32F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791C1538-0BFC-4A45-B6D8-74DC7117D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ACFCF5AE-C8BD-43A4-91EC-D34208CE6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8335AFB1-4344-493D-8A74-67C4A479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70D42816-3FC9-42E0-9879-5F85230E3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20330DAE-7BDF-44AD-8808-281DD56FD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2BF746DB-EC20-4E4E-8286-AD9B6FBCD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DFF78DC7-6088-4119-92D8-81F5A373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EDC07F2B-AFC2-46BB-99E4-4532BAAA4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4F9587C5-DB39-4B3E-B25D-61A20B7A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98C138B2-33A4-408A-A749-106A4BFEB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1C7115E6-8DDC-4151-97A4-A9DCD166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8803EF04-A2E4-474E-804C-6A8719CE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B4570BD8-C722-4F18-92D8-8E19C46D7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9F974DFD-2C5E-4BE9-82DE-3CFC78C0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DC15C5E4-BE00-47CA-9771-A6700A34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4E221F37-0E13-493A-8CC2-3CEA2BDCA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15E9F5FC-86C0-450F-892C-B5488F9F6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01B9C344-7922-433C-9CB2-5EA68A00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47563438-22FE-4F58-9C5D-AA2E5950D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3FA138E4-9265-4C93-802F-15381C44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06EC244C-CFAC-4C2C-9289-C26C0D01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9084938F-39FB-4254-A3C1-3957AF4F3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E360D1DA-2D2A-430A-B4C0-3DD3FCD0C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45E4A064-59E3-4D92-A8BB-E6E5A8C73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771E6F4C-8A08-4706-8A79-84B0CC70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2859127A-1129-455A-A8B6-DE8FFA39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3101171E-C460-467E-B0AA-770E9B27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DCD942FC-084B-4A8E-AF42-8F0758CE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79B07E90-D097-453E-9719-AF29A829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A98AA4E6-EF0A-44E0-8F45-4152986B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9E2639A2-400D-4D43-9BCF-EABA3E7FE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EEC27CC7-BB1D-4DEA-AF3E-B2995611B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3" name="Picture 4" descr="sbmlogo.png">
          <a:extLst>
            <a:ext uri="{FF2B5EF4-FFF2-40B4-BE49-F238E27FC236}">
              <a16:creationId xmlns:a16="http://schemas.microsoft.com/office/drawing/2014/main" id="{FBC5CFC1-5A1E-4B1F-A44D-1D237D64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D70B6AFF-43FC-4010-BC68-134DCBE97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326DE4D6-A841-405A-BC74-89E3A3967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8675D355-7289-4754-8DF7-0622B42EC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A1B28985-F2BE-4705-85B2-7E7356A42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2B3CA442-9192-4108-BBA3-F365D579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5C208E21-37E0-495E-B86C-99DE421EC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E57390CA-909B-47E5-921D-E1984254E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F2F79BA6-E5B4-44A3-9275-A61E88DC9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557CB04C-6ADE-4F8F-A1ED-670CAB233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0AC10B86-68EA-4B47-9455-4F2D589C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300EA0B0-1C98-483A-9E83-4F8FC1D8F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A814A9C8-D7FC-4C30-A679-CDA0C6409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2DFE1CEE-7D92-4A2E-A0CB-F975D65A9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A181AE3D-7260-4F8A-AE55-F68524740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BCA07254-02BF-45F0-8CAA-E888F487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7349A3FD-F314-45F6-AF60-1C3E0728E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97530064-F20C-41D9-86A2-D6BB49BC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F3C73C9A-F838-4E84-BD3B-F16585E60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159DA15A-6F27-4114-9D1D-07070BB58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885CD926-DB2C-4272-A171-8445950D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0261C2D7-8FD1-448E-8E34-E03961B57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E347B06E-79C7-4203-BEE7-B5E1F70EB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5C95C7C2-D92B-47B0-81E9-968FD5694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6A7A84B5-8294-405C-B42D-10B9984DE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EC45CCA8-64AB-4047-ADDB-02C4EE58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1CDD66D5-E8D6-43F4-ACF4-1668A1D40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04EDBCD7-F81D-40DA-8B3F-1C360F4CD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5DE2AAB2-2C92-4E58-AC0C-1D6C1A95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A697C3B9-5F1C-4DE5-9A8A-56E6B06AA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0FBC0690-7C90-4430-B1C0-400E39489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5563550A-A745-4AA3-AE5B-15B6A729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2B389161-84C4-499D-B605-FC6551AC9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3DEFA1D1-76B9-4240-948E-26D4C78D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B9CCD39D-F404-473A-A717-6690DDCB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E3E7D773-A17B-4223-8593-15B65095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DFEB07FA-2DD5-4279-BAD6-C9A65358D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01F81FBD-0D16-4FB3-AE7E-D934A0D99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641F9BF0-2C56-47C5-A4F1-7504C118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897219A2-AD6E-4607-96E9-855B6334E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E50A5DCE-35B1-49B7-95DD-100D8D2B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9C8C984C-CE44-4AFF-83E3-ABBBEBA6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4" name="Picture 4" descr="sbmlogo.png">
          <a:extLst>
            <a:ext uri="{FF2B5EF4-FFF2-40B4-BE49-F238E27FC236}">
              <a16:creationId xmlns:a16="http://schemas.microsoft.com/office/drawing/2014/main" id="{E664F2B1-A61A-4499-A3BA-38201D092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067072FD-4807-4DB0-AC15-DC55F3A90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39DF6A83-CC2D-4842-BF2A-5195EDB15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05F09412-2A30-4836-BC45-5117B45C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F7CA3EE8-E816-489D-9C79-F9162766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C1A0AB27-3262-4DDC-BB99-294AC318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C5A17667-BFB5-4ACD-B744-C48AB304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4B1ABC52-2094-432A-9484-D0C43A45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40752B0E-6707-45CE-8D74-FC458F1D4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214EE075-2B48-4C5B-9A0F-E1B74EB5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48CB0808-BDBC-4C91-91D3-BE1F70A1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726C673E-7E4A-4267-BEA2-394C86CA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83849E29-8322-4381-932C-1A69C3A78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22412</xdr:colOff>
      <xdr:row>8</xdr:row>
      <xdr:rowOff>302558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C659D881-8089-4775-8F69-A7090B219B6E}"/>
            </a:ext>
          </a:extLst>
        </xdr:cNvPr>
        <xdr:cNvSpPr/>
      </xdr:nvSpPr>
      <xdr:spPr>
        <a:xfrm>
          <a:off x="1927412" y="3350558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3C7A57D2-0125-4597-B9D4-2A66A0FAC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82479B6F-2065-4D10-902A-0398E35D7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FB2D8A74-5A3E-4CE4-B429-00B22D75F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7CADB4BA-0CAF-4C6D-8E6F-61D7EE0A9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7F13A017-2B00-4E22-B7AD-B5074837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32B2C554-6BA3-43C4-9A78-153031C9D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A311ADAC-0213-4935-B6E1-4C44E4FAD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56030</xdr:colOff>
      <xdr:row>9</xdr:row>
      <xdr:rowOff>145676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E0527279-02B3-4547-9BA5-1E826DD5AFCD}"/>
            </a:ext>
          </a:extLst>
        </xdr:cNvPr>
        <xdr:cNvSpPr/>
      </xdr:nvSpPr>
      <xdr:spPr>
        <a:xfrm>
          <a:off x="1961030" y="3507441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6F8AA6A0-E6AA-4C20-B3C1-C40C48A19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EE32B8D9-DF62-49A0-BD48-B570E8B9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42A77C81-C673-4613-BCD7-1CAED9868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A9E73AB9-12A1-4863-AB25-7A5D761B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A4264B8C-50EA-4C5F-BC8B-F6E0A9CD8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1A944536-FA47-49C4-9CDC-CAA4FEA9C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C20AAD10-837F-4D60-B424-68F502D5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1658471</xdr:colOff>
      <xdr:row>9</xdr:row>
      <xdr:rowOff>168088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53689E4E-5999-43DD-AB1B-D872E137A07F}"/>
            </a:ext>
          </a:extLst>
        </xdr:cNvPr>
        <xdr:cNvSpPr/>
      </xdr:nvSpPr>
      <xdr:spPr>
        <a:xfrm>
          <a:off x="1804147" y="3529853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8987F6F4-75F5-41B0-81A6-BCE47C2BB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F640392F-A914-4287-9E66-5701BE87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3CB2756F-641F-433E-BDD5-38B771D4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0044C773-2615-4311-B82E-27E270A6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2E28CF40-D238-45D6-8ACF-01091AA7F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F56AFF1B-3E66-4FEB-A547-95266EC9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DF891504-75BB-445A-B0CB-6E26CDBBA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1714501</xdr:colOff>
      <xdr:row>8</xdr:row>
      <xdr:rowOff>280147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AAA8C76F-CCE4-4C22-A35B-28D9B0422FDF}"/>
            </a:ext>
          </a:extLst>
        </xdr:cNvPr>
        <xdr:cNvSpPr/>
      </xdr:nvSpPr>
      <xdr:spPr>
        <a:xfrm>
          <a:off x="1860177" y="3328147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F0871CDD-A201-4271-8EC3-50958167D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3867D480-94D4-4F2F-8BA3-5E7DBA211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F0BB6CF3-470A-450A-AB08-02128031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E0B78DFA-1EC0-4A98-BE3A-C04A69A0D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CF6AF968-3297-4C35-A945-F2FA216B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BF627EC7-A019-41AA-9CFA-238A2B70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90093ACB-DDC0-40C6-9AEA-832BE24A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33618</xdr:colOff>
      <xdr:row>8</xdr:row>
      <xdr:rowOff>179294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8E262981-4F15-4053-8B14-CEF3F0D99451}"/>
            </a:ext>
          </a:extLst>
        </xdr:cNvPr>
        <xdr:cNvSpPr/>
      </xdr:nvSpPr>
      <xdr:spPr>
        <a:xfrm>
          <a:off x="1938618" y="3227294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74901794-A405-4D10-81E2-726D5B54D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11F45DC9-09C2-4085-916B-791C36F9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2A843DD9-DFC7-4CA5-ACE2-5768EA749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6501810D-73F3-432F-BBCF-FEB69948F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0789F9DA-BDF6-4135-8549-6B97D4AF7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28C4B67B-8F28-474F-B984-DA03B1BED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8C293E0B-6A59-48EF-95AD-33D756F66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56029</xdr:colOff>
      <xdr:row>8</xdr:row>
      <xdr:rowOff>145676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B1B90EF7-7302-43B4-BA52-D728B585E193}"/>
            </a:ext>
          </a:extLst>
        </xdr:cNvPr>
        <xdr:cNvSpPr/>
      </xdr:nvSpPr>
      <xdr:spPr>
        <a:xfrm>
          <a:off x="1961029" y="3193676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2" name="Picture 4" descr="sbmlogo.png">
          <a:extLst>
            <a:ext uri="{FF2B5EF4-FFF2-40B4-BE49-F238E27FC236}">
              <a16:creationId xmlns:a16="http://schemas.microsoft.com/office/drawing/2014/main" id="{09A986F7-0DD3-4627-A40A-0E6A755DF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5" name="Picture 4" descr="sbmlogo.png">
          <a:extLst>
            <a:ext uri="{FF2B5EF4-FFF2-40B4-BE49-F238E27FC236}">
              <a16:creationId xmlns:a16="http://schemas.microsoft.com/office/drawing/2014/main" id="{C43F3D31-59C1-42EF-8185-2FC9E215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6" name="Picture 4" descr="sbmlogo.png">
          <a:extLst>
            <a:ext uri="{FF2B5EF4-FFF2-40B4-BE49-F238E27FC236}">
              <a16:creationId xmlns:a16="http://schemas.microsoft.com/office/drawing/2014/main" id="{DEDDDE6D-38BA-465C-809D-750D8C01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838200</xdr:colOff>
      <xdr:row>4</xdr:row>
      <xdr:rowOff>104775</xdr:rowOff>
    </xdr:to>
    <xdr:pic>
      <xdr:nvPicPr>
        <xdr:cNvPr id="7" name="Picture 4" descr="sbmlogo.png">
          <a:extLst>
            <a:ext uri="{FF2B5EF4-FFF2-40B4-BE49-F238E27FC236}">
              <a16:creationId xmlns:a16="http://schemas.microsoft.com/office/drawing/2014/main" id="{ED146CFC-189F-4BF8-9FF8-89E0FC42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22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837142</xdr:colOff>
      <xdr:row>4</xdr:row>
      <xdr:rowOff>104775</xdr:rowOff>
    </xdr:to>
    <xdr:pic>
      <xdr:nvPicPr>
        <xdr:cNvPr id="8" name="Picture 4" descr="sbmlogo.png">
          <a:extLst>
            <a:ext uri="{FF2B5EF4-FFF2-40B4-BE49-F238E27FC236}">
              <a16:creationId xmlns:a16="http://schemas.microsoft.com/office/drawing/2014/main" id="{081A56BC-38FE-4B25-A932-4AB2B3BA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114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835026</xdr:colOff>
      <xdr:row>4</xdr:row>
      <xdr:rowOff>104775</xdr:rowOff>
    </xdr:to>
    <xdr:pic>
      <xdr:nvPicPr>
        <xdr:cNvPr id="9" name="Picture 4" descr="sbmlogo.png">
          <a:extLst>
            <a:ext uri="{FF2B5EF4-FFF2-40B4-BE49-F238E27FC236}">
              <a16:creationId xmlns:a16="http://schemas.microsoft.com/office/drawing/2014/main" id="{92F12F14-447A-45A2-AC14-1B0C250A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5902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</xdr:row>
      <xdr:rowOff>133350</xdr:rowOff>
    </xdr:from>
    <xdr:to>
      <xdr:col>2</xdr:col>
      <xdr:colOff>836084</xdr:colOff>
      <xdr:row>4</xdr:row>
      <xdr:rowOff>104775</xdr:rowOff>
    </xdr:to>
    <xdr:pic>
      <xdr:nvPicPr>
        <xdr:cNvPr id="10" name="Picture 4" descr="sbmlogo.png">
          <a:extLst>
            <a:ext uri="{FF2B5EF4-FFF2-40B4-BE49-F238E27FC236}">
              <a16:creationId xmlns:a16="http://schemas.microsoft.com/office/drawing/2014/main" id="{CD3737A6-D453-4EDC-86C0-BEBA71B5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236008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33618</xdr:colOff>
      <xdr:row>8</xdr:row>
      <xdr:rowOff>168088</xdr:rowOff>
    </xdr:from>
    <xdr:ext cx="7198954" cy="4318811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380C1CB7-47F0-4F36-9438-53ACF69ED7BB}"/>
            </a:ext>
          </a:extLst>
        </xdr:cNvPr>
        <xdr:cNvSpPr/>
      </xdr:nvSpPr>
      <xdr:spPr>
        <a:xfrm>
          <a:off x="1938618" y="3216088"/>
          <a:ext cx="7198954" cy="431881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Quinta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Semana no genera horas, solamente si hay saldo (AF4) pueden asignarse horas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49"/>
  <sheetViews>
    <sheetView showGridLines="0" topLeftCell="XFD1048576" workbookViewId="0">
      <selection sqref="A1:XFD1048576"/>
    </sheetView>
  </sheetViews>
  <sheetFormatPr baseColWidth="10" defaultColWidth="0" defaultRowHeight="12.75" zeroHeight="1" x14ac:dyDescent="0.2"/>
  <cols>
    <col min="1" max="1" width="9.140625" style="36" hidden="1" customWidth="1"/>
    <col min="2" max="2" width="35.140625" style="36" hidden="1" customWidth="1"/>
    <col min="3" max="13" width="9.140625" style="36" hidden="1" customWidth="1"/>
    <col min="14" max="14" width="11.140625" style="36" hidden="1" customWidth="1"/>
    <col min="15" max="15" width="11.28515625" style="36" hidden="1" customWidth="1"/>
    <col min="16" max="16" width="9.140625" style="36" hidden="1" customWidth="1"/>
    <col min="17" max="17" width="10.28515625" style="36" hidden="1" customWidth="1"/>
    <col min="18" max="16384" width="9.140625" style="36" hidden="1"/>
  </cols>
  <sheetData>
    <row r="5" spans="1:3" hidden="1" x14ac:dyDescent="0.2">
      <c r="B5" s="35" t="s">
        <v>51</v>
      </c>
    </row>
    <row r="6" spans="1:3" hidden="1" x14ac:dyDescent="0.2">
      <c r="B6" s="37">
        <v>0</v>
      </c>
      <c r="C6" s="36">
        <v>0</v>
      </c>
    </row>
    <row r="7" spans="1:3" hidden="1" x14ac:dyDescent="0.2">
      <c r="A7" s="36">
        <v>1</v>
      </c>
      <c r="B7" s="38" t="s">
        <v>91</v>
      </c>
      <c r="C7" s="36">
        <v>8</v>
      </c>
    </row>
    <row r="8" spans="1:3" hidden="1" x14ac:dyDescent="0.2">
      <c r="A8" s="36">
        <v>2</v>
      </c>
      <c r="B8" s="38" t="s">
        <v>96</v>
      </c>
      <c r="C8" s="36">
        <v>7</v>
      </c>
    </row>
    <row r="9" spans="1:3" hidden="1" x14ac:dyDescent="0.2">
      <c r="A9" s="36">
        <v>3</v>
      </c>
      <c r="B9" s="38" t="s">
        <v>92</v>
      </c>
      <c r="C9" s="36">
        <v>6</v>
      </c>
    </row>
    <row r="10" spans="1:3" hidden="1" x14ac:dyDescent="0.2">
      <c r="A10" s="36">
        <v>4</v>
      </c>
      <c r="B10" s="38" t="s">
        <v>93</v>
      </c>
      <c r="C10" s="36">
        <v>7</v>
      </c>
    </row>
    <row r="11" spans="1:3" hidden="1" x14ac:dyDescent="0.2">
      <c r="A11" s="36">
        <v>5</v>
      </c>
      <c r="B11" s="38" t="s">
        <v>94</v>
      </c>
      <c r="C11" s="36">
        <v>6.125</v>
      </c>
    </row>
    <row r="12" spans="1:3" hidden="1" x14ac:dyDescent="0.2">
      <c r="A12" s="36">
        <v>6</v>
      </c>
      <c r="B12" s="38" t="s">
        <v>95</v>
      </c>
      <c r="C12" s="36">
        <v>5.25</v>
      </c>
    </row>
    <row r="14" spans="1:3" hidden="1" x14ac:dyDescent="0.2">
      <c r="B14" s="35" t="s">
        <v>52</v>
      </c>
    </row>
    <row r="15" spans="1:3" hidden="1" x14ac:dyDescent="0.2">
      <c r="B15" s="35"/>
    </row>
    <row r="16" spans="1:3" hidden="1" x14ac:dyDescent="0.2">
      <c r="B16" s="37">
        <v>0</v>
      </c>
    </row>
    <row r="17" spans="1:17" hidden="1" x14ac:dyDescent="0.2">
      <c r="A17" s="36">
        <v>1</v>
      </c>
      <c r="B17" s="38" t="s">
        <v>53</v>
      </c>
    </row>
    <row r="18" spans="1:17" hidden="1" x14ac:dyDescent="0.2">
      <c r="A18" s="36">
        <v>2</v>
      </c>
      <c r="B18" s="38" t="s">
        <v>50</v>
      </c>
    </row>
    <row r="19" spans="1:17" hidden="1" x14ac:dyDescent="0.2">
      <c r="A19" s="36">
        <v>3</v>
      </c>
      <c r="B19" s="38" t="s">
        <v>54</v>
      </c>
    </row>
    <row r="20" spans="1:17" hidden="1" x14ac:dyDescent="0.2">
      <c r="A20" s="36">
        <v>4</v>
      </c>
      <c r="B20" s="38" t="s">
        <v>70</v>
      </c>
    </row>
    <row r="21" spans="1:17" hidden="1" x14ac:dyDescent="0.2">
      <c r="A21" s="36">
        <v>5</v>
      </c>
      <c r="B21" s="38" t="s">
        <v>71</v>
      </c>
    </row>
    <row r="22" spans="1:17" hidden="1" x14ac:dyDescent="0.2">
      <c r="A22" s="36">
        <v>6</v>
      </c>
      <c r="B22" s="38" t="s">
        <v>56</v>
      </c>
    </row>
    <row r="24" spans="1:17" hidden="1" x14ac:dyDescent="0.2">
      <c r="B24" s="35" t="s">
        <v>57</v>
      </c>
    </row>
    <row r="25" spans="1:17" hidden="1" x14ac:dyDescent="0.2">
      <c r="B25" s="38"/>
    </row>
    <row r="26" spans="1:17" hidden="1" x14ac:dyDescent="0.2">
      <c r="B26" s="37">
        <v>0</v>
      </c>
      <c r="N26" s="36" t="s">
        <v>50</v>
      </c>
      <c r="O26" s="39">
        <v>1508.55</v>
      </c>
      <c r="P26" s="39">
        <v>9.5</v>
      </c>
      <c r="Q26" s="39">
        <f>+O26*P26</f>
        <v>14331.225</v>
      </c>
    </row>
    <row r="27" spans="1:17" hidden="1" x14ac:dyDescent="0.2">
      <c r="A27" s="36">
        <v>1</v>
      </c>
      <c r="B27" s="38" t="s">
        <v>89</v>
      </c>
      <c r="N27" s="36" t="s">
        <v>69</v>
      </c>
      <c r="O27" s="39">
        <v>1227.6600000000001</v>
      </c>
      <c r="P27" s="39">
        <v>9.5</v>
      </c>
      <c r="Q27" s="39">
        <f>+O27*P27</f>
        <v>11662.77</v>
      </c>
    </row>
    <row r="28" spans="1:17" hidden="1" x14ac:dyDescent="0.2">
      <c r="A28" s="36">
        <v>2</v>
      </c>
      <c r="B28" s="38" t="s">
        <v>58</v>
      </c>
      <c r="O28" s="39">
        <f>+O26-O27</f>
        <v>280.88999999999987</v>
      </c>
      <c r="P28" s="39">
        <f>+P26-P27</f>
        <v>0</v>
      </c>
      <c r="Q28" s="39">
        <f>+Q26-Q27</f>
        <v>2668.4549999999999</v>
      </c>
    </row>
    <row r="29" spans="1:17" hidden="1" x14ac:dyDescent="0.2">
      <c r="A29" s="36">
        <v>3</v>
      </c>
      <c r="B29" s="38" t="s">
        <v>59</v>
      </c>
      <c r="O29" s="40">
        <f>+O28/O27</f>
        <v>0.22880113386442488</v>
      </c>
    </row>
    <row r="31" spans="1:17" hidden="1" x14ac:dyDescent="0.2">
      <c r="N31" s="38" t="s">
        <v>54</v>
      </c>
      <c r="O31" s="39">
        <f>((460470/30)/8)</f>
        <v>1918.625</v>
      </c>
      <c r="P31" s="39">
        <v>9.5</v>
      </c>
      <c r="Q31" s="39">
        <f>+O31*P31</f>
        <v>18226.9375</v>
      </c>
    </row>
    <row r="32" spans="1:17" hidden="1" x14ac:dyDescent="0.2">
      <c r="B32" s="35" t="s">
        <v>63</v>
      </c>
      <c r="N32" s="36" t="s">
        <v>69</v>
      </c>
      <c r="O32" s="39">
        <v>1227.6600000000001</v>
      </c>
      <c r="P32" s="39">
        <v>9.5</v>
      </c>
      <c r="Q32" s="39">
        <f>+O32*P32</f>
        <v>11662.77</v>
      </c>
    </row>
    <row r="33" spans="1:17" hidden="1" x14ac:dyDescent="0.2">
      <c r="B33" s="35"/>
      <c r="O33" s="39">
        <f>+O31-O32</f>
        <v>690.96499999999992</v>
      </c>
      <c r="P33" s="39">
        <f>+P31-P32</f>
        <v>0</v>
      </c>
      <c r="Q33" s="39">
        <f>+Q31-Q32</f>
        <v>6564.1674999999996</v>
      </c>
    </row>
    <row r="34" spans="1:17" hidden="1" x14ac:dyDescent="0.2">
      <c r="B34" s="37">
        <v>0</v>
      </c>
      <c r="O34" s="40">
        <f>+O33/O32</f>
        <v>0.5628309140967368</v>
      </c>
    </row>
    <row r="35" spans="1:17" hidden="1" x14ac:dyDescent="0.2">
      <c r="A35" s="36">
        <v>1</v>
      </c>
      <c r="B35" s="38" t="s">
        <v>64</v>
      </c>
    </row>
    <row r="36" spans="1:17" hidden="1" x14ac:dyDescent="0.2">
      <c r="A36" s="36">
        <v>2</v>
      </c>
      <c r="B36" s="38" t="s">
        <v>65</v>
      </c>
      <c r="N36" s="38" t="s">
        <v>55</v>
      </c>
      <c r="O36" s="39">
        <f>((598300/30)/8)</f>
        <v>2492.9166666666665</v>
      </c>
      <c r="P36" s="39">
        <v>9.5</v>
      </c>
      <c r="Q36" s="39">
        <f>+O36*P36</f>
        <v>23682.708333333332</v>
      </c>
    </row>
    <row r="37" spans="1:17" hidden="1" x14ac:dyDescent="0.2">
      <c r="N37" s="36" t="s">
        <v>69</v>
      </c>
      <c r="O37" s="39">
        <v>1227.6600000000001</v>
      </c>
      <c r="P37" s="39">
        <v>9.5</v>
      </c>
      <c r="Q37" s="39">
        <f>+O37*P37</f>
        <v>11662.77</v>
      </c>
    </row>
    <row r="38" spans="1:17" hidden="1" x14ac:dyDescent="0.2">
      <c r="B38" s="35" t="s">
        <v>66</v>
      </c>
      <c r="O38" s="39">
        <f>+O36-O37</f>
        <v>1265.2566666666664</v>
      </c>
      <c r="P38" s="39">
        <f>+P36-P37</f>
        <v>0</v>
      </c>
      <c r="Q38" s="39">
        <f>+Q36-Q37</f>
        <v>12019.938333333332</v>
      </c>
    </row>
    <row r="39" spans="1:17" hidden="1" x14ac:dyDescent="0.2">
      <c r="B39" s="35"/>
      <c r="O39" s="40">
        <f>+O38/O37</f>
        <v>1.0306246572069355</v>
      </c>
    </row>
    <row r="40" spans="1:17" hidden="1" x14ac:dyDescent="0.2">
      <c r="B40" s="37">
        <v>0</v>
      </c>
    </row>
    <row r="41" spans="1:17" hidden="1" x14ac:dyDescent="0.2">
      <c r="A41" s="36">
        <v>1</v>
      </c>
      <c r="B41" s="38" t="s">
        <v>67</v>
      </c>
      <c r="N41" s="38" t="s">
        <v>72</v>
      </c>
      <c r="O41" s="39">
        <f>((387000/30)/8)</f>
        <v>1612.5</v>
      </c>
      <c r="P41" s="39">
        <v>9.5</v>
      </c>
      <c r="Q41" s="39">
        <f>+O41*P41</f>
        <v>15318.75</v>
      </c>
    </row>
    <row r="42" spans="1:17" hidden="1" x14ac:dyDescent="0.2">
      <c r="A42" s="36">
        <v>2</v>
      </c>
      <c r="B42" s="38" t="s">
        <v>61</v>
      </c>
      <c r="N42" s="36" t="s">
        <v>69</v>
      </c>
      <c r="O42" s="39">
        <v>1227.6600000000001</v>
      </c>
      <c r="P42" s="39">
        <v>9.5</v>
      </c>
      <c r="Q42" s="39">
        <f>+O42*P42</f>
        <v>11662.77</v>
      </c>
    </row>
    <row r="43" spans="1:17" hidden="1" x14ac:dyDescent="0.2">
      <c r="A43" s="36">
        <v>3</v>
      </c>
      <c r="B43" s="38" t="s">
        <v>68</v>
      </c>
      <c r="O43" s="39">
        <f>+O41-O42</f>
        <v>384.83999999999992</v>
      </c>
      <c r="P43" s="39">
        <f>+P41-P42</f>
        <v>0</v>
      </c>
      <c r="Q43" s="39">
        <f>+Q41-Q42</f>
        <v>3655.9799999999996</v>
      </c>
    </row>
    <row r="44" spans="1:17" hidden="1" x14ac:dyDescent="0.2">
      <c r="O44" s="40">
        <f>+O43/O42</f>
        <v>0.31347441474023746</v>
      </c>
    </row>
    <row r="46" spans="1:17" hidden="1" x14ac:dyDescent="0.2">
      <c r="N46" s="38" t="s">
        <v>56</v>
      </c>
      <c r="O46" s="39">
        <f>((328251/30)/8)</f>
        <v>1367.7125000000001</v>
      </c>
      <c r="P46" s="39">
        <v>9.5</v>
      </c>
      <c r="Q46" s="39">
        <f>+O46*P46</f>
        <v>12993.268750000001</v>
      </c>
    </row>
    <row r="47" spans="1:17" hidden="1" x14ac:dyDescent="0.2">
      <c r="N47" s="36" t="s">
        <v>69</v>
      </c>
      <c r="O47" s="39">
        <v>1227.6600000000001</v>
      </c>
      <c r="P47" s="39">
        <v>9.5</v>
      </c>
      <c r="Q47" s="39">
        <f>+O47*P47</f>
        <v>11662.77</v>
      </c>
    </row>
    <row r="48" spans="1:17" hidden="1" x14ac:dyDescent="0.2">
      <c r="O48" s="39">
        <f>+O46-O47</f>
        <v>140.05250000000001</v>
      </c>
      <c r="P48" s="39">
        <f>+P46-P47</f>
        <v>0</v>
      </c>
      <c r="Q48" s="39">
        <f>+Q46-Q47</f>
        <v>1330.4987500000007</v>
      </c>
    </row>
    <row r="49" spans="15:15" hidden="1" x14ac:dyDescent="0.2">
      <c r="O49" s="40">
        <f>+O48/O47</f>
        <v>0.11408085300490364</v>
      </c>
    </row>
  </sheetData>
  <sheetProtection algorithmName="SHA-512" hashValue="oZfcc7/V8RPGFaLSaAtam1EArx+BfC9MHZsHXdaPWGm1vYe/tVJKCl/W6Bmb8jF7w07IQa+M4V+0ae2dUit3AQ==" saltValue="3pdZ6joNRI2yRW6gNwu7W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3:I41"/>
  <sheetViews>
    <sheetView showGridLines="0" topLeftCell="A11" zoomScale="90" zoomScaleNormal="90" workbookViewId="0">
      <selection activeCell="F28" sqref="F28"/>
    </sheetView>
  </sheetViews>
  <sheetFormatPr baseColWidth="10" defaultColWidth="9.140625" defaultRowHeight="15" x14ac:dyDescent="0.2"/>
  <cols>
    <col min="1" max="1" width="2.85546875" style="16" customWidth="1"/>
    <col min="2" max="3" width="13" style="16" customWidth="1"/>
    <col min="4" max="6" width="15.140625" style="16" customWidth="1"/>
    <col min="7" max="7" width="13.42578125" style="16" customWidth="1"/>
    <col min="8" max="14" width="9.140625" style="16"/>
    <col min="15" max="15" width="9.140625" style="16" customWidth="1"/>
    <col min="16" max="23" width="9.140625" style="16"/>
    <col min="24" max="27" width="9.140625" style="16" customWidth="1"/>
    <col min="28" max="16384" width="9.140625" style="16"/>
  </cols>
  <sheetData>
    <row r="3" spans="2:7" ht="90" customHeight="1" x14ac:dyDescent="0.2">
      <c r="B3" s="45"/>
      <c r="C3" s="46"/>
      <c r="D3" s="17" t="s">
        <v>42</v>
      </c>
      <c r="E3" s="17" t="s">
        <v>43</v>
      </c>
      <c r="F3" s="17" t="s">
        <v>44</v>
      </c>
      <c r="G3" s="18" t="s">
        <v>1</v>
      </c>
    </row>
    <row r="4" spans="2:7" x14ac:dyDescent="0.2">
      <c r="B4" s="43" t="s">
        <v>5</v>
      </c>
      <c r="C4" s="44">
        <f>+'1'!F4</f>
        <v>46076</v>
      </c>
      <c r="D4" s="20">
        <f>+'1'!Z4</f>
        <v>0</v>
      </c>
      <c r="E4" s="20">
        <f>+'1'!AA4</f>
        <v>0</v>
      </c>
      <c r="F4" s="21">
        <f>+'1'!AF4</f>
        <v>0</v>
      </c>
      <c r="G4" s="77">
        <f>SUM(D4:D38)+SUM(E4:E38)</f>
        <v>0</v>
      </c>
    </row>
    <row r="5" spans="2:7" x14ac:dyDescent="0.2">
      <c r="B5" s="19" t="s">
        <v>6</v>
      </c>
      <c r="C5" s="26">
        <f>+C4+1</f>
        <v>46077</v>
      </c>
      <c r="D5" s="20">
        <f>+'2'!Z4</f>
        <v>0</v>
      </c>
      <c r="E5" s="20">
        <f>+'2'!AA4</f>
        <v>0</v>
      </c>
      <c r="F5" s="21">
        <f>+'2'!$AF$4</f>
        <v>0</v>
      </c>
      <c r="G5" s="78"/>
    </row>
    <row r="6" spans="2:7" x14ac:dyDescent="0.2">
      <c r="B6" s="19" t="s">
        <v>7</v>
      </c>
      <c r="C6" s="26">
        <f t="shared" ref="C6:C38" si="0">+C5+1</f>
        <v>46078</v>
      </c>
      <c r="D6" s="20">
        <f>+'3'!$Z$4</f>
        <v>0</v>
      </c>
      <c r="E6" s="20">
        <f>+'3'!$AA$4</f>
        <v>0</v>
      </c>
      <c r="F6" s="21">
        <f>+'3'!$AF$4</f>
        <v>0</v>
      </c>
      <c r="G6" s="78"/>
    </row>
    <row r="7" spans="2:7" x14ac:dyDescent="0.2">
      <c r="B7" s="19" t="s">
        <v>8</v>
      </c>
      <c r="C7" s="26">
        <f t="shared" si="0"/>
        <v>46079</v>
      </c>
      <c r="D7" s="20">
        <f>+'4'!$Z$4</f>
        <v>0</v>
      </c>
      <c r="E7" s="20">
        <f>+'4'!$AA$4</f>
        <v>0</v>
      </c>
      <c r="F7" s="21">
        <f>+'4'!$AF$4</f>
        <v>0</v>
      </c>
      <c r="G7" s="78"/>
    </row>
    <row r="8" spans="2:7" x14ac:dyDescent="0.2">
      <c r="B8" s="19" t="s">
        <v>9</v>
      </c>
      <c r="C8" s="26">
        <f t="shared" si="0"/>
        <v>46080</v>
      </c>
      <c r="D8" s="20">
        <f>+'5'!$Z$4</f>
        <v>0</v>
      </c>
      <c r="E8" s="20">
        <f>+'5'!$AA$4</f>
        <v>0</v>
      </c>
      <c r="F8" s="21">
        <f>+'5'!$AF$4</f>
        <v>0</v>
      </c>
      <c r="G8" s="78"/>
    </row>
    <row r="9" spans="2:7" x14ac:dyDescent="0.2">
      <c r="B9" s="19" t="s">
        <v>10</v>
      </c>
      <c r="C9" s="26">
        <f t="shared" si="0"/>
        <v>46081</v>
      </c>
      <c r="D9" s="20">
        <f>+'6'!$Z$4</f>
        <v>0</v>
      </c>
      <c r="E9" s="20">
        <f>+'6'!$AA$4</f>
        <v>0</v>
      </c>
      <c r="F9" s="21">
        <f>+'6'!$AF$4</f>
        <v>0</v>
      </c>
      <c r="G9" s="78"/>
    </row>
    <row r="10" spans="2:7" x14ac:dyDescent="0.2">
      <c r="B10" s="19" t="s">
        <v>11</v>
      </c>
      <c r="C10" s="26">
        <f t="shared" si="0"/>
        <v>46082</v>
      </c>
      <c r="D10" s="20">
        <f>+'7'!$Z$4</f>
        <v>0</v>
      </c>
      <c r="E10" s="20">
        <f>+'7'!$AA$4</f>
        <v>0</v>
      </c>
      <c r="F10" s="21">
        <f>+'7'!$AF$4</f>
        <v>0</v>
      </c>
      <c r="G10" s="78"/>
    </row>
    <row r="11" spans="2:7" x14ac:dyDescent="0.2">
      <c r="B11" s="19" t="s">
        <v>12</v>
      </c>
      <c r="C11" s="26">
        <f t="shared" si="0"/>
        <v>46083</v>
      </c>
      <c r="D11" s="20">
        <f>+'8'!$Z$4</f>
        <v>0</v>
      </c>
      <c r="E11" s="20">
        <f>+'8'!$AA$4</f>
        <v>0</v>
      </c>
      <c r="F11" s="21">
        <f>+'8'!$AF$4</f>
        <v>0</v>
      </c>
      <c r="G11" s="78"/>
    </row>
    <row r="12" spans="2:7" x14ac:dyDescent="0.2">
      <c r="B12" s="19" t="s">
        <v>13</v>
      </c>
      <c r="C12" s="26">
        <f t="shared" si="0"/>
        <v>46084</v>
      </c>
      <c r="D12" s="20">
        <f>+'9'!$Z$4</f>
        <v>0</v>
      </c>
      <c r="E12" s="20">
        <f>+'9'!$AA$4</f>
        <v>0</v>
      </c>
      <c r="F12" s="21">
        <f>+'9'!$AF$4</f>
        <v>0</v>
      </c>
      <c r="G12" s="78"/>
    </row>
    <row r="13" spans="2:7" x14ac:dyDescent="0.2">
      <c r="B13" s="19" t="s">
        <v>14</v>
      </c>
      <c r="C13" s="26">
        <f t="shared" si="0"/>
        <v>46085</v>
      </c>
      <c r="D13" s="20">
        <f>+'10'!$Z$4</f>
        <v>0</v>
      </c>
      <c r="E13" s="20">
        <f>+'10'!$AA$4</f>
        <v>0</v>
      </c>
      <c r="F13" s="21">
        <f>+'10'!$AF$4</f>
        <v>0</v>
      </c>
      <c r="G13" s="78"/>
    </row>
    <row r="14" spans="2:7" x14ac:dyDescent="0.2">
      <c r="B14" s="19" t="s">
        <v>15</v>
      </c>
      <c r="C14" s="26">
        <f t="shared" si="0"/>
        <v>46086</v>
      </c>
      <c r="D14" s="20">
        <f>+'11'!$Z$4</f>
        <v>0</v>
      </c>
      <c r="E14" s="20">
        <f>+'11'!$AA$4</f>
        <v>0</v>
      </c>
      <c r="F14" s="21">
        <f>+'11'!$AF$4</f>
        <v>0</v>
      </c>
      <c r="G14" s="78"/>
    </row>
    <row r="15" spans="2:7" x14ac:dyDescent="0.2">
      <c r="B15" s="19" t="s">
        <v>16</v>
      </c>
      <c r="C15" s="26">
        <f t="shared" si="0"/>
        <v>46087</v>
      </c>
      <c r="D15" s="20">
        <f>+'12'!$Z$4</f>
        <v>0</v>
      </c>
      <c r="E15" s="20">
        <f>+'12'!$AA$4</f>
        <v>0</v>
      </c>
      <c r="F15" s="21">
        <f>+'12'!$AF$4</f>
        <v>0</v>
      </c>
      <c r="G15" s="78"/>
    </row>
    <row r="16" spans="2:7" x14ac:dyDescent="0.2">
      <c r="B16" s="19" t="s">
        <v>17</v>
      </c>
      <c r="C16" s="26">
        <f t="shared" si="0"/>
        <v>46088</v>
      </c>
      <c r="D16" s="20">
        <f>+'13'!$Z$4</f>
        <v>0</v>
      </c>
      <c r="E16" s="20">
        <f>+'13'!$AA$4</f>
        <v>0</v>
      </c>
      <c r="F16" s="21">
        <f>+'13'!$AF$4</f>
        <v>0</v>
      </c>
      <c r="G16" s="78"/>
    </row>
    <row r="17" spans="2:9" x14ac:dyDescent="0.2">
      <c r="B17" s="19" t="s">
        <v>18</v>
      </c>
      <c r="C17" s="26">
        <f t="shared" si="0"/>
        <v>46089</v>
      </c>
      <c r="D17" s="20">
        <f>+'14'!$Z$4</f>
        <v>0</v>
      </c>
      <c r="E17" s="20">
        <f>+'14'!$AA$4</f>
        <v>0</v>
      </c>
      <c r="F17" s="21">
        <f>+'14'!$AF$4</f>
        <v>0</v>
      </c>
      <c r="G17" s="78"/>
    </row>
    <row r="18" spans="2:9" x14ac:dyDescent="0.2">
      <c r="B18" s="19" t="s">
        <v>19</v>
      </c>
      <c r="C18" s="26">
        <f t="shared" si="0"/>
        <v>46090</v>
      </c>
      <c r="D18" s="20">
        <f>+'15'!$Z$4</f>
        <v>0</v>
      </c>
      <c r="E18" s="20">
        <f>+'15'!$AA$4</f>
        <v>0</v>
      </c>
      <c r="F18" s="21">
        <f>+'15'!$AF$4</f>
        <v>0</v>
      </c>
      <c r="G18" s="78"/>
    </row>
    <row r="19" spans="2:9" x14ac:dyDescent="0.2">
      <c r="B19" s="19" t="s">
        <v>20</v>
      </c>
      <c r="C19" s="26">
        <f t="shared" si="0"/>
        <v>46091</v>
      </c>
      <c r="D19" s="20">
        <f>+'16'!$Z$4</f>
        <v>0</v>
      </c>
      <c r="E19" s="20">
        <f>+'16'!$AA$4</f>
        <v>0</v>
      </c>
      <c r="F19" s="21">
        <f>+'16'!$AF$4</f>
        <v>0</v>
      </c>
      <c r="G19" s="78"/>
    </row>
    <row r="20" spans="2:9" x14ac:dyDescent="0.2">
      <c r="B20" s="19" t="s">
        <v>21</v>
      </c>
      <c r="C20" s="26">
        <f t="shared" si="0"/>
        <v>46092</v>
      </c>
      <c r="D20" s="20">
        <f>+'17'!$Z$4</f>
        <v>0</v>
      </c>
      <c r="E20" s="20">
        <f>+'17'!$AA$4</f>
        <v>0</v>
      </c>
      <c r="F20" s="21">
        <f>+'17'!$AF$4</f>
        <v>0</v>
      </c>
      <c r="G20" s="78"/>
    </row>
    <row r="21" spans="2:9" x14ac:dyDescent="0.2">
      <c r="B21" s="19" t="s">
        <v>22</v>
      </c>
      <c r="C21" s="26">
        <f t="shared" si="0"/>
        <v>46093</v>
      </c>
      <c r="D21" s="20">
        <f>+'18'!$Z$4</f>
        <v>0</v>
      </c>
      <c r="E21" s="20">
        <f>+'18'!$AA$4</f>
        <v>0</v>
      </c>
      <c r="F21" s="21">
        <f>+'18'!$AF$4</f>
        <v>0</v>
      </c>
      <c r="G21" s="78"/>
    </row>
    <row r="22" spans="2:9" x14ac:dyDescent="0.2">
      <c r="B22" s="19" t="s">
        <v>23</v>
      </c>
      <c r="C22" s="26">
        <f t="shared" si="0"/>
        <v>46094</v>
      </c>
      <c r="D22" s="20">
        <f>+'19'!$Z$4</f>
        <v>0</v>
      </c>
      <c r="E22" s="20">
        <f>+'19'!$AA$4</f>
        <v>0</v>
      </c>
      <c r="F22" s="21">
        <f>+'19'!$AF$4</f>
        <v>0</v>
      </c>
      <c r="G22" s="78"/>
    </row>
    <row r="23" spans="2:9" x14ac:dyDescent="0.2">
      <c r="B23" s="19" t="s">
        <v>24</v>
      </c>
      <c r="C23" s="26">
        <f t="shared" si="0"/>
        <v>46095</v>
      </c>
      <c r="D23" s="20">
        <f>+'20'!$Z$4</f>
        <v>0</v>
      </c>
      <c r="E23" s="20">
        <f>+'20'!$AA$4</f>
        <v>0</v>
      </c>
      <c r="F23" s="21">
        <f>+'20'!$AF$4</f>
        <v>0</v>
      </c>
      <c r="G23" s="78"/>
    </row>
    <row r="24" spans="2:9" x14ac:dyDescent="0.2">
      <c r="B24" s="19" t="s">
        <v>25</v>
      </c>
      <c r="C24" s="26">
        <f t="shared" si="0"/>
        <v>46096</v>
      </c>
      <c r="D24" s="20">
        <f>+'21'!$Z$4</f>
        <v>0</v>
      </c>
      <c r="E24" s="20">
        <f>+'21'!$AA$4</f>
        <v>0</v>
      </c>
      <c r="F24" s="21">
        <f>+'21'!$AF$4</f>
        <v>0</v>
      </c>
      <c r="G24" s="78"/>
    </row>
    <row r="25" spans="2:9" x14ac:dyDescent="0.2">
      <c r="B25" s="19" t="s">
        <v>26</v>
      </c>
      <c r="C25" s="26">
        <f t="shared" si="0"/>
        <v>46097</v>
      </c>
      <c r="D25" s="20">
        <f>+'22'!$Z$4</f>
        <v>0</v>
      </c>
      <c r="E25" s="20">
        <f>+'22'!$AA$4</f>
        <v>0</v>
      </c>
      <c r="F25" s="21">
        <f>+'22'!$AF$4</f>
        <v>0</v>
      </c>
      <c r="G25" s="78"/>
      <c r="I25" s="16" t="s">
        <v>0</v>
      </c>
    </row>
    <row r="26" spans="2:9" x14ac:dyDescent="0.2">
      <c r="B26" s="19" t="s">
        <v>27</v>
      </c>
      <c r="C26" s="26">
        <f t="shared" si="0"/>
        <v>46098</v>
      </c>
      <c r="D26" s="20">
        <f>+'23'!$Z$4</f>
        <v>0</v>
      </c>
      <c r="E26" s="20">
        <f>+'23'!$AA$4</f>
        <v>0</v>
      </c>
      <c r="F26" s="21">
        <f>+'23'!$AF$4</f>
        <v>0</v>
      </c>
      <c r="G26" s="78"/>
    </row>
    <row r="27" spans="2:9" x14ac:dyDescent="0.2">
      <c r="B27" s="19" t="s">
        <v>28</v>
      </c>
      <c r="C27" s="26">
        <f t="shared" si="0"/>
        <v>46099</v>
      </c>
      <c r="D27" s="20">
        <f>+'24'!$Z$4</f>
        <v>0</v>
      </c>
      <c r="E27" s="20">
        <f>+'24'!$AA$4</f>
        <v>0</v>
      </c>
      <c r="F27" s="21">
        <f>+'24'!$AF$4</f>
        <v>0</v>
      </c>
      <c r="G27" s="78"/>
    </row>
    <row r="28" spans="2:9" x14ac:dyDescent="0.2">
      <c r="B28" s="19" t="s">
        <v>29</v>
      </c>
      <c r="C28" s="26">
        <f t="shared" si="0"/>
        <v>46100</v>
      </c>
      <c r="D28" s="20">
        <f>+'25'!$Z$4</f>
        <v>0</v>
      </c>
      <c r="E28" s="20">
        <f>+'25'!$AA$4</f>
        <v>0</v>
      </c>
      <c r="F28" s="21">
        <f>+'25'!$AF$4</f>
        <v>0</v>
      </c>
      <c r="G28" s="78"/>
    </row>
    <row r="29" spans="2:9" x14ac:dyDescent="0.2">
      <c r="B29" s="19" t="s">
        <v>30</v>
      </c>
      <c r="C29" s="26">
        <f t="shared" si="0"/>
        <v>46101</v>
      </c>
      <c r="D29" s="20">
        <f>+'26'!$Z$4</f>
        <v>0</v>
      </c>
      <c r="E29" s="20">
        <f>+'26'!$AA$4</f>
        <v>0</v>
      </c>
      <c r="F29" s="21">
        <f>+'26'!$AF$4</f>
        <v>0</v>
      </c>
      <c r="G29" s="78"/>
    </row>
    <row r="30" spans="2:9" x14ac:dyDescent="0.2">
      <c r="B30" s="19" t="s">
        <v>31</v>
      </c>
      <c r="C30" s="26">
        <f t="shared" si="0"/>
        <v>46102</v>
      </c>
      <c r="D30" s="20">
        <f>+'27'!$Z$4</f>
        <v>0</v>
      </c>
      <c r="E30" s="20">
        <f>+'27'!$AA$4</f>
        <v>0</v>
      </c>
      <c r="F30" s="21">
        <f>+'27'!$AF$4</f>
        <v>0</v>
      </c>
      <c r="G30" s="78"/>
    </row>
    <row r="31" spans="2:9" x14ac:dyDescent="0.2">
      <c r="B31" s="19" t="s">
        <v>32</v>
      </c>
      <c r="C31" s="26">
        <f t="shared" si="0"/>
        <v>46103</v>
      </c>
      <c r="D31" s="20">
        <f>+'28'!$Z$4</f>
        <v>0</v>
      </c>
      <c r="E31" s="20">
        <f>+'28'!$AA$4</f>
        <v>0</v>
      </c>
      <c r="F31" s="21">
        <f>+'28'!$AF$4</f>
        <v>0</v>
      </c>
      <c r="G31" s="78"/>
    </row>
    <row r="32" spans="2:9" x14ac:dyDescent="0.2">
      <c r="B32" s="19" t="s">
        <v>33</v>
      </c>
      <c r="C32" s="26">
        <f t="shared" si="0"/>
        <v>46104</v>
      </c>
      <c r="D32" s="20">
        <f>+'29'!$Z$4</f>
        <v>0</v>
      </c>
      <c r="E32" s="20">
        <f>+'29'!$AA$4</f>
        <v>0</v>
      </c>
      <c r="F32" s="21">
        <f>+'29'!$AF$4</f>
        <v>0</v>
      </c>
      <c r="G32" s="78"/>
    </row>
    <row r="33" spans="2:8" x14ac:dyDescent="0.2">
      <c r="B33" s="19" t="s">
        <v>34</v>
      </c>
      <c r="C33" s="26">
        <f t="shared" si="0"/>
        <v>46105</v>
      </c>
      <c r="D33" s="20">
        <f>+'30'!$Z$4</f>
        <v>0</v>
      </c>
      <c r="E33" s="20">
        <f>+'30'!$AA$4</f>
        <v>0</v>
      </c>
      <c r="F33" s="21">
        <f>+'30'!$AF$4</f>
        <v>0</v>
      </c>
      <c r="G33" s="78"/>
    </row>
    <row r="34" spans="2:8" x14ac:dyDescent="0.2">
      <c r="B34" s="19" t="s">
        <v>35</v>
      </c>
      <c r="C34" s="26">
        <f t="shared" si="0"/>
        <v>46106</v>
      </c>
      <c r="D34" s="20">
        <f>+'31'!$Z$4</f>
        <v>0</v>
      </c>
      <c r="E34" s="20">
        <f>+'31'!$AA$4</f>
        <v>0</v>
      </c>
      <c r="F34" s="21">
        <f>+'31'!$AF$4</f>
        <v>0</v>
      </c>
      <c r="G34" s="78"/>
    </row>
    <row r="35" spans="2:8" ht="15" customHeight="1" x14ac:dyDescent="0.2">
      <c r="B35" s="19" t="s">
        <v>45</v>
      </c>
      <c r="C35" s="26">
        <f t="shared" si="0"/>
        <v>46107</v>
      </c>
      <c r="D35" s="20">
        <f>+'32'!$Z$4</f>
        <v>0</v>
      </c>
      <c r="E35" s="20">
        <f>+'32'!$AA$4</f>
        <v>0</v>
      </c>
      <c r="F35" s="21">
        <f>+'32'!$AF$4</f>
        <v>0</v>
      </c>
      <c r="G35" s="78"/>
    </row>
    <row r="36" spans="2:8" x14ac:dyDescent="0.2">
      <c r="B36" s="19" t="s">
        <v>46</v>
      </c>
      <c r="C36" s="26">
        <f t="shared" si="0"/>
        <v>46108</v>
      </c>
      <c r="D36" s="20">
        <f>+'33'!$Z$4</f>
        <v>0</v>
      </c>
      <c r="E36" s="20">
        <f>+'33'!$AA$4</f>
        <v>0</v>
      </c>
      <c r="F36" s="21">
        <f>+'33'!$AF$4</f>
        <v>0</v>
      </c>
      <c r="G36" s="78"/>
    </row>
    <row r="37" spans="2:8" x14ac:dyDescent="0.2">
      <c r="B37" s="19" t="s">
        <v>47</v>
      </c>
      <c r="C37" s="26">
        <f t="shared" si="0"/>
        <v>46109</v>
      </c>
      <c r="D37" s="20">
        <f>+'34'!$Z$4</f>
        <v>0</v>
      </c>
      <c r="E37" s="20">
        <f>+'34'!$AA$4</f>
        <v>0</v>
      </c>
      <c r="F37" s="21">
        <f>+'34'!$AF$4</f>
        <v>0</v>
      </c>
      <c r="G37" s="78"/>
    </row>
    <row r="38" spans="2:8" x14ac:dyDescent="0.2">
      <c r="B38" s="19" t="s">
        <v>48</v>
      </c>
      <c r="C38" s="26">
        <f t="shared" si="0"/>
        <v>46110</v>
      </c>
      <c r="D38" s="20">
        <f>+'35'!$Z$4</f>
        <v>0</v>
      </c>
      <c r="E38" s="20">
        <f>+'35'!$AA$4</f>
        <v>0</v>
      </c>
      <c r="F38" s="21">
        <f>+'35'!$AF$4</f>
        <v>0</v>
      </c>
      <c r="G38" s="79"/>
    </row>
    <row r="41" spans="2:8" x14ac:dyDescent="0.2">
      <c r="H41" s="16" t="s">
        <v>0</v>
      </c>
    </row>
  </sheetData>
  <sheetProtection algorithmName="SHA-512" hashValue="Ftnl4gP8yj8srp5vbkmuxjx6q0aqiuwWnXtjA/VZ35nbhdsZlnZje6ntKUje1j1zTGzzVkvtv6LWD/NXXqqn5Q==" saltValue="TKVkdKJEH7WwAvr+KUUzCg==" spinCount="100000" sheet="1" objects="1" scenarios="1"/>
  <mergeCells count="1">
    <mergeCell ref="G4:G38"/>
  </mergeCells>
  <conditionalFormatting sqref="F4:F38">
    <cfRule type="cellIs" dxfId="109" priority="18" operator="between">
      <formula>0</formula>
      <formula>1000</formula>
    </cfRule>
    <cfRule type="cellIs" dxfId="108" priority="19" operator="between">
      <formula>0</formula>
      <formula>-1000000</formula>
    </cfRule>
    <cfRule type="cellIs" dxfId="107" priority="20" operator="between">
      <formula>0</formula>
      <formula>-250</formula>
    </cfRule>
    <cfRule type="cellIs" dxfId="106" priority="21" operator="between">
      <formula>0</formula>
      <formula>250</formula>
    </cfRule>
  </conditionalFormatting>
  <conditionalFormatting sqref="G4:G38">
    <cfRule type="cellIs" dxfId="105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ADA5-179B-4AAF-8367-16AE0F5A17AC}">
  <sheetPr>
    <tabColor theme="9" tint="-0.249977111117893"/>
  </sheetPr>
  <dimension ref="A2:AF66"/>
  <sheetViews>
    <sheetView showGridLines="0" tabSelected="1" zoomScale="80" zoomScaleNormal="80" workbookViewId="0">
      <selection activeCell="C9" sqref="C9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">
        <v>102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">
        <v>103</v>
      </c>
      <c r="Z3" s="64"/>
      <c r="AA3" s="64"/>
      <c r="AF3" s="64"/>
    </row>
    <row r="4" spans="1:32" ht="15.75" x14ac:dyDescent="0.25">
      <c r="F4" s="60">
        <v>46076</v>
      </c>
      <c r="G4" s="72" t="s">
        <v>101</v>
      </c>
      <c r="H4" s="73"/>
      <c r="I4" s="74"/>
      <c r="V4" s="24" t="s">
        <v>104</v>
      </c>
      <c r="Z4" s="27">
        <f>+V57</f>
        <v>0</v>
      </c>
      <c r="AA4" s="28">
        <f>-AF57</f>
        <v>0</v>
      </c>
      <c r="AF4" s="31">
        <f>+Z4+AA4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 t="shared" ref="P9" si="0"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1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2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3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4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5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6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7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4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5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6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7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4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5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6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7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4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5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6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7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4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5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6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7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4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5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6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7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4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5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6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7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4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5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6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7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4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5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6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7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4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5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6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7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4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5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6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7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4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5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6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7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4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5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6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7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4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5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6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7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4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5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6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7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4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5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6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7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4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5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6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7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4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5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6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7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4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5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6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7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4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5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6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7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4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5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6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7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4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5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6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7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4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5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6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7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4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5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6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7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4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5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6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7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4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5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6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7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4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5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6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7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4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5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6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7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4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5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6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7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4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5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6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7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4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5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6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7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4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5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6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7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4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5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6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7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4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5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6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7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4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5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6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7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4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5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6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7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4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5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6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7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4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5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6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7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4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5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6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7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4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5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6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7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4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5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6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7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4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5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6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7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4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5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6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7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4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5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6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7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4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5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6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7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4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5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6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7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4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5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6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7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8">SUM(G9:G56)</f>
        <v>0</v>
      </c>
      <c r="H57" s="32">
        <f t="shared" si="8"/>
        <v>0</v>
      </c>
      <c r="I57" s="32">
        <f t="shared" si="8"/>
        <v>0</v>
      </c>
      <c r="J57" s="32">
        <f t="shared" si="8"/>
        <v>0</v>
      </c>
      <c r="K57" s="32">
        <f t="shared" si="8"/>
        <v>0</v>
      </c>
      <c r="L57" s="32">
        <f t="shared" si="8"/>
        <v>0</v>
      </c>
      <c r="M57" s="32">
        <f t="shared" si="8"/>
        <v>0</v>
      </c>
      <c r="N57" s="32">
        <f t="shared" si="8"/>
        <v>0</v>
      </c>
      <c r="O57" s="32">
        <f t="shared" si="8"/>
        <v>0</v>
      </c>
      <c r="P57" s="32">
        <f t="shared" si="8"/>
        <v>0</v>
      </c>
      <c r="Q57" s="32">
        <f t="shared" si="8"/>
        <v>0</v>
      </c>
      <c r="R57" s="32">
        <f t="shared" si="8"/>
        <v>0</v>
      </c>
      <c r="S57" s="32">
        <f t="shared" si="8"/>
        <v>0</v>
      </c>
      <c r="T57" s="32">
        <f t="shared" si="8"/>
        <v>0</v>
      </c>
      <c r="U57" s="32">
        <f t="shared" si="8"/>
        <v>0</v>
      </c>
      <c r="V57" s="32">
        <f t="shared" si="8"/>
        <v>0</v>
      </c>
      <c r="W57" s="32">
        <f t="shared" si="8"/>
        <v>0</v>
      </c>
      <c r="X57" s="32"/>
      <c r="Y57" s="32"/>
      <c r="Z57" s="32"/>
      <c r="AA57" s="32">
        <f t="shared" ref="AA57:AF57" si="9">SUM(AA9:AA56)</f>
        <v>0</v>
      </c>
      <c r="AB57" s="32">
        <f t="shared" si="9"/>
        <v>0</v>
      </c>
      <c r="AC57" s="32">
        <f t="shared" si="9"/>
        <v>0</v>
      </c>
      <c r="AD57" s="32">
        <f t="shared" si="9"/>
        <v>0</v>
      </c>
      <c r="AE57" s="32">
        <f t="shared" si="9"/>
        <v>0</v>
      </c>
      <c r="AF57" s="42">
        <f t="shared" si="9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l8dBOZVtft4tUBiD09JkzXiFH69+auOkkTdIX38OdyLYA85A8k6bG0U76NCajaaFlW/Gl0jd2Hj9oMlnOdz9Cg==" saltValue="f7IgbYcqZCto5yDj8lzNSA==" spinCount="100000" sheet="1" objects="1" scenarios="1"/>
  <mergeCells count="11">
    <mergeCell ref="B57:F57"/>
    <mergeCell ref="AF2:AF3"/>
    <mergeCell ref="B7:F7"/>
    <mergeCell ref="G7:G8"/>
    <mergeCell ref="H7:O7"/>
    <mergeCell ref="Q7:U7"/>
    <mergeCell ref="G4:I4"/>
    <mergeCell ref="F2:F3"/>
    <mergeCell ref="G2:I3"/>
    <mergeCell ref="Z2:Z3"/>
    <mergeCell ref="AA2:AA3"/>
  </mergeCells>
  <conditionalFormatting sqref="AF4">
    <cfRule type="cellIs" dxfId="104" priority="1" stopIfTrue="1" operator="lessThan">
      <formula>0</formula>
    </cfRule>
    <cfRule type="cellIs" dxfId="103" priority="2" operator="between">
      <formula>0</formula>
      <formula>-1000</formula>
    </cfRule>
    <cfRule type="cellIs" dxfId="102" priority="3" operator="between">
      <formula>0</formula>
      <formula>1000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1E2485-9266-42F4-AFD4-EE0166F3BA73}">
          <x14:formula1>
            <xm:f>Listas!$B$26:$B$29</xm:f>
          </x14:formula1>
          <xm:sqref>Z9:Z56</xm:sqref>
        </x14:dataValidation>
        <x14:dataValidation type="list" allowBlank="1" showInputMessage="1" showErrorMessage="1" xr:uid="{4763A4B9-FF01-48D9-BE08-635569982778}">
          <x14:formula1>
            <xm:f>Listas!$B$6:$B$12</xm:f>
          </x14:formula1>
          <xm:sqref>F9:F56</xm:sqref>
        </x14:dataValidation>
        <x14:dataValidation type="list" allowBlank="1" showInputMessage="1" showErrorMessage="1" xr:uid="{DEBCE08C-ABF4-4BC4-B471-BF3524B42961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6D3FFFA9-028A-4EA7-9C7E-22EC157BDD5D}">
          <x14:formula1>
            <xm:f>Listas!$B$40:$B$43</xm:f>
          </x14:formula1>
          <xm:sqref>Y9:Y56 D9:D56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V15" sqref="V15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+'1'!F4+1</f>
        <v>46077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hmfV9fO8zv/2xU9FlybEXkZENxgl2qUaDBrcdcJIQ5vnIKN//rReutXUVGvDuo4HtZsequ7I5nEvLNnUKEP3Ww==" saltValue="5UqxnITDj/Li8eG24OVsjg==" spinCount="100000" sheet="1" objects="1" scenarios="1"/>
  <mergeCells count="11">
    <mergeCell ref="B57:F57"/>
    <mergeCell ref="F2:F3"/>
    <mergeCell ref="AF2:AF3"/>
    <mergeCell ref="Z2:Z3"/>
    <mergeCell ref="AA2:AA3"/>
    <mergeCell ref="Q7:U7"/>
    <mergeCell ref="G2:I3"/>
    <mergeCell ref="G4:I4"/>
    <mergeCell ref="B7:F7"/>
    <mergeCell ref="G7:G8"/>
    <mergeCell ref="H7:O7"/>
  </mergeCells>
  <conditionalFormatting sqref="AF4">
    <cfRule type="cellIs" dxfId="101" priority="1" stopIfTrue="1" operator="lessThan">
      <formula>0</formula>
    </cfRule>
    <cfRule type="cellIs" dxfId="100" priority="2" operator="between">
      <formula>0</formula>
      <formula>-1000</formula>
    </cfRule>
    <cfRule type="cellIs" dxfId="99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D96DFF-0FA0-4C3E-A606-51D3CD9E3B8F}">
          <x14:formula1>
            <xm:f>Listas!$B$26:$B$29</xm:f>
          </x14:formula1>
          <xm:sqref>Z9:Z56</xm:sqref>
        </x14:dataValidation>
        <x14:dataValidation type="list" allowBlank="1" showInputMessage="1" showErrorMessage="1" xr:uid="{EA2862FE-4805-4892-A5E9-8B68AFD2CB9C}">
          <x14:formula1>
            <xm:f>Listas!$B$6:$B$12</xm:f>
          </x14:formula1>
          <xm:sqref>F9:F56</xm:sqref>
        </x14:dataValidation>
        <x14:dataValidation type="list" allowBlank="1" showInputMessage="1" showErrorMessage="1" xr:uid="{09D784B0-2933-45EF-A68F-C635ACC96514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B6A81152-C974-4DFB-9C7D-5D689ED2B496}">
          <x14:formula1>
            <xm:f>Listas!$B$40:$B$43</xm:f>
          </x14:formula1>
          <xm:sqref>D9:D56 Y9:Y56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+'2'!F4+1</f>
        <v>46078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Dj1FUuA92zPTt2+9jCaZJiZ412Nb18jtFQwH1igiYjm1CmHMpYQYPD1JhmBwCrSp8P1WxkORDNlJc+SQ/4oMDQ==" saltValue="6RCxOkbAOgMz5vbHvI7aTA==" spinCount="100000" sheet="1" objects="1" scenarios="1"/>
  <mergeCells count="11">
    <mergeCell ref="B57:F57"/>
    <mergeCell ref="AF2:AF3"/>
    <mergeCell ref="G2:I3"/>
    <mergeCell ref="Z2:Z3"/>
    <mergeCell ref="AA2:AA3"/>
    <mergeCell ref="G4:I4"/>
    <mergeCell ref="B7:F7"/>
    <mergeCell ref="G7:G8"/>
    <mergeCell ref="H7:O7"/>
    <mergeCell ref="Q7:U7"/>
    <mergeCell ref="F2:F3"/>
  </mergeCells>
  <conditionalFormatting sqref="AF4">
    <cfRule type="cellIs" dxfId="98" priority="1" stopIfTrue="1" operator="lessThan">
      <formula>0</formula>
    </cfRule>
    <cfRule type="cellIs" dxfId="97" priority="2" operator="between">
      <formula>0</formula>
      <formula>-1000</formula>
    </cfRule>
    <cfRule type="cellIs" dxfId="96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5F6CC05-F688-4ABD-BDBB-E2E47AC9727D}">
          <x14:formula1>
            <xm:f>Listas!$B$26:$B$29</xm:f>
          </x14:formula1>
          <xm:sqref>Z9:Z56</xm:sqref>
        </x14:dataValidation>
        <x14:dataValidation type="list" allowBlank="1" showInputMessage="1" showErrorMessage="1" xr:uid="{7D6C8006-6526-42B5-8A1E-66443D1D0DB3}">
          <x14:formula1>
            <xm:f>Listas!$B$6:$B$12</xm:f>
          </x14:formula1>
          <xm:sqref>F9:F56</xm:sqref>
        </x14:dataValidation>
        <x14:dataValidation type="list" allowBlank="1" showInputMessage="1" showErrorMessage="1" xr:uid="{FB9FF089-4961-4285-9DF0-5C6B552066C5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3FA21D76-4945-455A-A16D-C1768BD97B29}">
          <x14:formula1>
            <xm:f>Listas!$B$40:$B$43</xm:f>
          </x14:formula1>
          <xm:sqref>D9:D56 Y9:Y56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F47" sqref="F47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+'3'!F4+1</f>
        <v>46079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+Z4+AA4+'3'!AF4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JQqEG7QqbKXkE7pQy/idWZRtBgb55LWl2VqxAudmhGNoSOwpIfyW/TQzG7luOdJBfaE2bvSSWTTSBNSc2Ak2Ow==" saltValue="BsMhcTa12a8DeA3Ak7nJvw==" spinCount="100000" sheet="1" objects="1" scenarios="1"/>
  <mergeCells count="11">
    <mergeCell ref="B57:F57"/>
    <mergeCell ref="F2:F3"/>
    <mergeCell ref="G2:I3"/>
    <mergeCell ref="Z2:Z3"/>
    <mergeCell ref="G4:I4"/>
    <mergeCell ref="AF2:AF3"/>
    <mergeCell ref="AA2:AA3"/>
    <mergeCell ref="B7:F7"/>
    <mergeCell ref="G7:G8"/>
    <mergeCell ref="H7:O7"/>
    <mergeCell ref="Q7:U7"/>
  </mergeCells>
  <conditionalFormatting sqref="AF4">
    <cfRule type="cellIs" dxfId="95" priority="1" stopIfTrue="1" operator="lessThan">
      <formula>0</formula>
    </cfRule>
    <cfRule type="cellIs" dxfId="94" priority="2" operator="between">
      <formula>0</formula>
      <formula>-1000</formula>
    </cfRule>
    <cfRule type="cellIs" dxfId="93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34950E-6A51-4D7D-A6E5-C6B6E4234034}">
          <x14:formula1>
            <xm:f>Listas!$B$26:$B$29</xm:f>
          </x14:formula1>
          <xm:sqref>Z9:Z56</xm:sqref>
        </x14:dataValidation>
        <x14:dataValidation type="list" allowBlank="1" showInputMessage="1" showErrorMessage="1" xr:uid="{583A7BB5-778F-4345-904F-0895077A95C4}">
          <x14:formula1>
            <xm:f>Listas!$B$6:$B$12</xm:f>
          </x14:formula1>
          <xm:sqref>F9:F56</xm:sqref>
        </x14:dataValidation>
        <x14:dataValidation type="list" allowBlank="1" showInputMessage="1" showErrorMessage="1" xr:uid="{96457E07-B45B-42D4-887B-2F4E3B25A5EC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AC998419-3E8F-449F-94FC-3A3F199C4C93}">
          <x14:formula1>
            <xm:f>Listas!$B$40:$B$43</xm:f>
          </x14:formula1>
          <xm:sqref>D9:D56 Y9:Y56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+'4'!F4+1</f>
        <v>46080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+Z4+AA4+'4'!AF4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ELyGd+Yz6anhTfJzL8Rx9s7czLRHQN9d0aEMzzID5nBKeqse+cpVv+wWTlKYRpUiYQJ0jPpM/OiGzz5Zc1IjAA==" saltValue="H3S3Z4bMqM6Bed3OoQHi3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92" priority="1" stopIfTrue="1" operator="lessThan">
      <formula>0</formula>
    </cfRule>
    <cfRule type="cellIs" dxfId="91" priority="2" operator="between">
      <formula>0</formula>
      <formula>-1000</formula>
    </cfRule>
    <cfRule type="cellIs" dxfId="90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562AF93-B913-4A71-A928-040D63C750E1}">
          <x14:formula1>
            <xm:f>Listas!$B$26:$B$29</xm:f>
          </x14:formula1>
          <xm:sqref>Z9:Z56</xm:sqref>
        </x14:dataValidation>
        <x14:dataValidation type="list" allowBlank="1" showInputMessage="1" showErrorMessage="1" xr:uid="{9CE1693C-8522-4B59-A0C3-F02465DDF04C}">
          <x14:formula1>
            <xm:f>Listas!$B$6:$B$12</xm:f>
          </x14:formula1>
          <xm:sqref>F9:F56</xm:sqref>
        </x14:dataValidation>
        <x14:dataValidation type="list" allowBlank="1" showInputMessage="1" showErrorMessage="1" xr:uid="{252ECEDC-8673-4D96-9166-9AAD71A3CDF7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4BDB28EB-85D2-4B0A-BB1B-B4B4D0DBD1AB}">
          <x14:formula1>
            <xm:f>Listas!$B$40:$B$43</xm:f>
          </x14:formula1>
          <xm:sqref>D9:D56 Y9:Y56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+'5'!F4+1</f>
        <v>46081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+Z4+AA4+'5'!AF4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LA0sEcwTDFEZWAqm1xJOztNd4ovQ3HuCA+mwHd5JSqRAz3MMzHNbIEVZXbWVSjEILLf0cdslvbY0Me2tKi73Cg==" saltValue="C7HL1adDURNIysgwpHKZh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89" priority="1" stopIfTrue="1" operator="lessThan">
      <formula>0</formula>
    </cfRule>
    <cfRule type="cellIs" dxfId="88" priority="2" operator="between">
      <formula>0</formula>
      <formula>-1000</formula>
    </cfRule>
    <cfRule type="cellIs" dxfId="87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7821BF-81F3-46E6-861A-73E0FF492091}">
          <x14:formula1>
            <xm:f>Listas!$B$26:$B$29</xm:f>
          </x14:formula1>
          <xm:sqref>Z9:Z56</xm:sqref>
        </x14:dataValidation>
        <x14:dataValidation type="list" allowBlank="1" showInputMessage="1" showErrorMessage="1" xr:uid="{BF106F65-F667-431B-A815-503983DB61C4}">
          <x14:formula1>
            <xm:f>Listas!$B$6:$B$12</xm:f>
          </x14:formula1>
          <xm:sqref>F9:F56</xm:sqref>
        </x14:dataValidation>
        <x14:dataValidation type="list" allowBlank="1" showInputMessage="1" showErrorMessage="1" xr:uid="{85C71CE3-FFFB-4D76-8EEB-94A966111D2A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E61E0B82-9C3B-4AF7-8EC9-8808B9327C4F}">
          <x14:formula1>
            <xm:f>Listas!$B$40:$B$43</xm:f>
          </x14:formula1>
          <xm:sqref>D9:D56 Y9:Y56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J12" sqref="J12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+'6'!F4+1</f>
        <v>46082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+Z4+AA4+'6'!AF4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vhLJJAInpS6TE0m91dMDz9tn9YODF947zgKn7C/7PJpK9Iw1GedneEBvBVl5HJYD3SXDsD+CAvWey0KDFpH2EA==" saltValue="XRy66z7aOVC0np0UvFEgK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86" priority="1" stopIfTrue="1" operator="lessThan">
      <formula>0</formula>
    </cfRule>
    <cfRule type="cellIs" dxfId="85" priority="2" operator="between">
      <formula>0</formula>
      <formula>-1000</formula>
    </cfRule>
    <cfRule type="cellIs" dxfId="84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17E4C23-FACD-4A43-866A-FB56BBE9762C}">
          <x14:formula1>
            <xm:f>Listas!$B$26:$B$29</xm:f>
          </x14:formula1>
          <xm:sqref>Z9:Z56</xm:sqref>
        </x14:dataValidation>
        <x14:dataValidation type="list" allowBlank="1" showInputMessage="1" showErrorMessage="1" xr:uid="{74E0F91F-9244-4FA4-8812-EC572779D69A}">
          <x14:formula1>
            <xm:f>Listas!$B$6:$B$12</xm:f>
          </x14:formula1>
          <xm:sqref>F9:F56</xm:sqref>
        </x14:dataValidation>
        <x14:dataValidation type="list" allowBlank="1" showInputMessage="1" showErrorMessage="1" xr:uid="{71FC9A9E-BD44-4741-AB66-CB3A461B172F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65ABB1C2-7A0D-4947-BD82-D536C864B4B0}">
          <x14:formula1>
            <xm:f>Listas!$B$40:$B$43</xm:f>
          </x14:formula1>
          <xm:sqref>D9:D56 Y9:Y56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+'7'!F4+1</f>
        <v>46083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+Z4+AA4+'7'!AF4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o4yi1GFvQuueVXhBzrDxT8Gt6Yiaz71S8X4JYGVQIZiPidAOWEhMX/WcUU4U4BpRNtMmq85dlK5/Kavc/hMN9A==" saltValue="22oEG5GM+y3yCMAReWiozg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83" priority="1" stopIfTrue="1" operator="lessThan">
      <formula>0</formula>
    </cfRule>
    <cfRule type="cellIs" dxfId="82" priority="2" operator="between">
      <formula>0</formula>
      <formula>-1000</formula>
    </cfRule>
    <cfRule type="cellIs" dxfId="81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BA2A2DD-C274-4E00-8590-D11D1583DBCE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DCA2B339-54EB-4594-AFCD-AA5C422A7F5B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AD7ACE33-9410-4E56-9105-B48D0210D625}">
          <x14:formula1>
            <xm:f>Listas!$B$6:$B$12</xm:f>
          </x14:formula1>
          <xm:sqref>F9:F56</xm:sqref>
        </x14:dataValidation>
        <x14:dataValidation type="list" allowBlank="1" showInputMessage="1" showErrorMessage="1" xr:uid="{FDEABB40-CED3-4F18-B7A7-3D89079C5E23}">
          <x14:formula1>
            <xm:f>Listas!$B$26:$B$29</xm:f>
          </x14:formula1>
          <xm:sqref>Z9:Z56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+'8'!F4+1</f>
        <v>46084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+Z4+AA4+'8'!AF4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C+kYAzdilDn5PYuGfgPLcHaSCb6doxNj2Z06FZfovM3XhjjOfGbVwkfvHIm7py5lXju67jAct31k5VoNkR5vDw==" saltValue="Wxz4bquWI2OPMXXf8IWNOg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80" priority="1" stopIfTrue="1" operator="lessThan">
      <formula>0</formula>
    </cfRule>
    <cfRule type="cellIs" dxfId="79" priority="2" operator="between">
      <formula>0</formula>
      <formula>-1000</formula>
    </cfRule>
    <cfRule type="cellIs" dxfId="78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5E15192-78A5-4C24-A81C-257EE0952F2D}">
          <x14:formula1>
            <xm:f>Listas!$B$26:$B$29</xm:f>
          </x14:formula1>
          <xm:sqref>Z9:Z56</xm:sqref>
        </x14:dataValidation>
        <x14:dataValidation type="list" allowBlank="1" showInputMessage="1" showErrorMessage="1" xr:uid="{63E30FF8-9662-4982-89B9-135FF6CCF00F}">
          <x14:formula1>
            <xm:f>Listas!$B$6:$B$12</xm:f>
          </x14:formula1>
          <xm:sqref>F9:F56</xm:sqref>
        </x14:dataValidation>
        <x14:dataValidation type="list" allowBlank="1" showInputMessage="1" showErrorMessage="1" xr:uid="{8D4A1963-5BB9-447B-B2B7-F46ECD7CA141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35CBB46E-D8CD-428A-A5FC-A134258B8723}">
          <x14:formula1>
            <xm:f>Listas!$B$40:$B$43</xm:f>
          </x14:formula1>
          <xm:sqref>D9:D56 Y9:Y56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N5" sqref="N5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+'9'!F4+1</f>
        <v>46085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+Z4+AA4+'9'!AF4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MIzoX69cSnYTBSjYwEKeeh1GH4sfOAyUFe0mj5T+gNnhWXu0WLy3v6SCR0IXkJm4wvSQb7VqLKz7yPWe121NwA==" saltValue="ESKrJkg8Gy+V5o/nEddiV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77" priority="1" stopIfTrue="1" operator="lessThan">
      <formula>0</formula>
    </cfRule>
    <cfRule type="cellIs" dxfId="76" priority="2" operator="between">
      <formula>0</formula>
      <formula>-1000</formula>
    </cfRule>
    <cfRule type="cellIs" dxfId="75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4AC82CB-BCF0-43CA-957E-61118F91F4B5}">
          <x14:formula1>
            <xm:f>Listas!$B$26:$B$29</xm:f>
          </x14:formula1>
          <xm:sqref>Z9:Z56</xm:sqref>
        </x14:dataValidation>
        <x14:dataValidation type="list" allowBlank="1" showInputMessage="1" showErrorMessage="1" xr:uid="{E0E0FB35-55FE-4A06-AF24-41163AA230B9}">
          <x14:formula1>
            <xm:f>Listas!$B$6:$B$12</xm:f>
          </x14:formula1>
          <xm:sqref>F9:F56</xm:sqref>
        </x14:dataValidation>
        <x14:dataValidation type="list" allowBlank="1" showInputMessage="1" showErrorMessage="1" xr:uid="{DFFBAF07-D4F6-47FD-A20A-A95EB00ADCB5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9BF79F5C-A9F6-4252-BC1D-BF0DE44CF503}">
          <x14:formula1>
            <xm:f>Listas!$B$40:$B$43</xm:f>
          </x14:formula1>
          <xm:sqref>D9:D56 Y9:Y56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L5" sqref="L5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+'10'!F4+1</f>
        <v>46086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+Z4+AA4+'10'!AF4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fm+xxlLspyBpUSOx1QJ8EydvCo3OmvXdz2PeRYSk6HdoeS/DnyTw5esEwMeYSQZF7dlV/6LDway4vgXJjFP4fg==" saltValue="8frEsm3FnEzij8dChwRV8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74" priority="1" stopIfTrue="1" operator="lessThan">
      <formula>0</formula>
    </cfRule>
    <cfRule type="cellIs" dxfId="73" priority="2" operator="between">
      <formula>0</formula>
      <formula>-1000</formula>
    </cfRule>
    <cfRule type="cellIs" dxfId="72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C4622-6C94-4B9D-A126-6FFCA139B36F}">
          <x14:formula1>
            <xm:f>Listas!$B$26:$B$29</xm:f>
          </x14:formula1>
          <xm:sqref>Z9:Z56</xm:sqref>
        </x14:dataValidation>
        <x14:dataValidation type="list" allowBlank="1" showInputMessage="1" showErrorMessage="1" xr:uid="{2B80070A-827A-4879-BF1F-2954FC68E79E}">
          <x14:formula1>
            <xm:f>Listas!$B$6:$B$12</xm:f>
          </x14:formula1>
          <xm:sqref>F9:F56</xm:sqref>
        </x14:dataValidation>
        <x14:dataValidation type="list" allowBlank="1" showInputMessage="1" showErrorMessage="1" xr:uid="{D406E265-4AF4-4C6A-BCAB-8F6BE4BF69E2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16734656-C595-48DB-A9C5-E68B079400DC}">
          <x14:formula1>
            <xm:f>Listas!$B$40:$B$43</xm:f>
          </x14:formula1>
          <xm:sqref>D9:D56 Y9:Y56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V5" sqref="V5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+'11'!F4+1</f>
        <v>46087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+Z4+AA4+'11'!AF4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CQF3tyGrJFGtw7iUWyuLWgBrPglktzS+fhVYbfm6Dwti2NmT7kU9spN2eX0iTPSPzDzzr33UxqgYqk6YkBCZtw==" saltValue="Z+8QddywAP88BO4nzSJ4V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71" priority="1" stopIfTrue="1" operator="lessThan">
      <formula>0</formula>
    </cfRule>
    <cfRule type="cellIs" dxfId="70" priority="2" operator="between">
      <formula>0</formula>
      <formula>-1000</formula>
    </cfRule>
    <cfRule type="cellIs" dxfId="69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BD6A09D-6D1F-48AF-AB47-8883B20B0DBE}">
          <x14:formula1>
            <xm:f>Listas!$B$26:$B$29</xm:f>
          </x14:formula1>
          <xm:sqref>Z9:Z56</xm:sqref>
        </x14:dataValidation>
        <x14:dataValidation type="list" allowBlank="1" showInputMessage="1" showErrorMessage="1" xr:uid="{6B1A62CE-3F50-4F24-8A98-055EC1996FDE}">
          <x14:formula1>
            <xm:f>Listas!$B$6:$B$12</xm:f>
          </x14:formula1>
          <xm:sqref>F9:F56</xm:sqref>
        </x14:dataValidation>
        <x14:dataValidation type="list" allowBlank="1" showInputMessage="1" showErrorMessage="1" xr:uid="{B8FA5B2B-E226-49FF-9D70-F0412FDFBD89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C324B2D0-5F6B-4CA8-8708-AD9A4651D17B}">
          <x14:formula1>
            <xm:f>Listas!$B$40:$B$43</xm:f>
          </x14:formula1>
          <xm:sqref>D9:D56 Y9:Y56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W5" sqref="W5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+'12'!F4+1</f>
        <v>46088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+Z4+AA4+'12'!AF4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GtKz+GweaMBXqIzVebFUj2254a33Suo8gLHofTo49xmn9mLH3uiSvT7g+1duPEErP08cc6m8zG69jitsyfHlJw==" saltValue="n5vrefOWK0B+kCXbENKto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68" priority="1" stopIfTrue="1" operator="lessThan">
      <formula>0</formula>
    </cfRule>
    <cfRule type="cellIs" dxfId="67" priority="2" operator="between">
      <formula>0</formula>
      <formula>-1000</formula>
    </cfRule>
    <cfRule type="cellIs" dxfId="66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5929E3-7DAA-49D6-836A-7F7A027D5122}">
          <x14:formula1>
            <xm:f>Listas!$B$26:$B$29</xm:f>
          </x14:formula1>
          <xm:sqref>Z9:Z56</xm:sqref>
        </x14:dataValidation>
        <x14:dataValidation type="list" allowBlank="1" showInputMessage="1" showErrorMessage="1" xr:uid="{60288384-D34F-4EA7-904F-39D162516391}">
          <x14:formula1>
            <xm:f>Listas!$B$6:$B$12</xm:f>
          </x14:formula1>
          <xm:sqref>F9:F56</xm:sqref>
        </x14:dataValidation>
        <x14:dataValidation type="list" allowBlank="1" showInputMessage="1" showErrorMessage="1" xr:uid="{3D90CA5F-724F-4E95-87D2-8662ACC69438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EDC66707-92FE-40AC-B3F1-928FF626D3AA}">
          <x14:formula1>
            <xm:f>Listas!$B$40:$B$43</xm:f>
          </x14:formula1>
          <xm:sqref>D9:D56 Y9:Y56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-0.249977111117893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V6" sqref="V6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+'13'!F4+1</f>
        <v>46089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+Z4+AA4+'13'!AF4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P3TjHmlwv7PvG1rcrtA68qcqp5zBfv4bLHdlKAP5RAC10oCVKN8iN2WfbakQNOfPFw79frXQemmyLTr/n4y3nw==" saltValue="PpBgY3OWSW/HRzQUbQ9pA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65" priority="1" stopIfTrue="1" operator="lessThan">
      <formula>0</formula>
    </cfRule>
    <cfRule type="cellIs" dxfId="64" priority="2" operator="between">
      <formula>0</formula>
      <formula>-1000</formula>
    </cfRule>
    <cfRule type="cellIs" dxfId="63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25B9105-9C18-4E67-9EDD-DB99E914A34D}">
          <x14:formula1>
            <xm:f>Listas!$B$26:$B$29</xm:f>
          </x14:formula1>
          <xm:sqref>Z9:Z56</xm:sqref>
        </x14:dataValidation>
        <x14:dataValidation type="list" allowBlank="1" showInputMessage="1" showErrorMessage="1" xr:uid="{AFF76040-A765-4B64-BDA7-4348113CE4B7}">
          <x14:formula1>
            <xm:f>Listas!$B$6:$B$12</xm:f>
          </x14:formula1>
          <xm:sqref>F9:F56</xm:sqref>
        </x14:dataValidation>
        <x14:dataValidation type="list" allowBlank="1" showInputMessage="1" showErrorMessage="1" xr:uid="{EBB9BB89-33ED-4C39-AA6B-2B5A4A35D811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3620CDA8-C74A-45BC-9B5F-078CCEEA044B}">
          <x14:formula1>
            <xm:f>Listas!$B$40:$B$43</xm:f>
          </x14:formula1>
          <xm:sqref>D9:D56 Y9:Y56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+'14'!F4+1</f>
        <v>46090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+Z4+AA4+'14'!AF4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G27/tliYvrnadzwwGgppVGBWOVBwa3YTVx2nY5NdYWeNCA64A8J0ua2Kaaz5MQv4nCD5ZyhWwyjT77uDG+zv3Q==" saltValue="LQYzPJZGvcmzbJgkOTZBh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62" priority="1" stopIfTrue="1" operator="lessThan">
      <formula>0</formula>
    </cfRule>
    <cfRule type="cellIs" dxfId="61" priority="2" operator="between">
      <formula>0</formula>
      <formula>-1000</formula>
    </cfRule>
    <cfRule type="cellIs" dxfId="60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3F6872-3936-4E47-85EC-085BB5C3E77F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9B38AFB4-CAEF-4F3E-8FCF-3651ABA3E042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9C8DA8EF-9588-45A9-BC13-3DB6673F6421}">
          <x14:formula1>
            <xm:f>Listas!$B$6:$B$12</xm:f>
          </x14:formula1>
          <xm:sqref>F9:F56</xm:sqref>
        </x14:dataValidation>
        <x14:dataValidation type="list" allowBlank="1" showInputMessage="1" showErrorMessage="1" xr:uid="{CBA5C377-FA7F-4C57-857F-C9891522FE0F}">
          <x14:formula1>
            <xm:f>Listas!$B$26:$B$29</xm:f>
          </x14:formula1>
          <xm:sqref>Z9:Z56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+'15'!F4+1</f>
        <v>46091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+Z4+AA4+'15'!AF4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sARVsDmseVll/jPLMQpITLd2NKdKnZJ7mEKAM+xS1fsF5tG8cLV76oo5yX9/ZOVYhxAunC8Vh/lcRdXAvDrohw==" saltValue="3BC7jXbueip6l3xuUN9kP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59" priority="1" stopIfTrue="1" operator="lessThan">
      <formula>0</formula>
    </cfRule>
    <cfRule type="cellIs" dxfId="58" priority="2" operator="between">
      <formula>0</formula>
      <formula>-1000</formula>
    </cfRule>
    <cfRule type="cellIs" dxfId="57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1949BC-68A9-40EF-AF91-D74D0D370481}">
          <x14:formula1>
            <xm:f>Listas!$B$26:$B$29</xm:f>
          </x14:formula1>
          <xm:sqref>Z9:Z56</xm:sqref>
        </x14:dataValidation>
        <x14:dataValidation type="list" allowBlank="1" showInputMessage="1" showErrorMessage="1" xr:uid="{351061DF-EF11-4036-8CE6-46DA314E6AD8}">
          <x14:formula1>
            <xm:f>Listas!$B$6:$B$12</xm:f>
          </x14:formula1>
          <xm:sqref>F9:F56</xm:sqref>
        </x14:dataValidation>
        <x14:dataValidation type="list" allowBlank="1" showInputMessage="1" showErrorMessage="1" xr:uid="{E9D3B9FF-BB97-4B06-A848-8DF363E3F7DD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75B03705-FDD9-4A8C-BF92-915266DD326E}">
          <x14:formula1>
            <xm:f>Listas!$B$40:$B$43</xm:f>
          </x14:formula1>
          <xm:sqref>D9:D56 Y9:Y56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+'16'!F4+1</f>
        <v>46092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+Z4+AA4+'16'!AF4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bsnE6OOeBKJrwDlqmT2Bd+iZ5aYFhAPFGBWn7fOhJnOhQJjDOxJKQFjcsR54uGlqBDaDHgfUrWJwSWBW6b70UA==" saltValue="a0eoDjTiIreEBoJxiEhH2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56" priority="1" stopIfTrue="1" operator="lessThan">
      <formula>0</formula>
    </cfRule>
    <cfRule type="cellIs" dxfId="55" priority="2" operator="between">
      <formula>0</formula>
      <formula>-1000</formula>
    </cfRule>
    <cfRule type="cellIs" dxfId="54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7D333F-4FD8-402C-9869-1045308A2FCD}">
          <x14:formula1>
            <xm:f>Listas!$B$26:$B$29</xm:f>
          </x14:formula1>
          <xm:sqref>Z9:Z56</xm:sqref>
        </x14:dataValidation>
        <x14:dataValidation type="list" allowBlank="1" showInputMessage="1" showErrorMessage="1" xr:uid="{D92EB71C-866F-43C9-A1F1-AE3A01948FFB}">
          <x14:formula1>
            <xm:f>Listas!$B$6:$B$12</xm:f>
          </x14:formula1>
          <xm:sqref>F9:F56</xm:sqref>
        </x14:dataValidation>
        <x14:dataValidation type="list" allowBlank="1" showInputMessage="1" showErrorMessage="1" xr:uid="{2ACFD08A-8912-49D7-9940-10E08C480880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D1E00099-3A02-4111-A27C-517AB990328C}">
          <x14:formula1>
            <xm:f>Listas!$B$40:$B$43</xm:f>
          </x14:formula1>
          <xm:sqref>D9:D56 Y9:Y56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+'17'!F4+1</f>
        <v>46093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+Z4+AA4+'17'!AF4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">
        <v>100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15"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v>0</v>
      </c>
      <c r="AC9" s="14">
        <v>0</v>
      </c>
      <c r="AD9" s="14">
        <v>0</v>
      </c>
      <c r="AE9" s="14">
        <v>0</v>
      </c>
      <c r="AF9" s="15"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0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1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2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3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0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1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2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3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0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1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2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3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0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1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2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3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0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1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2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3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0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1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2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3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0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1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2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3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0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1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2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3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0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1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2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3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0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1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2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3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0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1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2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3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0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1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2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3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0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1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2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3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0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1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2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3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0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1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2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3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0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1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2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3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0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1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2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3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0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1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2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3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0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1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2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3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0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1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2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3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0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1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2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3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0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1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2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3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0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1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2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3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0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1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2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3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0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1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2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3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0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1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2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3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0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1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2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3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0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1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2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3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0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1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2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3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0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1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2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3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0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1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2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3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0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1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2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3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0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1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2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3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0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1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2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3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0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1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2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3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0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1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2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3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0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1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2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3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0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1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2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3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0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1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2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3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0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1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2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3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0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1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2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3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0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1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2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3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0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1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2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3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0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1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2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3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0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1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2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3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0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1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2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3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0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1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2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3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4">SUM(G9:G56)</f>
        <v>0</v>
      </c>
      <c r="H57" s="32">
        <f t="shared" si="4"/>
        <v>0</v>
      </c>
      <c r="I57" s="32">
        <f t="shared" si="4"/>
        <v>0</v>
      </c>
      <c r="J57" s="32">
        <f t="shared" si="4"/>
        <v>0</v>
      </c>
      <c r="K57" s="32">
        <f t="shared" si="4"/>
        <v>0</v>
      </c>
      <c r="L57" s="32">
        <f t="shared" si="4"/>
        <v>0</v>
      </c>
      <c r="M57" s="32">
        <f t="shared" si="4"/>
        <v>0</v>
      </c>
      <c r="N57" s="32">
        <f t="shared" si="4"/>
        <v>0</v>
      </c>
      <c r="O57" s="32">
        <f t="shared" si="4"/>
        <v>0</v>
      </c>
      <c r="P57" s="32">
        <f t="shared" si="4"/>
        <v>0</v>
      </c>
      <c r="Q57" s="32">
        <f t="shared" si="4"/>
        <v>0</v>
      </c>
      <c r="R57" s="32">
        <f t="shared" si="4"/>
        <v>0</v>
      </c>
      <c r="S57" s="32">
        <f t="shared" si="4"/>
        <v>0</v>
      </c>
      <c r="T57" s="32">
        <f t="shared" si="4"/>
        <v>0</v>
      </c>
      <c r="U57" s="32">
        <f t="shared" si="4"/>
        <v>0</v>
      </c>
      <c r="V57" s="32">
        <f t="shared" si="4"/>
        <v>0</v>
      </c>
      <c r="W57" s="32">
        <f t="shared" si="4"/>
        <v>0</v>
      </c>
      <c r="X57" s="32"/>
      <c r="Y57" s="32"/>
      <c r="Z57" s="32"/>
      <c r="AA57" s="32">
        <f t="shared" ref="AA57:AF57" si="5">SUM(AA9:AA56)</f>
        <v>0</v>
      </c>
      <c r="AB57" s="32">
        <f t="shared" si="5"/>
        <v>0</v>
      </c>
      <c r="AC57" s="32">
        <f t="shared" si="5"/>
        <v>0</v>
      </c>
      <c r="AD57" s="32">
        <f t="shared" si="5"/>
        <v>0</v>
      </c>
      <c r="AE57" s="32">
        <f t="shared" si="5"/>
        <v>0</v>
      </c>
      <c r="AF57" s="42">
        <f t="shared" si="5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c/pqtVp/4KUXiaU0vx840VAGOgg+vWStxsEUXrKchNLsBtDgunLtyvW2aNLwHmNlizsQXRa1msvB8K7ZPHWAmw==" saltValue="50c6n2sVgli03urHRAamRg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53" priority="1" stopIfTrue="1" operator="lessThan">
      <formula>0</formula>
    </cfRule>
    <cfRule type="cellIs" dxfId="52" priority="2" operator="between">
      <formula>0</formula>
      <formula>-1000</formula>
    </cfRule>
    <cfRule type="cellIs" dxfId="51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3587818-F5DE-4A80-B921-F56950847820}">
          <x14:formula1>
            <xm:f>Listas!$B$26:$B$29</xm:f>
          </x14:formula1>
          <xm:sqref>Z9:Z56</xm:sqref>
        </x14:dataValidation>
        <x14:dataValidation type="list" allowBlank="1" showInputMessage="1" showErrorMessage="1" xr:uid="{8C7571B0-4413-4BBB-B7FC-981B9F25E6F4}">
          <x14:formula1>
            <xm:f>Listas!$B$6:$B$12</xm:f>
          </x14:formula1>
          <xm:sqref>F9:F56</xm:sqref>
        </x14:dataValidation>
        <x14:dataValidation type="list" allowBlank="1" showInputMessage="1" showErrorMessage="1" xr:uid="{9B6D12A5-FCA4-42DA-ABF6-1EDAA7067906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A7E25D0E-230D-4F30-8C3B-77FEE8C5A2C7}">
          <x14:formula1>
            <xm:f>Listas!$B$40:$B$43</xm:f>
          </x14:formula1>
          <xm:sqref>Y9:Y56 D9:D56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+'18'!F4+1</f>
        <v>46094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+Z4+AA4+'18'!AF4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Qaw7Kw6h4E1pEddMuwfD0uDqOUKZdH/68mHiOpaFAF9WQF2rCPW8UnPb6Z3u6oUkWxHqCnn7fKuVzIkrrWKUKw==" saltValue="gVba8Z9NDVhO9Mb/28Oi+g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50" priority="1" stopIfTrue="1" operator="lessThan">
      <formula>0</formula>
    </cfRule>
    <cfRule type="cellIs" dxfId="49" priority="2" operator="between">
      <formula>0</formula>
      <formula>-1000</formula>
    </cfRule>
    <cfRule type="cellIs" dxfId="48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A70BEE-1179-43B8-819A-1CFE724387F5}">
          <x14:formula1>
            <xm:f>Listas!$B$26:$B$29</xm:f>
          </x14:formula1>
          <xm:sqref>Z9:Z56</xm:sqref>
        </x14:dataValidation>
        <x14:dataValidation type="list" allowBlank="1" showInputMessage="1" showErrorMessage="1" xr:uid="{D1404234-FCAD-4965-800F-1FA3095D4E25}">
          <x14:formula1>
            <xm:f>Listas!$B$6:$B$12</xm:f>
          </x14:formula1>
          <xm:sqref>F9:F56</xm:sqref>
        </x14:dataValidation>
        <x14:dataValidation type="list" allowBlank="1" showInputMessage="1" showErrorMessage="1" xr:uid="{256B2E8B-A499-4CED-8308-E3F9DE63321F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AF94604E-8151-428B-9082-DB03966F1012}">
          <x14:formula1>
            <xm:f>Listas!$B$40:$B$43</xm:f>
          </x14:formula1>
          <xm:sqref>D9:D56 Y9:Y56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+'19'!F4+1</f>
        <v>46095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+Z4+AA4+'19'!AF4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FpRL22ce9nMWtxWNXw0a5uzP05Ija+zJl6ErDXZKFSpMel6Xk81ZDbWGBlYWuC3haK75wpdOCDHNhWoJFbLrRg==" saltValue="BGofok6Nf/My+TWYjMJUX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47" priority="1" stopIfTrue="1" operator="lessThan">
      <formula>0</formula>
    </cfRule>
    <cfRule type="cellIs" dxfId="46" priority="2" operator="between">
      <formula>0</formula>
      <formula>-1000</formula>
    </cfRule>
    <cfRule type="cellIs" dxfId="45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B4A8B79-9642-40A2-84D0-791D822D868D}">
          <x14:formula1>
            <xm:f>Listas!$B$26:$B$29</xm:f>
          </x14:formula1>
          <xm:sqref>Z9:Z56</xm:sqref>
        </x14:dataValidation>
        <x14:dataValidation type="list" allowBlank="1" showInputMessage="1" showErrorMessage="1" xr:uid="{51FC2AC4-3089-4066-B8E0-C0BA851AD0A5}">
          <x14:formula1>
            <xm:f>Listas!$B$6:$B$12</xm:f>
          </x14:formula1>
          <xm:sqref>F9:F56</xm:sqref>
        </x14:dataValidation>
        <x14:dataValidation type="list" allowBlank="1" showInputMessage="1" showErrorMessage="1" xr:uid="{9906FA99-E2A7-4239-B592-5A28138A409D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A277A8B9-4C12-4DA5-AF67-7144E1A55276}">
          <x14:formula1>
            <xm:f>Listas!$B$40:$B$43</xm:f>
          </x14:formula1>
          <xm:sqref>D9:D56 Y9:Y56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+'20'!F4+1</f>
        <v>46096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+Z4+AA4+'20'!AF4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kNkLXwnYxEolejePPcvMhTEHFMtMoi7i+OExaQg9DT5h/MxNdDCrF8ivrhfvSRkv79fkxt/Gpui4HcgxYTkh0Q==" saltValue="xl8eVeuk1zGrLNS3SmNEf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44" priority="1" stopIfTrue="1" operator="lessThan">
      <formula>0</formula>
    </cfRule>
    <cfRule type="cellIs" dxfId="43" priority="2" operator="between">
      <formula>0</formula>
      <formula>-1000</formula>
    </cfRule>
    <cfRule type="cellIs" dxfId="42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B97366D-6E49-49EF-A31D-492E3A699757}">
          <x14:formula1>
            <xm:f>Listas!$B$26:$B$29</xm:f>
          </x14:formula1>
          <xm:sqref>Z9:Z56</xm:sqref>
        </x14:dataValidation>
        <x14:dataValidation type="list" allowBlank="1" showInputMessage="1" showErrorMessage="1" xr:uid="{903E011C-2CB7-4379-8C5B-95C7BF20D7A4}">
          <x14:formula1>
            <xm:f>Listas!$B$6:$B$12</xm:f>
          </x14:formula1>
          <xm:sqref>F9:F56</xm:sqref>
        </x14:dataValidation>
        <x14:dataValidation type="list" allowBlank="1" showInputMessage="1" showErrorMessage="1" xr:uid="{E711EAC2-75B8-4A1A-B1C2-1927AE06FBDC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4D721AF6-1CC3-40D7-9BCB-006C896DD769}">
          <x14:formula1>
            <xm:f>Listas!$B$40:$B$43</xm:f>
          </x14:formula1>
          <xm:sqref>D9:D56 Y9:Y56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+'21'!F4+1</f>
        <v>46097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+Z4+AA4+'21'!AF4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plpB67zIdrstZIVbQwOG2uoR327ua13lXYXSPpPGcRPJixq6dK0yK2wXWaFbGay2abrZACITUX/rtv8/OuS4ow==" saltValue="rejJ6inm06+QJG/m2Ci1y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41" priority="1" stopIfTrue="1" operator="lessThan">
      <formula>0</formula>
    </cfRule>
    <cfRule type="cellIs" dxfId="40" priority="2" operator="between">
      <formula>0</formula>
      <formula>-1000</formula>
    </cfRule>
    <cfRule type="cellIs" dxfId="39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512088-8A80-47BD-948B-8BC1FFFC96B6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EBEDD826-FFA6-4F88-A0DD-22F20173E0B6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769A077B-AC72-4B8D-8B43-E39D6E7B9E82}">
          <x14:formula1>
            <xm:f>Listas!$B$6:$B$12</xm:f>
          </x14:formula1>
          <xm:sqref>F9:F56</xm:sqref>
        </x14:dataValidation>
        <x14:dataValidation type="list" allowBlank="1" showInputMessage="1" showErrorMessage="1" xr:uid="{55AB99EB-4C8D-4939-B31F-41E3F9E438A8}">
          <x14:formula1>
            <xm:f>Listas!$B$26:$B$29</xm:f>
          </x14:formula1>
          <xm:sqref>Z9:Z56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+'22'!F4+1</f>
        <v>46098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+Z4+AA4+'22'!AF4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NWAaBKQrDkUHTrOybTAzA1zODNSohJy4eUomugRCQEOJRt9A5gBKQpFv3O9yutQjv1iuM9wQqb3O3JsSThLiIw==" saltValue="V7qJ2H8C9pUzduuokEUk9g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38" priority="1" stopIfTrue="1" operator="lessThan">
      <formula>0</formula>
    </cfRule>
    <cfRule type="cellIs" dxfId="37" priority="2" operator="between">
      <formula>0</formula>
      <formula>-1000</formula>
    </cfRule>
    <cfRule type="cellIs" dxfId="36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304EC2-E899-47BC-9D54-CD2BD0C1A588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C1504DB1-95B4-4454-9E5C-96684E9A3E99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F3681A56-C45D-4BF8-8054-F01CD2CCDB12}">
          <x14:formula1>
            <xm:f>Listas!$B$6:$B$12</xm:f>
          </x14:formula1>
          <xm:sqref>F9:F56</xm:sqref>
        </x14:dataValidation>
        <x14:dataValidation type="list" allowBlank="1" showInputMessage="1" showErrorMessage="1" xr:uid="{BDEADE2F-65B6-4FD6-9B9F-67C4C9FF7C00}">
          <x14:formula1>
            <xm:f>Listas!$B$26:$B$29</xm:f>
          </x14:formula1>
          <xm:sqref>Z9:Z56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+'23'!F4+1</f>
        <v>46099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+Z4+AA4+'23'!AF4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PiLya+Flu9KF2HXb2U6QAZKG0+154Bi0rAsYBNhCsGFLMeqxzgnciTe4c/mXjQuqFFN17OsBLA1yVb5/VBbKWw==" saltValue="OZcifFHAAQS9R0zr6ygLf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35" priority="1" stopIfTrue="1" operator="lessThan">
      <formula>0</formula>
    </cfRule>
    <cfRule type="cellIs" dxfId="34" priority="2" operator="between">
      <formula>0</formula>
      <formula>-1000</formula>
    </cfRule>
    <cfRule type="cellIs" dxfId="33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2D5EB42-B954-4878-8C19-BBD89821F4EC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EE159791-18D1-4F0E-96DC-E03495584AB0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98284C42-9628-49AB-BFEB-C9BC05331280}">
          <x14:formula1>
            <xm:f>Listas!$B$6:$B$12</xm:f>
          </x14:formula1>
          <xm:sqref>F9:F56</xm:sqref>
        </x14:dataValidation>
        <x14:dataValidation type="list" allowBlank="1" showInputMessage="1" showErrorMessage="1" xr:uid="{07833A38-B522-4611-B857-D69B6955A9C2}">
          <x14:formula1>
            <xm:f>Listas!$B$26:$B$29</xm:f>
          </x14:formula1>
          <xm:sqref>Z9:Z56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+'24'!F4+1</f>
        <v>46100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+Z4+AA4+'24'!AF4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hliwLbcmDF+Jw5Dzz9q2cg0CUCF5HKQ7jG5O0TbU+PFQqRAyvM/0fX2HkWHb3k8YSsDBKppuQSVFhJecfQ4cLg==" saltValue="r93kPR3lSUF8NEmKIKc/+Q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32" priority="1" stopIfTrue="1" operator="lessThan">
      <formula>0</formula>
    </cfRule>
    <cfRule type="cellIs" dxfId="31" priority="2" operator="between">
      <formula>0</formula>
      <formula>-1000</formula>
    </cfRule>
    <cfRule type="cellIs" dxfId="30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4ACEEF-5A26-46A0-AC71-091B5F762B85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2239A7A0-1B24-45DB-A99D-E049C8796D41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03464EA8-98D6-4B12-9FD7-B71C591D1FFE}">
          <x14:formula1>
            <xm:f>Listas!$B$6:$B$12</xm:f>
          </x14:formula1>
          <xm:sqref>F9:F56</xm:sqref>
        </x14:dataValidation>
        <x14:dataValidation type="list" allowBlank="1" showInputMessage="1" showErrorMessage="1" xr:uid="{67133BC2-CDA4-44AE-BDDE-8B5B6BEB3EDC}">
          <x14:formula1>
            <xm:f>Listas!$B$26:$B$29</xm:f>
          </x14:formula1>
          <xm:sqref>Z9:Z56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+'25'!F4+1</f>
        <v>46101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+Z4+AA4+'25'!AF4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PTGBrlkI9NDOeIAd2BIGJ/5Fasg7S6w/E0PfeTxM2FaqVyMmj4EftJHPjvt8rBP03GzAjmFDF//Ok/4mM4t3Nw==" saltValue="Us38M6K6+puEmX/2w80ui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29" priority="1" stopIfTrue="1" operator="lessThan">
      <formula>0</formula>
    </cfRule>
    <cfRule type="cellIs" dxfId="28" priority="2" operator="between">
      <formula>0</formula>
      <formula>-1000</formula>
    </cfRule>
    <cfRule type="cellIs" dxfId="27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CE6E842-7DF1-44DF-9313-D6AEED4ACA00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16998B7C-AB9E-405E-904C-32C2B969D68D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253104C2-288E-4B04-890B-E62B4C408089}">
          <x14:formula1>
            <xm:f>Listas!$B$6:$B$12</xm:f>
          </x14:formula1>
          <xm:sqref>F9:F56</xm:sqref>
        </x14:dataValidation>
        <x14:dataValidation type="list" allowBlank="1" showInputMessage="1" showErrorMessage="1" xr:uid="{32905811-D152-4193-A085-9FC6097143F0}">
          <x14:formula1>
            <xm:f>Listas!$B$26:$B$29</xm:f>
          </x14:formula1>
          <xm:sqref>Z9:Z56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+'26'!F4+1</f>
        <v>46102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+Z4+AA4+'26'!AF4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MUkrjLYvT/PebN3IDse/tFA5RgQOos0qDIwMIMPM+PEj+ej5Vdyi6/JKCtH0pv5MpZ3+C+8gKArxM43F1UQFZw==" saltValue="rKHC0GI9t9SU1q0SXe2wiQ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26" priority="1" stopIfTrue="1" operator="lessThan">
      <formula>0</formula>
    </cfRule>
    <cfRule type="cellIs" dxfId="25" priority="2" operator="between">
      <formula>0</formula>
      <formula>-1000</formula>
    </cfRule>
    <cfRule type="cellIs" dxfId="24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E8D3EC-0FFB-45B9-9BAC-2FDA92441731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CA96A056-759A-4D11-BC81-CC288022DF23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EF780425-FABE-4DCF-9105-8153410DF9D7}">
          <x14:formula1>
            <xm:f>Listas!$B$6:$B$12</xm:f>
          </x14:formula1>
          <xm:sqref>F9:F56</xm:sqref>
        </x14:dataValidation>
        <x14:dataValidation type="list" allowBlank="1" showInputMessage="1" showErrorMessage="1" xr:uid="{7F33A6AB-FBF4-404F-902B-A6401D5E9D2E}">
          <x14:formula1>
            <xm:f>Listas!$B$26:$B$29</xm:f>
          </x14:formula1>
          <xm:sqref>Z9:Z56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966FF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+'27'!F4+1</f>
        <v>46103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+Z4+AA4+'27'!AF4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7" t="s">
        <v>0</v>
      </c>
      <c r="C9" s="7">
        <v>0</v>
      </c>
      <c r="D9" s="7">
        <v>0</v>
      </c>
      <c r="E9" s="53" t="str">
        <f>(IF(F9=Listas!$B$7,"8",IF(F9=Listas!$B$8,"7",IF(F9=Listas!$B$9,"6",IF(F9=Listas!$B$10,"7",IF(F9=Listas!$B$11,"6.125",IF(F9=Listas!$B$12,"5.250",IF(F9=Listas!$B$6,"0"))))))))</f>
        <v>0</v>
      </c>
      <c r="F9" s="7">
        <v>0</v>
      </c>
      <c r="G9" s="4">
        <v>0</v>
      </c>
      <c r="H9" s="22">
        <v>0</v>
      </c>
      <c r="I9" s="5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7" t="s">
        <v>0</v>
      </c>
      <c r="C10" s="7">
        <v>0</v>
      </c>
      <c r="D10" s="7">
        <v>0</v>
      </c>
      <c r="E10" s="53" t="str">
        <f>(IF(F10=Listas!$B$7,"8",IF(F10=Listas!$B$8,"7",IF(F10=Listas!$B$9,"6",IF(F10=Listas!$B$10,"7",IF(F10=Listas!$B$11,"6.125",IF(F10=Listas!$B$12,"5.250",IF(F10=Listas!$B$6,"0"))))))))</f>
        <v>0</v>
      </c>
      <c r="F10" s="7">
        <v>0</v>
      </c>
      <c r="G10" s="4">
        <v>0</v>
      </c>
      <c r="H10" s="22">
        <v>0</v>
      </c>
      <c r="I10" s="5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ref="T10:T56" si="4">+Q10+R10+S10</f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ref="V10:V56" si="5">+U10</f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6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7" t="s">
        <v>0</v>
      </c>
      <c r="C11" s="7">
        <v>0</v>
      </c>
      <c r="D11" s="7">
        <v>0</v>
      </c>
      <c r="E11" s="53" t="str">
        <f>(IF(F11=Listas!$B$7,"8",IF(F11=Listas!$B$8,"7",IF(F11=Listas!$B$9,"6",IF(F11=Listas!$B$10,"7",IF(F11=Listas!$B$11,"6.125",IF(F11=Listas!$B$12,"5.250",IF(F11=Listas!$B$6,"0"))))))))</f>
        <v>0</v>
      </c>
      <c r="F11" s="7">
        <v>0</v>
      </c>
      <c r="G11" s="4">
        <v>0</v>
      </c>
      <c r="H11" s="22">
        <v>0</v>
      </c>
      <c r="I11" s="5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4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5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6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7" t="s">
        <v>0</v>
      </c>
      <c r="C12" s="7">
        <v>0</v>
      </c>
      <c r="D12" s="7">
        <v>0</v>
      </c>
      <c r="E12" s="53" t="str">
        <f>(IF(F12=Listas!$B$7,"8",IF(F12=Listas!$B$8,"7",IF(F12=Listas!$B$9,"6",IF(F12=Listas!$B$10,"7",IF(F12=Listas!$B$11,"6.125",IF(F12=Listas!$B$12,"5.250",IF(F12=Listas!$B$6,"0"))))))))</f>
        <v>0</v>
      </c>
      <c r="F12" s="7">
        <v>0</v>
      </c>
      <c r="G12" s="4">
        <v>0</v>
      </c>
      <c r="H12" s="22">
        <v>0</v>
      </c>
      <c r="I12" s="5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4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5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6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7" t="s">
        <v>0</v>
      </c>
      <c r="C13" s="7">
        <v>0</v>
      </c>
      <c r="D13" s="7">
        <v>0</v>
      </c>
      <c r="E13" s="53" t="str">
        <f>(IF(F13=Listas!$B$7,"8",IF(F13=Listas!$B$8,"7",IF(F13=Listas!$B$9,"6",IF(F13=Listas!$B$10,"7",IF(F13=Listas!$B$11,"6.125",IF(F13=Listas!$B$12,"5.250",IF(F13=Listas!$B$6,"0"))))))))</f>
        <v>0</v>
      </c>
      <c r="F13" s="7">
        <v>0</v>
      </c>
      <c r="G13" s="4">
        <v>0</v>
      </c>
      <c r="H13" s="22">
        <v>0</v>
      </c>
      <c r="I13" s="5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4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5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6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7" t="s">
        <v>0</v>
      </c>
      <c r="C14" s="7">
        <v>0</v>
      </c>
      <c r="D14" s="7">
        <v>0</v>
      </c>
      <c r="E14" s="53" t="str">
        <f>(IF(F14=Listas!$B$7,"8",IF(F14=Listas!$B$8,"7",IF(F14=Listas!$B$9,"6",IF(F14=Listas!$B$10,"7",IF(F14=Listas!$B$11,"6.125",IF(F14=Listas!$B$12,"5.250",IF(F14=Listas!$B$6,"0"))))))))</f>
        <v>0</v>
      </c>
      <c r="F14" s="7">
        <v>0</v>
      </c>
      <c r="G14" s="4">
        <v>0</v>
      </c>
      <c r="H14" s="22">
        <v>0</v>
      </c>
      <c r="I14" s="5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4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5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6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7" t="s">
        <v>0</v>
      </c>
      <c r="C15" s="7">
        <v>0</v>
      </c>
      <c r="D15" s="7">
        <v>0</v>
      </c>
      <c r="E15" s="53" t="str">
        <f>(IF(F15=Listas!$B$7,"8",IF(F15=Listas!$B$8,"7",IF(F15=Listas!$B$9,"6",IF(F15=Listas!$B$10,"7",IF(F15=Listas!$B$11,"6.125",IF(F15=Listas!$B$12,"5.250",IF(F15=Listas!$B$6,"0"))))))))</f>
        <v>0</v>
      </c>
      <c r="F15" s="7">
        <v>0</v>
      </c>
      <c r="G15" s="4">
        <v>0</v>
      </c>
      <c r="H15" s="22">
        <v>0</v>
      </c>
      <c r="I15" s="5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4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5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6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7" t="s">
        <v>0</v>
      </c>
      <c r="C16" s="7">
        <v>0</v>
      </c>
      <c r="D16" s="7">
        <v>0</v>
      </c>
      <c r="E16" s="53" t="str">
        <f>(IF(F16=Listas!$B$7,"8",IF(F16=Listas!$B$8,"7",IF(F16=Listas!$B$9,"6",IF(F16=Listas!$B$10,"7",IF(F16=Listas!$B$11,"6.125",IF(F16=Listas!$B$12,"5.250",IF(F16=Listas!$B$6,"0"))))))))</f>
        <v>0</v>
      </c>
      <c r="F16" s="7">
        <v>0</v>
      </c>
      <c r="G16" s="4">
        <v>0</v>
      </c>
      <c r="H16" s="22">
        <v>0</v>
      </c>
      <c r="I16" s="5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4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5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6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7" t="s">
        <v>0</v>
      </c>
      <c r="C17" s="7">
        <v>0</v>
      </c>
      <c r="D17" s="7">
        <v>0</v>
      </c>
      <c r="E17" s="53" t="str">
        <f>(IF(F17=Listas!$B$7,"8",IF(F17=Listas!$B$8,"7",IF(F17=Listas!$B$9,"6",IF(F17=Listas!$B$10,"7",IF(F17=Listas!$B$11,"6.125",IF(F17=Listas!$B$12,"5.250",IF(F17=Listas!$B$6,"0"))))))))</f>
        <v>0</v>
      </c>
      <c r="F17" s="7">
        <v>0</v>
      </c>
      <c r="G17" s="4">
        <v>0</v>
      </c>
      <c r="H17" s="22">
        <v>0</v>
      </c>
      <c r="I17" s="5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4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5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6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7" t="s">
        <v>0</v>
      </c>
      <c r="C18" s="7">
        <v>0</v>
      </c>
      <c r="D18" s="7">
        <v>0</v>
      </c>
      <c r="E18" s="53" t="str">
        <f>(IF(F18=Listas!$B$7,"8",IF(F18=Listas!$B$8,"7",IF(F18=Listas!$B$9,"6",IF(F18=Listas!$B$10,"7",IF(F18=Listas!$B$11,"6.125",IF(F18=Listas!$B$12,"5.250",IF(F18=Listas!$B$6,"0"))))))))</f>
        <v>0</v>
      </c>
      <c r="F18" s="7">
        <v>0</v>
      </c>
      <c r="G18" s="4">
        <v>0</v>
      </c>
      <c r="H18" s="22">
        <v>0</v>
      </c>
      <c r="I18" s="5">
        <v>0</v>
      </c>
      <c r="J18" s="5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4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5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6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7" t="s">
        <v>0</v>
      </c>
      <c r="C19" s="7">
        <v>0</v>
      </c>
      <c r="D19" s="7">
        <v>0</v>
      </c>
      <c r="E19" s="53" t="str">
        <f>(IF(F19=Listas!$B$7,"8",IF(F19=Listas!$B$8,"7",IF(F19=Listas!$B$9,"6",IF(F19=Listas!$B$10,"7",IF(F19=Listas!$B$11,"6.125",IF(F19=Listas!$B$12,"5.250",IF(F19=Listas!$B$6,"0"))))))))</f>
        <v>0</v>
      </c>
      <c r="F19" s="7">
        <v>0</v>
      </c>
      <c r="G19" s="4">
        <v>0</v>
      </c>
      <c r="H19" s="22">
        <v>0</v>
      </c>
      <c r="I19" s="5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4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5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6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7" t="s">
        <v>0</v>
      </c>
      <c r="C20" s="7">
        <v>0</v>
      </c>
      <c r="D20" s="7">
        <v>0</v>
      </c>
      <c r="E20" s="53" t="str">
        <f>(IF(F20=Listas!$B$7,"8",IF(F20=Listas!$B$8,"7",IF(F20=Listas!$B$9,"6",IF(F20=Listas!$B$10,"7",IF(F20=Listas!$B$11,"6.125",IF(F20=Listas!$B$12,"5.250",IF(F20=Listas!$B$6,"0"))))))))</f>
        <v>0</v>
      </c>
      <c r="F20" s="7">
        <v>0</v>
      </c>
      <c r="G20" s="4">
        <v>0</v>
      </c>
      <c r="H20" s="22">
        <v>0</v>
      </c>
      <c r="I20" s="5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4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5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6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7" t="s">
        <v>0</v>
      </c>
      <c r="C21" s="7">
        <v>0</v>
      </c>
      <c r="D21" s="7">
        <v>0</v>
      </c>
      <c r="E21" s="53" t="str">
        <f>(IF(F21=Listas!$B$7,"8",IF(F21=Listas!$B$8,"7",IF(F21=Listas!$B$9,"6",IF(F21=Listas!$B$10,"7",IF(F21=Listas!$B$11,"6.125",IF(F21=Listas!$B$12,"5.250",IF(F21=Listas!$B$6,"0"))))))))</f>
        <v>0</v>
      </c>
      <c r="F21" s="7">
        <v>0</v>
      </c>
      <c r="G21" s="4">
        <v>0</v>
      </c>
      <c r="H21" s="22">
        <v>0</v>
      </c>
      <c r="I21" s="5">
        <v>0</v>
      </c>
      <c r="J21" s="5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4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5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6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7" t="s">
        <v>0</v>
      </c>
      <c r="C22" s="7">
        <v>0</v>
      </c>
      <c r="D22" s="7">
        <v>0</v>
      </c>
      <c r="E22" s="53" t="str">
        <f>(IF(F22=Listas!$B$7,"8",IF(F22=Listas!$B$8,"7",IF(F22=Listas!$B$9,"6",IF(F22=Listas!$B$10,"7",IF(F22=Listas!$B$11,"6.125",IF(F22=Listas!$B$12,"5.250",IF(F22=Listas!$B$6,"0"))))))))</f>
        <v>0</v>
      </c>
      <c r="F22" s="7">
        <v>0</v>
      </c>
      <c r="G22" s="4">
        <v>0</v>
      </c>
      <c r="H22" s="22">
        <v>0</v>
      </c>
      <c r="I22" s="5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4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5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6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7" t="s">
        <v>0</v>
      </c>
      <c r="C23" s="7">
        <v>0</v>
      </c>
      <c r="D23" s="7">
        <v>0</v>
      </c>
      <c r="E23" s="53" t="str">
        <f>(IF(F23=Listas!$B$7,"8",IF(F23=Listas!$B$8,"7",IF(F23=Listas!$B$9,"6",IF(F23=Listas!$B$10,"7",IF(F23=Listas!$B$11,"6.125",IF(F23=Listas!$B$12,"5.250",IF(F23=Listas!$B$6,"0"))))))))</f>
        <v>0</v>
      </c>
      <c r="F23" s="7">
        <v>0</v>
      </c>
      <c r="G23" s="4">
        <v>0</v>
      </c>
      <c r="H23" s="22">
        <v>0</v>
      </c>
      <c r="I23" s="5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4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5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6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7" t="s">
        <v>0</v>
      </c>
      <c r="C24" s="7">
        <v>0</v>
      </c>
      <c r="D24" s="7">
        <v>0</v>
      </c>
      <c r="E24" s="53" t="str">
        <f>(IF(F24=Listas!$B$7,"8",IF(F24=Listas!$B$8,"7",IF(F24=Listas!$B$9,"6",IF(F24=Listas!$B$10,"7",IF(F24=Listas!$B$11,"6.125",IF(F24=Listas!$B$12,"5.250",IF(F24=Listas!$B$6,"0"))))))))</f>
        <v>0</v>
      </c>
      <c r="F24" s="7">
        <v>0</v>
      </c>
      <c r="G24" s="4">
        <v>0</v>
      </c>
      <c r="H24" s="22">
        <v>0</v>
      </c>
      <c r="I24" s="5">
        <v>0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4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5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6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7" t="s">
        <v>0</v>
      </c>
      <c r="C25" s="7">
        <v>0</v>
      </c>
      <c r="D25" s="7">
        <v>0</v>
      </c>
      <c r="E25" s="53" t="str">
        <f>(IF(F25=Listas!$B$7,"8",IF(F25=Listas!$B$8,"7",IF(F25=Listas!$B$9,"6",IF(F25=Listas!$B$10,"7",IF(F25=Listas!$B$11,"6.125",IF(F25=Listas!$B$12,"5.250",IF(F25=Listas!$B$6,"0"))))))))</f>
        <v>0</v>
      </c>
      <c r="F25" s="7">
        <v>0</v>
      </c>
      <c r="G25" s="4">
        <v>0</v>
      </c>
      <c r="H25" s="22">
        <v>0</v>
      </c>
      <c r="I25" s="5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4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5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6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7" t="s">
        <v>0</v>
      </c>
      <c r="C26" s="7">
        <v>0</v>
      </c>
      <c r="D26" s="7">
        <v>0</v>
      </c>
      <c r="E26" s="53" t="str">
        <f>(IF(F26=Listas!$B$7,"8",IF(F26=Listas!$B$8,"7",IF(F26=Listas!$B$9,"6",IF(F26=Listas!$B$10,"7",IF(F26=Listas!$B$11,"6.125",IF(F26=Listas!$B$12,"5.250",IF(F26=Listas!$B$6,"0"))))))))</f>
        <v>0</v>
      </c>
      <c r="F26" s="7">
        <v>0</v>
      </c>
      <c r="G26" s="4">
        <v>0</v>
      </c>
      <c r="H26" s="22">
        <v>0</v>
      </c>
      <c r="I26" s="5">
        <v>0</v>
      </c>
      <c r="J26" s="5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4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5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6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7" t="s">
        <v>0</v>
      </c>
      <c r="C27" s="7">
        <v>0</v>
      </c>
      <c r="D27" s="7">
        <v>0</v>
      </c>
      <c r="E27" s="53" t="str">
        <f>(IF(F27=Listas!$B$7,"8",IF(F27=Listas!$B$8,"7",IF(F27=Listas!$B$9,"6",IF(F27=Listas!$B$10,"7",IF(F27=Listas!$B$11,"6.125",IF(F27=Listas!$B$12,"5.250",IF(F27=Listas!$B$6,"0"))))))))</f>
        <v>0</v>
      </c>
      <c r="F27" s="7">
        <v>0</v>
      </c>
      <c r="G27" s="4">
        <v>0</v>
      </c>
      <c r="H27" s="22">
        <v>0</v>
      </c>
      <c r="I27" s="5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4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5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6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7" t="s">
        <v>0</v>
      </c>
      <c r="C28" s="7">
        <v>0</v>
      </c>
      <c r="D28" s="7">
        <v>0</v>
      </c>
      <c r="E28" s="53" t="str">
        <f>(IF(F28=Listas!$B$7,"8",IF(F28=Listas!$B$8,"7",IF(F28=Listas!$B$9,"6",IF(F28=Listas!$B$10,"7",IF(F28=Listas!$B$11,"6.125",IF(F28=Listas!$B$12,"5.250",IF(F28=Listas!$B$6,"0"))))))))</f>
        <v>0</v>
      </c>
      <c r="F28" s="7">
        <v>0</v>
      </c>
      <c r="G28" s="4">
        <v>0</v>
      </c>
      <c r="H28" s="22">
        <v>0</v>
      </c>
      <c r="I28" s="5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4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5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6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7" t="s">
        <v>0</v>
      </c>
      <c r="C29" s="7">
        <v>0</v>
      </c>
      <c r="D29" s="7">
        <v>0</v>
      </c>
      <c r="E29" s="53" t="str">
        <f>(IF(F29=Listas!$B$7,"8",IF(F29=Listas!$B$8,"7",IF(F29=Listas!$B$9,"6",IF(F29=Listas!$B$10,"7",IF(F29=Listas!$B$11,"6.125",IF(F29=Listas!$B$12,"5.250",IF(F29=Listas!$B$6,"0"))))))))</f>
        <v>0</v>
      </c>
      <c r="F29" s="7">
        <v>0</v>
      </c>
      <c r="G29" s="4">
        <v>0</v>
      </c>
      <c r="H29" s="22">
        <v>0</v>
      </c>
      <c r="I29" s="5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4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5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6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7" t="s">
        <v>0</v>
      </c>
      <c r="C30" s="7">
        <v>0</v>
      </c>
      <c r="D30" s="7">
        <v>0</v>
      </c>
      <c r="E30" s="53" t="str">
        <f>(IF(F30=Listas!$B$7,"8",IF(F30=Listas!$B$8,"7",IF(F30=Listas!$B$9,"6",IF(F30=Listas!$B$10,"7",IF(F30=Listas!$B$11,"6.125",IF(F30=Listas!$B$12,"5.250",IF(F30=Listas!$B$6,"0"))))))))</f>
        <v>0</v>
      </c>
      <c r="F30" s="7">
        <v>0</v>
      </c>
      <c r="G30" s="4">
        <v>0</v>
      </c>
      <c r="H30" s="22">
        <v>0</v>
      </c>
      <c r="I30" s="5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4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5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6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7" t="s">
        <v>0</v>
      </c>
      <c r="C31" s="7">
        <v>0</v>
      </c>
      <c r="D31" s="7">
        <v>0</v>
      </c>
      <c r="E31" s="53" t="str">
        <f>(IF(F31=Listas!$B$7,"8",IF(F31=Listas!$B$8,"7",IF(F31=Listas!$B$9,"6",IF(F31=Listas!$B$10,"7",IF(F31=Listas!$B$11,"6.125",IF(F31=Listas!$B$12,"5.250",IF(F31=Listas!$B$6,"0"))))))))</f>
        <v>0</v>
      </c>
      <c r="F31" s="7">
        <v>0</v>
      </c>
      <c r="G31" s="4">
        <v>0</v>
      </c>
      <c r="H31" s="22">
        <v>0</v>
      </c>
      <c r="I31" s="5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4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5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6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7" t="s">
        <v>0</v>
      </c>
      <c r="C32" s="7">
        <v>0</v>
      </c>
      <c r="D32" s="7">
        <v>0</v>
      </c>
      <c r="E32" s="53" t="str">
        <f>(IF(F32=Listas!$B$7,"8",IF(F32=Listas!$B$8,"7",IF(F32=Listas!$B$9,"6",IF(F32=Listas!$B$10,"7",IF(F32=Listas!$B$11,"6.125",IF(F32=Listas!$B$12,"5.250",IF(F32=Listas!$B$6,"0"))))))))</f>
        <v>0</v>
      </c>
      <c r="F32" s="7">
        <v>0</v>
      </c>
      <c r="G32" s="4">
        <v>0</v>
      </c>
      <c r="H32" s="22">
        <v>0</v>
      </c>
      <c r="I32" s="5">
        <v>0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4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5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6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7" t="s">
        <v>0</v>
      </c>
      <c r="C33" s="7">
        <v>0</v>
      </c>
      <c r="D33" s="7">
        <v>0</v>
      </c>
      <c r="E33" s="53" t="str">
        <f>(IF(F33=Listas!$B$7,"8",IF(F33=Listas!$B$8,"7",IF(F33=Listas!$B$9,"6",IF(F33=Listas!$B$10,"7",IF(F33=Listas!$B$11,"6.125",IF(F33=Listas!$B$12,"5.250",IF(F33=Listas!$B$6,"0"))))))))</f>
        <v>0</v>
      </c>
      <c r="F33" s="7">
        <v>0</v>
      </c>
      <c r="G33" s="4">
        <v>0</v>
      </c>
      <c r="H33" s="22">
        <v>0</v>
      </c>
      <c r="I33" s="5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4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5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6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7" t="s">
        <v>0</v>
      </c>
      <c r="C34" s="7">
        <v>0</v>
      </c>
      <c r="D34" s="7">
        <v>0</v>
      </c>
      <c r="E34" s="53" t="str">
        <f>(IF(F34=Listas!$B$7,"8",IF(F34=Listas!$B$8,"7",IF(F34=Listas!$B$9,"6",IF(F34=Listas!$B$10,"7",IF(F34=Listas!$B$11,"6.125",IF(F34=Listas!$B$12,"5.250",IF(F34=Listas!$B$6,"0"))))))))</f>
        <v>0</v>
      </c>
      <c r="F34" s="7">
        <v>0</v>
      </c>
      <c r="G34" s="4">
        <v>0</v>
      </c>
      <c r="H34" s="22">
        <v>0</v>
      </c>
      <c r="I34" s="5">
        <v>0</v>
      </c>
      <c r="J34" s="5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4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5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6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7" t="s">
        <v>0</v>
      </c>
      <c r="C35" s="7">
        <v>0</v>
      </c>
      <c r="D35" s="7">
        <v>0</v>
      </c>
      <c r="E35" s="53" t="str">
        <f>(IF(F35=Listas!$B$7,"8",IF(F35=Listas!$B$8,"7",IF(F35=Listas!$B$9,"6",IF(F35=Listas!$B$10,"7",IF(F35=Listas!$B$11,"6.125",IF(F35=Listas!$B$12,"5.250",IF(F35=Listas!$B$6,"0"))))))))</f>
        <v>0</v>
      </c>
      <c r="F35" s="7">
        <v>0</v>
      </c>
      <c r="G35" s="4">
        <v>0</v>
      </c>
      <c r="H35" s="22">
        <v>0</v>
      </c>
      <c r="I35" s="5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4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5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6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7" t="s">
        <v>0</v>
      </c>
      <c r="C36" s="7">
        <v>0</v>
      </c>
      <c r="D36" s="7">
        <v>0</v>
      </c>
      <c r="E36" s="53" t="str">
        <f>(IF(F36=Listas!$B$7,"8",IF(F36=Listas!$B$8,"7",IF(F36=Listas!$B$9,"6",IF(F36=Listas!$B$10,"7",IF(F36=Listas!$B$11,"6.125",IF(F36=Listas!$B$12,"5.250",IF(F36=Listas!$B$6,"0"))))))))</f>
        <v>0</v>
      </c>
      <c r="F36" s="7">
        <v>0</v>
      </c>
      <c r="G36" s="4">
        <v>0</v>
      </c>
      <c r="H36" s="22">
        <v>0</v>
      </c>
      <c r="I36" s="5">
        <v>0</v>
      </c>
      <c r="J36" s="5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4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5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6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7" t="s">
        <v>0</v>
      </c>
      <c r="C37" s="7">
        <v>0</v>
      </c>
      <c r="D37" s="7">
        <v>0</v>
      </c>
      <c r="E37" s="53" t="str">
        <f>(IF(F37=Listas!$B$7,"8",IF(F37=Listas!$B$8,"7",IF(F37=Listas!$B$9,"6",IF(F37=Listas!$B$10,"7",IF(F37=Listas!$B$11,"6.125",IF(F37=Listas!$B$12,"5.250",IF(F37=Listas!$B$6,"0"))))))))</f>
        <v>0</v>
      </c>
      <c r="F37" s="7">
        <v>0</v>
      </c>
      <c r="G37" s="4">
        <v>0</v>
      </c>
      <c r="H37" s="22">
        <v>0</v>
      </c>
      <c r="I37" s="5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4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5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6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7" t="s">
        <v>0</v>
      </c>
      <c r="C38" s="7">
        <v>0</v>
      </c>
      <c r="D38" s="7">
        <v>0</v>
      </c>
      <c r="E38" s="53" t="str">
        <f>(IF(F38=Listas!$B$7,"8",IF(F38=Listas!$B$8,"7",IF(F38=Listas!$B$9,"6",IF(F38=Listas!$B$10,"7",IF(F38=Listas!$B$11,"6.125",IF(F38=Listas!$B$12,"5.250",IF(F38=Listas!$B$6,"0"))))))))</f>
        <v>0</v>
      </c>
      <c r="F38" s="7">
        <v>0</v>
      </c>
      <c r="G38" s="4">
        <v>0</v>
      </c>
      <c r="H38" s="22">
        <v>0</v>
      </c>
      <c r="I38" s="5">
        <v>0</v>
      </c>
      <c r="J38" s="5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4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5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6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7" t="s">
        <v>0</v>
      </c>
      <c r="C39" s="7">
        <v>0</v>
      </c>
      <c r="D39" s="7">
        <v>0</v>
      </c>
      <c r="E39" s="53" t="str">
        <f>(IF(F39=Listas!$B$7,"8",IF(F39=Listas!$B$8,"7",IF(F39=Listas!$B$9,"6",IF(F39=Listas!$B$10,"7",IF(F39=Listas!$B$11,"6.125",IF(F39=Listas!$B$12,"5.250",IF(F39=Listas!$B$6,"0"))))))))</f>
        <v>0</v>
      </c>
      <c r="F39" s="7">
        <v>0</v>
      </c>
      <c r="G39" s="4">
        <v>0</v>
      </c>
      <c r="H39" s="22">
        <v>0</v>
      </c>
      <c r="I39" s="5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4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5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6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7" t="s">
        <v>0</v>
      </c>
      <c r="C40" s="7">
        <v>0</v>
      </c>
      <c r="D40" s="7">
        <v>0</v>
      </c>
      <c r="E40" s="53" t="str">
        <f>(IF(F40=Listas!$B$7,"8",IF(F40=Listas!$B$8,"7",IF(F40=Listas!$B$9,"6",IF(F40=Listas!$B$10,"7",IF(F40=Listas!$B$11,"6.125",IF(F40=Listas!$B$12,"5.250",IF(F40=Listas!$B$6,"0"))))))))</f>
        <v>0</v>
      </c>
      <c r="F40" s="7">
        <v>0</v>
      </c>
      <c r="G40" s="4">
        <v>0</v>
      </c>
      <c r="H40" s="22">
        <v>0</v>
      </c>
      <c r="I40" s="5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4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5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6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7" t="s">
        <v>0</v>
      </c>
      <c r="C41" s="7">
        <v>0</v>
      </c>
      <c r="D41" s="7">
        <v>0</v>
      </c>
      <c r="E41" s="53" t="str">
        <f>(IF(F41=Listas!$B$7,"8",IF(F41=Listas!$B$8,"7",IF(F41=Listas!$B$9,"6",IF(F41=Listas!$B$10,"7",IF(F41=Listas!$B$11,"6.125",IF(F41=Listas!$B$12,"5.250",IF(F41=Listas!$B$6,"0"))))))))</f>
        <v>0</v>
      </c>
      <c r="F41" s="7">
        <v>0</v>
      </c>
      <c r="G41" s="4">
        <v>0</v>
      </c>
      <c r="H41" s="22">
        <v>0</v>
      </c>
      <c r="I41" s="5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4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5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6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7" t="s">
        <v>0</v>
      </c>
      <c r="C42" s="7">
        <v>0</v>
      </c>
      <c r="D42" s="7">
        <v>0</v>
      </c>
      <c r="E42" s="53" t="str">
        <f>(IF(F42=Listas!$B$7,"8",IF(F42=Listas!$B$8,"7",IF(F42=Listas!$B$9,"6",IF(F42=Listas!$B$10,"7",IF(F42=Listas!$B$11,"6.125",IF(F42=Listas!$B$12,"5.250",IF(F42=Listas!$B$6,"0"))))))))</f>
        <v>0</v>
      </c>
      <c r="F42" s="7">
        <v>0</v>
      </c>
      <c r="G42" s="4">
        <v>0</v>
      </c>
      <c r="H42" s="22">
        <v>0</v>
      </c>
      <c r="I42" s="5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4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5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6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7" t="s">
        <v>0</v>
      </c>
      <c r="C43" s="7">
        <v>0</v>
      </c>
      <c r="D43" s="7">
        <v>0</v>
      </c>
      <c r="E43" s="53" t="str">
        <f>(IF(F43=Listas!$B$7,"8",IF(F43=Listas!$B$8,"7",IF(F43=Listas!$B$9,"6",IF(F43=Listas!$B$10,"7",IF(F43=Listas!$B$11,"6.125",IF(F43=Listas!$B$12,"5.250",IF(F43=Listas!$B$6,"0"))))))))</f>
        <v>0</v>
      </c>
      <c r="F43" s="7">
        <v>0</v>
      </c>
      <c r="G43" s="4">
        <v>0</v>
      </c>
      <c r="H43" s="22">
        <v>0</v>
      </c>
      <c r="I43" s="5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4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5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6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7" t="s">
        <v>0</v>
      </c>
      <c r="C44" s="7">
        <v>0</v>
      </c>
      <c r="D44" s="7">
        <v>0</v>
      </c>
      <c r="E44" s="53" t="str">
        <f>(IF(F44=Listas!$B$7,"8",IF(F44=Listas!$B$8,"7",IF(F44=Listas!$B$9,"6",IF(F44=Listas!$B$10,"7",IF(F44=Listas!$B$11,"6.125",IF(F44=Listas!$B$12,"5.250",IF(F44=Listas!$B$6,"0"))))))))</f>
        <v>0</v>
      </c>
      <c r="F44" s="7">
        <v>0</v>
      </c>
      <c r="G44" s="4">
        <v>0</v>
      </c>
      <c r="H44" s="22">
        <v>0</v>
      </c>
      <c r="I44" s="5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4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5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6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7" t="s">
        <v>0</v>
      </c>
      <c r="C45" s="7">
        <v>0</v>
      </c>
      <c r="D45" s="7">
        <v>0</v>
      </c>
      <c r="E45" s="53" t="str">
        <f>(IF(F45=Listas!$B$7,"8",IF(F45=Listas!$B$8,"7",IF(F45=Listas!$B$9,"6",IF(F45=Listas!$B$10,"7",IF(F45=Listas!$B$11,"6.125",IF(F45=Listas!$B$12,"5.250",IF(F45=Listas!$B$6,"0"))))))))</f>
        <v>0</v>
      </c>
      <c r="F45" s="7">
        <v>0</v>
      </c>
      <c r="G45" s="4">
        <v>0</v>
      </c>
      <c r="H45" s="22">
        <v>0</v>
      </c>
      <c r="I45" s="5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4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5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6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7" t="s">
        <v>0</v>
      </c>
      <c r="C46" s="7">
        <v>0</v>
      </c>
      <c r="D46" s="7">
        <v>0</v>
      </c>
      <c r="E46" s="53" t="str">
        <f>(IF(F46=Listas!$B$7,"8",IF(F46=Listas!$B$8,"7",IF(F46=Listas!$B$9,"6",IF(F46=Listas!$B$10,"7",IF(F46=Listas!$B$11,"6.125",IF(F46=Listas!$B$12,"5.250",IF(F46=Listas!$B$6,"0"))))))))</f>
        <v>0</v>
      </c>
      <c r="F46" s="7">
        <v>0</v>
      </c>
      <c r="G46" s="4">
        <v>0</v>
      </c>
      <c r="H46" s="22">
        <v>0</v>
      </c>
      <c r="I46" s="5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4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5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6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7" t="s">
        <v>0</v>
      </c>
      <c r="C47" s="7">
        <v>0</v>
      </c>
      <c r="D47" s="7">
        <v>0</v>
      </c>
      <c r="E47" s="53" t="str">
        <f>(IF(F47=Listas!$B$7,"8",IF(F47=Listas!$B$8,"7",IF(F47=Listas!$B$9,"6",IF(F47=Listas!$B$10,"7",IF(F47=Listas!$B$11,"6.125",IF(F47=Listas!$B$12,"5.250",IF(F47=Listas!$B$6,"0"))))))))</f>
        <v>0</v>
      </c>
      <c r="F47" s="7">
        <v>0</v>
      </c>
      <c r="G47" s="4">
        <v>0</v>
      </c>
      <c r="H47" s="22">
        <v>0</v>
      </c>
      <c r="I47" s="5">
        <v>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4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5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6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7" t="s">
        <v>0</v>
      </c>
      <c r="C48" s="7">
        <v>0</v>
      </c>
      <c r="D48" s="7">
        <v>0</v>
      </c>
      <c r="E48" s="53" t="str">
        <f>(IF(F48=Listas!$B$7,"8",IF(F48=Listas!$B$8,"7",IF(F48=Listas!$B$9,"6",IF(F48=Listas!$B$10,"7",IF(F48=Listas!$B$11,"6.125",IF(F48=Listas!$B$12,"5.250",IF(F48=Listas!$B$6,"0"))))))))</f>
        <v>0</v>
      </c>
      <c r="F48" s="7">
        <v>0</v>
      </c>
      <c r="G48" s="4">
        <v>0</v>
      </c>
      <c r="H48" s="22">
        <v>0</v>
      </c>
      <c r="I48" s="5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4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5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6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7" t="s">
        <v>0</v>
      </c>
      <c r="C49" s="7">
        <v>0</v>
      </c>
      <c r="D49" s="7">
        <v>0</v>
      </c>
      <c r="E49" s="53" t="str">
        <f>(IF(F49=Listas!$B$7,"8",IF(F49=Listas!$B$8,"7",IF(F49=Listas!$B$9,"6",IF(F49=Listas!$B$10,"7",IF(F49=Listas!$B$11,"6.125",IF(F49=Listas!$B$12,"5.250",IF(F49=Listas!$B$6,"0"))))))))</f>
        <v>0</v>
      </c>
      <c r="F49" s="7">
        <v>0</v>
      </c>
      <c r="G49" s="4">
        <v>0</v>
      </c>
      <c r="H49" s="22">
        <v>0</v>
      </c>
      <c r="I49" s="5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4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5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6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7" t="s">
        <v>0</v>
      </c>
      <c r="C50" s="7">
        <v>0</v>
      </c>
      <c r="D50" s="7">
        <v>0</v>
      </c>
      <c r="E50" s="53" t="str">
        <f>(IF(F50=Listas!$B$7,"8",IF(F50=Listas!$B$8,"7",IF(F50=Listas!$B$9,"6",IF(F50=Listas!$B$10,"7",IF(F50=Listas!$B$11,"6.125",IF(F50=Listas!$B$12,"5.250",IF(F50=Listas!$B$6,"0"))))))))</f>
        <v>0</v>
      </c>
      <c r="F50" s="7">
        <v>0</v>
      </c>
      <c r="G50" s="4">
        <v>0</v>
      </c>
      <c r="H50" s="22">
        <v>0</v>
      </c>
      <c r="I50" s="5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4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5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6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7" t="s">
        <v>0</v>
      </c>
      <c r="C51" s="7">
        <v>0</v>
      </c>
      <c r="D51" s="7">
        <v>0</v>
      </c>
      <c r="E51" s="53" t="str">
        <f>(IF(F51=Listas!$B$7,"8",IF(F51=Listas!$B$8,"7",IF(F51=Listas!$B$9,"6",IF(F51=Listas!$B$10,"7",IF(F51=Listas!$B$11,"6.125",IF(F51=Listas!$B$12,"5.250",IF(F51=Listas!$B$6,"0"))))))))</f>
        <v>0</v>
      </c>
      <c r="F51" s="7">
        <v>0</v>
      </c>
      <c r="G51" s="4">
        <v>0</v>
      </c>
      <c r="H51" s="22">
        <v>0</v>
      </c>
      <c r="I51" s="5">
        <v>0</v>
      </c>
      <c r="J51" s="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4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5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6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7" t="s">
        <v>0</v>
      </c>
      <c r="C52" s="7">
        <v>0</v>
      </c>
      <c r="D52" s="7">
        <v>0</v>
      </c>
      <c r="E52" s="53" t="str">
        <f>(IF(F52=Listas!$B$7,"8",IF(F52=Listas!$B$8,"7",IF(F52=Listas!$B$9,"6",IF(F52=Listas!$B$10,"7",IF(F52=Listas!$B$11,"6.125",IF(F52=Listas!$B$12,"5.250",IF(F52=Listas!$B$6,"0"))))))))</f>
        <v>0</v>
      </c>
      <c r="F52" s="7">
        <v>0</v>
      </c>
      <c r="G52" s="4">
        <v>0</v>
      </c>
      <c r="H52" s="22">
        <v>0</v>
      </c>
      <c r="I52" s="5">
        <v>0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4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5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6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7" t="s">
        <v>0</v>
      </c>
      <c r="C53" s="7">
        <v>0</v>
      </c>
      <c r="D53" s="7">
        <v>0</v>
      </c>
      <c r="E53" s="53" t="str">
        <f>(IF(F53=Listas!$B$7,"8",IF(F53=Listas!$B$8,"7",IF(F53=Listas!$B$9,"6",IF(F53=Listas!$B$10,"7",IF(F53=Listas!$B$11,"6.125",IF(F53=Listas!$B$12,"5.250",IF(F53=Listas!$B$6,"0"))))))))</f>
        <v>0</v>
      </c>
      <c r="F53" s="7">
        <v>0</v>
      </c>
      <c r="G53" s="4">
        <v>0</v>
      </c>
      <c r="H53" s="22">
        <v>0</v>
      </c>
      <c r="I53" s="5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4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5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6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7" t="s">
        <v>0</v>
      </c>
      <c r="C54" s="7">
        <v>0</v>
      </c>
      <c r="D54" s="7">
        <v>0</v>
      </c>
      <c r="E54" s="53" t="str">
        <f>(IF(F54=Listas!$B$7,"8",IF(F54=Listas!$B$8,"7",IF(F54=Listas!$B$9,"6",IF(F54=Listas!$B$10,"7",IF(F54=Listas!$B$11,"6.125",IF(F54=Listas!$B$12,"5.250",IF(F54=Listas!$B$6,"0"))))))))</f>
        <v>0</v>
      </c>
      <c r="F54" s="7">
        <v>0</v>
      </c>
      <c r="G54" s="4">
        <v>0</v>
      </c>
      <c r="H54" s="22">
        <v>0</v>
      </c>
      <c r="I54" s="5">
        <v>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4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5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6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7" t="s">
        <v>0</v>
      </c>
      <c r="C55" s="7">
        <v>0</v>
      </c>
      <c r="D55" s="7">
        <v>0</v>
      </c>
      <c r="E55" s="53" t="str">
        <f>(IF(F55=Listas!$B$7,"8",IF(F55=Listas!$B$8,"7",IF(F55=Listas!$B$9,"6",IF(F55=Listas!$B$10,"7",IF(F55=Listas!$B$11,"6.125",IF(F55=Listas!$B$12,"5.250",IF(F55=Listas!$B$6,"0"))))))))</f>
        <v>0</v>
      </c>
      <c r="F55" s="7">
        <v>0</v>
      </c>
      <c r="G55" s="4">
        <v>0</v>
      </c>
      <c r="H55" s="22">
        <v>0</v>
      </c>
      <c r="I55" s="5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4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5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6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7" t="s">
        <v>0</v>
      </c>
      <c r="C56" s="7">
        <v>0</v>
      </c>
      <c r="D56" s="7">
        <v>0</v>
      </c>
      <c r="E56" s="53" t="str">
        <f>(IF(F56=Listas!$B$7,"8",IF(F56=Listas!$B$8,"7",IF(F56=Listas!$B$9,"6",IF(F56=Listas!$B$10,"7",IF(F56=Listas!$B$11,"6.125",IF(F56=Listas!$B$12,"5.250",IF(F56=Listas!$B$6,"0"))))))))</f>
        <v>0</v>
      </c>
      <c r="F56" s="7">
        <v>0</v>
      </c>
      <c r="G56" s="4">
        <v>0</v>
      </c>
      <c r="H56" s="22">
        <v>0</v>
      </c>
      <c r="I56" s="5">
        <v>0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4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5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6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7">SUM(G9:G56)</f>
        <v>0</v>
      </c>
      <c r="H57" s="32">
        <f t="shared" si="7"/>
        <v>0</v>
      </c>
      <c r="I57" s="32">
        <f t="shared" si="7"/>
        <v>0</v>
      </c>
      <c r="J57" s="32">
        <f t="shared" si="7"/>
        <v>0</v>
      </c>
      <c r="K57" s="32">
        <f t="shared" si="7"/>
        <v>0</v>
      </c>
      <c r="L57" s="32">
        <f t="shared" si="7"/>
        <v>0</v>
      </c>
      <c r="M57" s="32">
        <f t="shared" si="7"/>
        <v>0</v>
      </c>
      <c r="N57" s="32">
        <f t="shared" si="7"/>
        <v>0</v>
      </c>
      <c r="O57" s="32">
        <f t="shared" si="7"/>
        <v>0</v>
      </c>
      <c r="P57" s="32">
        <f t="shared" si="7"/>
        <v>0</v>
      </c>
      <c r="Q57" s="32">
        <f t="shared" si="7"/>
        <v>0</v>
      </c>
      <c r="R57" s="32">
        <f t="shared" si="7"/>
        <v>0</v>
      </c>
      <c r="S57" s="32">
        <f t="shared" si="7"/>
        <v>0</v>
      </c>
      <c r="T57" s="32">
        <f t="shared" si="7"/>
        <v>0</v>
      </c>
      <c r="U57" s="32">
        <f t="shared" si="7"/>
        <v>0</v>
      </c>
      <c r="V57" s="32">
        <f t="shared" si="7"/>
        <v>0</v>
      </c>
      <c r="W57" s="32">
        <f t="shared" si="7"/>
        <v>0</v>
      </c>
      <c r="X57" s="32"/>
      <c r="Y57" s="32"/>
      <c r="Z57" s="32"/>
      <c r="AA57" s="32">
        <f t="shared" ref="AA57:AF57" si="8">SUM(AA9:AA56)</f>
        <v>0</v>
      </c>
      <c r="AB57" s="32">
        <f t="shared" si="8"/>
        <v>0</v>
      </c>
      <c r="AC57" s="32">
        <f t="shared" si="8"/>
        <v>0</v>
      </c>
      <c r="AD57" s="32">
        <f t="shared" si="8"/>
        <v>0</v>
      </c>
      <c r="AE57" s="32">
        <f t="shared" si="8"/>
        <v>0</v>
      </c>
      <c r="AF57" s="42">
        <f t="shared" si="8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JWVWe/GHvxhc7f0+SnJzNZ//BBG74C7dlPNrVA0FbSlILI/eMR1VMmpvVMIPCIQo66gmZi9lqwLd10aYfyE3gQ==" saltValue="1xgHGOIsy8LSoHqC4srkgg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23" priority="1" stopIfTrue="1" operator="lessThan">
      <formula>0</formula>
    </cfRule>
    <cfRule type="cellIs" dxfId="22" priority="2" operator="between">
      <formula>0</formula>
      <formula>-1000</formula>
    </cfRule>
    <cfRule type="cellIs" dxfId="21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A2324A-5B1F-4E15-A83D-1DA512405930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A45EBA70-F19E-4402-9B5B-AD58FE16A9A8}">
          <x14:formula1>
            <xm:f>Listas!$B$16:$B$22</xm:f>
          </x14:formula1>
          <xm:sqref>X9:X56 C9:C56</xm:sqref>
        </x14:dataValidation>
        <x14:dataValidation type="list" allowBlank="1" showInputMessage="1" showErrorMessage="1" xr:uid="{A6B65540-27AA-4D86-989E-E0CF57EF425A}">
          <x14:formula1>
            <xm:f>Listas!$B$6:$B$12</xm:f>
          </x14:formula1>
          <xm:sqref>F9:F56</xm:sqref>
        </x14:dataValidation>
        <x14:dataValidation type="list" allowBlank="1" showInputMessage="1" showErrorMessage="1" xr:uid="{E9EA42B0-1416-4827-94A3-492FF38B2279}">
          <x14:formula1>
            <xm:f>Listas!$B$26:$B$29</xm:f>
          </x14:formula1>
          <xm:sqref>Z9:Z56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+'28'!F4+1</f>
        <v>46104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+Z4+AA4+'28'!AF4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:AE56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si="2"/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2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2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2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2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2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2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2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2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2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2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2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2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2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2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2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2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2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2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2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2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2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2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2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2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2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2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2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2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2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2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2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2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2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2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2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2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2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2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2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2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2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2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2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2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2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2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4">SUM(G9:G56)</f>
        <v>0</v>
      </c>
      <c r="H57" s="32">
        <f t="shared" si="4"/>
        <v>0</v>
      </c>
      <c r="I57" s="32">
        <f t="shared" si="4"/>
        <v>0</v>
      </c>
      <c r="J57" s="32">
        <f t="shared" si="4"/>
        <v>0</v>
      </c>
      <c r="K57" s="32">
        <f t="shared" si="4"/>
        <v>0</v>
      </c>
      <c r="L57" s="32">
        <f t="shared" si="4"/>
        <v>0</v>
      </c>
      <c r="M57" s="32">
        <f t="shared" si="4"/>
        <v>0</v>
      </c>
      <c r="N57" s="32">
        <f t="shared" si="4"/>
        <v>0</v>
      </c>
      <c r="O57" s="32">
        <f t="shared" si="4"/>
        <v>0</v>
      </c>
      <c r="P57" s="32">
        <f t="shared" si="4"/>
        <v>0</v>
      </c>
      <c r="Q57" s="32">
        <f t="shared" si="4"/>
        <v>0</v>
      </c>
      <c r="R57" s="32">
        <f t="shared" si="4"/>
        <v>0</v>
      </c>
      <c r="S57" s="32">
        <f t="shared" si="4"/>
        <v>0</v>
      </c>
      <c r="T57" s="32">
        <f t="shared" si="4"/>
        <v>0</v>
      </c>
      <c r="U57" s="32">
        <f t="shared" si="4"/>
        <v>0</v>
      </c>
      <c r="V57" s="32">
        <f t="shared" si="4"/>
        <v>0</v>
      </c>
      <c r="W57" s="32">
        <f t="shared" si="4"/>
        <v>0</v>
      </c>
      <c r="X57" s="32"/>
      <c r="Y57" s="32"/>
      <c r="Z57" s="32"/>
      <c r="AA57" s="32">
        <f t="shared" ref="AA57:AF57" si="5">SUM(AA9:AA56)</f>
        <v>0</v>
      </c>
      <c r="AB57" s="32">
        <f t="shared" si="5"/>
        <v>0</v>
      </c>
      <c r="AC57" s="32">
        <f t="shared" si="5"/>
        <v>0</v>
      </c>
      <c r="AD57" s="32">
        <f t="shared" si="5"/>
        <v>0</v>
      </c>
      <c r="AE57" s="32">
        <f t="shared" si="5"/>
        <v>0</v>
      </c>
      <c r="AF57" s="42">
        <f t="shared" si="5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ikLQBqGhLNwBBmX7TkG62dSwC9QlrhtqhaksWp6xEOUui2asbg4DYVEAznshc17Vb2B00eS9oxwAkQr9aJOBRQ==" saltValue="35oI+rQ4K3UbA2cBkKcia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20" priority="1" stopIfTrue="1" operator="lessThan">
      <formula>0</formula>
    </cfRule>
    <cfRule type="cellIs" dxfId="19" priority="2" operator="between">
      <formula>0</formula>
      <formula>-1000</formula>
    </cfRule>
    <cfRule type="cellIs" dxfId="18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51D80D-0CC1-4CC6-9BBD-2039B68CA45A}">
          <x14:formula1>
            <xm:f>Listas!$B$26:$B$29</xm:f>
          </x14:formula1>
          <xm:sqref>Z9:Z56</xm:sqref>
        </x14:dataValidation>
        <x14:dataValidation type="list" allowBlank="1" showInputMessage="1" showErrorMessage="1" xr:uid="{15E24EF6-87FF-4AC3-8F63-E1C2ABD0AB6D}">
          <x14:formula1>
            <xm:f>Listas!$B$6:$B$12</xm:f>
          </x14:formula1>
          <xm:sqref>F9:F56</xm:sqref>
        </x14:dataValidation>
        <x14:dataValidation type="list" allowBlank="1" showInputMessage="1" showErrorMessage="1" xr:uid="{266A5246-A147-4F8B-8647-734158AD1880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7BE92D66-4677-4F76-A7CF-557C77370ADA}">
          <x14:formula1>
            <xm:f>Listas!$B$40:$B$43</xm:f>
          </x14:formula1>
          <xm:sqref>Y9:Y56 D9:D56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+'29'!F4+1</f>
        <v>46105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+Z4+AA4+'29'!AF4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4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4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4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4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4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4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4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4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4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4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4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4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4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4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4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4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4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4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4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4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4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4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4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4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4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4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4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4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4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4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4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4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4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4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4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4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4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4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4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4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4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4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4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4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4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4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4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5">SUM(G9:G56)</f>
        <v>0</v>
      </c>
      <c r="H57" s="32">
        <f t="shared" si="5"/>
        <v>0</v>
      </c>
      <c r="I57" s="32">
        <f t="shared" si="5"/>
        <v>0</v>
      </c>
      <c r="J57" s="32">
        <f t="shared" si="5"/>
        <v>0</v>
      </c>
      <c r="K57" s="32">
        <f t="shared" si="5"/>
        <v>0</v>
      </c>
      <c r="L57" s="32">
        <f t="shared" si="5"/>
        <v>0</v>
      </c>
      <c r="M57" s="32">
        <f t="shared" si="5"/>
        <v>0</v>
      </c>
      <c r="N57" s="32">
        <f t="shared" si="5"/>
        <v>0</v>
      </c>
      <c r="O57" s="32">
        <f t="shared" si="5"/>
        <v>0</v>
      </c>
      <c r="P57" s="32">
        <f t="shared" si="5"/>
        <v>0</v>
      </c>
      <c r="Q57" s="32">
        <f t="shared" si="5"/>
        <v>0</v>
      </c>
      <c r="R57" s="32">
        <f t="shared" si="5"/>
        <v>0</v>
      </c>
      <c r="S57" s="32">
        <f t="shared" si="5"/>
        <v>0</v>
      </c>
      <c r="T57" s="32">
        <f t="shared" si="5"/>
        <v>0</v>
      </c>
      <c r="U57" s="32">
        <f t="shared" si="5"/>
        <v>0</v>
      </c>
      <c r="V57" s="32">
        <f t="shared" si="5"/>
        <v>0</v>
      </c>
      <c r="W57" s="32">
        <f t="shared" si="5"/>
        <v>0</v>
      </c>
      <c r="X57" s="32"/>
      <c r="Y57" s="32"/>
      <c r="Z57" s="32"/>
      <c r="AA57" s="32">
        <f t="shared" ref="AA57:AF57" si="6">SUM(AA9:AA56)</f>
        <v>0</v>
      </c>
      <c r="AB57" s="32">
        <f t="shared" si="6"/>
        <v>0</v>
      </c>
      <c r="AC57" s="32">
        <f t="shared" si="6"/>
        <v>0</v>
      </c>
      <c r="AD57" s="32">
        <f t="shared" si="6"/>
        <v>0</v>
      </c>
      <c r="AE57" s="32">
        <f t="shared" si="6"/>
        <v>0</v>
      </c>
      <c r="AF57" s="42">
        <f t="shared" si="6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uaxBh1mYD7bue2+GSaA34zsZYvN+MzKpX9RkgngpZ6qfmFkWDGWuvYAJjajirHUZW1jiRACgIynHASaxYaOZ7Q==" saltValue="hyknjLZt84LgSLbymrGemQ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17" priority="1" stopIfTrue="1" operator="lessThan">
      <formula>0</formula>
    </cfRule>
    <cfRule type="cellIs" dxfId="16" priority="2" operator="between">
      <formula>0</formula>
      <formula>-1000</formula>
    </cfRule>
    <cfRule type="cellIs" dxfId="15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E55F99-BCAD-4D1C-92C2-3434CA698B1A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CFBA0AE3-20E2-4073-9B66-3855868CF610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3826EB32-6065-4762-8490-7D8184B9EE90}">
          <x14:formula1>
            <xm:f>Listas!$B$6:$B$12</xm:f>
          </x14:formula1>
          <xm:sqref>F9:F56</xm:sqref>
        </x14:dataValidation>
        <x14:dataValidation type="list" allowBlank="1" showInputMessage="1" showErrorMessage="1" xr:uid="{09FE06BA-6EE7-4CE7-B319-4C03AAA66706}">
          <x14:formula1>
            <xm:f>Listas!$B$26:$B$29</xm:f>
          </x14:formula1>
          <xm:sqref>Z9:Z56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+'30'!F4+1</f>
        <v>46106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+Z4+AA4+'30'!AF4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4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4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4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4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4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4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4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4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4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4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4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4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4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4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4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4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4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4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4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4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4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4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4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4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4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4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4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4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4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4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4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4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4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4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4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4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4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4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4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4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4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4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4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4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4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4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4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5">SUM(G9:G56)</f>
        <v>0</v>
      </c>
      <c r="H57" s="32">
        <f t="shared" si="5"/>
        <v>0</v>
      </c>
      <c r="I57" s="32">
        <f t="shared" si="5"/>
        <v>0</v>
      </c>
      <c r="J57" s="32">
        <f t="shared" si="5"/>
        <v>0</v>
      </c>
      <c r="K57" s="32">
        <f t="shared" si="5"/>
        <v>0</v>
      </c>
      <c r="L57" s="32">
        <f t="shared" si="5"/>
        <v>0</v>
      </c>
      <c r="M57" s="32">
        <f t="shared" si="5"/>
        <v>0</v>
      </c>
      <c r="N57" s="32">
        <f t="shared" si="5"/>
        <v>0</v>
      </c>
      <c r="O57" s="32">
        <f t="shared" si="5"/>
        <v>0</v>
      </c>
      <c r="P57" s="32">
        <f t="shared" si="5"/>
        <v>0</v>
      </c>
      <c r="Q57" s="32">
        <f t="shared" si="5"/>
        <v>0</v>
      </c>
      <c r="R57" s="32">
        <f t="shared" si="5"/>
        <v>0</v>
      </c>
      <c r="S57" s="32">
        <f t="shared" si="5"/>
        <v>0</v>
      </c>
      <c r="T57" s="32">
        <f t="shared" si="5"/>
        <v>0</v>
      </c>
      <c r="U57" s="32">
        <f t="shared" si="5"/>
        <v>0</v>
      </c>
      <c r="V57" s="32">
        <f t="shared" si="5"/>
        <v>0</v>
      </c>
      <c r="W57" s="32">
        <f t="shared" si="5"/>
        <v>0</v>
      </c>
      <c r="X57" s="32"/>
      <c r="Y57" s="32"/>
      <c r="Z57" s="32"/>
      <c r="AA57" s="32">
        <f t="shared" ref="AA57:AF57" si="6">SUM(AA9:AA56)</f>
        <v>0</v>
      </c>
      <c r="AB57" s="32">
        <f t="shared" si="6"/>
        <v>0</v>
      </c>
      <c r="AC57" s="32">
        <f t="shared" si="6"/>
        <v>0</v>
      </c>
      <c r="AD57" s="32">
        <f t="shared" si="6"/>
        <v>0</v>
      </c>
      <c r="AE57" s="32">
        <f t="shared" si="6"/>
        <v>0</v>
      </c>
      <c r="AF57" s="42">
        <f t="shared" si="6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Ct1s8dzYJsoeTDgNqFUd4Ougzr5cgmpJ8DUS2xlA9X0sShpDqyYI907YRfXOJPh2YkfXHUqHqA+gWiJN4nk6ww==" saltValue="EfcPQ1/yguJjOKFwNhHsB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14" priority="1" stopIfTrue="1" operator="lessThan">
      <formula>0</formula>
    </cfRule>
    <cfRule type="cellIs" dxfId="13" priority="2" operator="between">
      <formula>0</formula>
      <formula>-1000</formula>
    </cfRule>
    <cfRule type="cellIs" dxfId="12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DEA290-95BD-41E7-BC65-18F437DB1476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3CF27D6D-08CD-4EA7-A14F-88F2A2E508FE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1B8DB3AD-D2EF-48B8-98A4-15F1C8FEB7CD}">
          <x14:formula1>
            <xm:f>Listas!$B$6:$B$12</xm:f>
          </x14:formula1>
          <xm:sqref>F9:F56</xm:sqref>
        </x14:dataValidation>
        <x14:dataValidation type="list" allowBlank="1" showInputMessage="1" showErrorMessage="1" xr:uid="{7BBA7C1A-D060-404A-9116-F8E7002194AB}">
          <x14:formula1>
            <xm:f>Listas!$B$26:$B$29</xm:f>
          </x14:formula1>
          <xm:sqref>Z9:Z56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M2" sqref="M2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+'31'!F4+1</f>
        <v>46107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+Z4+AA4+'31'!AF4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4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4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4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4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4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4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4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4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4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4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4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4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4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4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4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4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4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4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4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4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4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4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4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4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4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4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4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4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4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4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4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4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4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4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4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4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4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4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4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4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4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4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4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4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4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4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4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5">SUM(G9:G56)</f>
        <v>0</v>
      </c>
      <c r="H57" s="32">
        <f t="shared" si="5"/>
        <v>0</v>
      </c>
      <c r="I57" s="32">
        <f t="shared" si="5"/>
        <v>0</v>
      </c>
      <c r="J57" s="32">
        <f t="shared" si="5"/>
        <v>0</v>
      </c>
      <c r="K57" s="32">
        <f t="shared" si="5"/>
        <v>0</v>
      </c>
      <c r="L57" s="32">
        <f t="shared" si="5"/>
        <v>0</v>
      </c>
      <c r="M57" s="32">
        <f t="shared" si="5"/>
        <v>0</v>
      </c>
      <c r="N57" s="32">
        <f t="shared" si="5"/>
        <v>0</v>
      </c>
      <c r="O57" s="32">
        <f t="shared" si="5"/>
        <v>0</v>
      </c>
      <c r="P57" s="32">
        <f t="shared" si="5"/>
        <v>0</v>
      </c>
      <c r="Q57" s="32">
        <f t="shared" si="5"/>
        <v>0</v>
      </c>
      <c r="R57" s="32">
        <f t="shared" si="5"/>
        <v>0</v>
      </c>
      <c r="S57" s="32">
        <f t="shared" si="5"/>
        <v>0</v>
      </c>
      <c r="T57" s="32">
        <f t="shared" si="5"/>
        <v>0</v>
      </c>
      <c r="U57" s="32">
        <f t="shared" si="5"/>
        <v>0</v>
      </c>
      <c r="V57" s="32">
        <f t="shared" si="5"/>
        <v>0</v>
      </c>
      <c r="W57" s="32">
        <f t="shared" si="5"/>
        <v>0</v>
      </c>
      <c r="X57" s="32"/>
      <c r="Y57" s="32"/>
      <c r="Z57" s="32"/>
      <c r="AA57" s="32">
        <f t="shared" ref="AA57:AF57" si="6">SUM(AA9:AA56)</f>
        <v>0</v>
      </c>
      <c r="AB57" s="32">
        <f t="shared" si="6"/>
        <v>0</v>
      </c>
      <c r="AC57" s="32">
        <f t="shared" si="6"/>
        <v>0</v>
      </c>
      <c r="AD57" s="32">
        <f t="shared" si="6"/>
        <v>0</v>
      </c>
      <c r="AE57" s="32">
        <f t="shared" si="6"/>
        <v>0</v>
      </c>
      <c r="AF57" s="42">
        <f t="shared" si="6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q0T/tkjAOtATeuUD0KBaAp7CucHP5a5KNhTAMqgFP1fhsGyqBaILv2FSxAEnJATY4KSx/sKInA2bTw+qAy0pmA==" saltValue="n+TgbTjFMRJcncXSXlZaBQ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11" priority="1" stopIfTrue="1" operator="lessThan">
      <formula>0</formula>
    </cfRule>
    <cfRule type="cellIs" dxfId="10" priority="2" operator="between">
      <formula>0</formula>
      <formula>-1000</formula>
    </cfRule>
    <cfRule type="cellIs" dxfId="9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AD4F35BB-1CA3-4611-8317-5A94BF67B926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A43C2686-DC8A-4E61-9245-E676ECB2F5D5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092C9C1D-E50D-4926-A198-9AD8B9BF9460}">
          <x14:formula1>
            <xm:f>Listas!$B$6:$B$12</xm:f>
          </x14:formula1>
          <xm:sqref>F9:F56</xm:sqref>
        </x14:dataValidation>
        <x14:dataValidation type="list" allowBlank="1" showInputMessage="1" showErrorMessage="1" xr:uid="{81A04B7F-8DD3-4B40-8D39-7AEE60164C3E}">
          <x14:formula1>
            <xm:f>Listas!$B$26:$B$29</xm:f>
          </x14:formula1>
          <xm:sqref>Z9:Z56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+'32'!F4+1</f>
        <v>46108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+Z4+AA4+'32'!AF4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4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4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4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4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4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4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4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4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4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4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4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4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4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4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4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4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4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4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4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4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4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4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4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4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4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4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4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4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4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4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4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4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4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4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4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4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4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4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4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4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4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4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4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4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4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4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4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5">SUM(G9:G56)</f>
        <v>0</v>
      </c>
      <c r="H57" s="32">
        <f t="shared" si="5"/>
        <v>0</v>
      </c>
      <c r="I57" s="32">
        <f t="shared" si="5"/>
        <v>0</v>
      </c>
      <c r="J57" s="32">
        <f t="shared" si="5"/>
        <v>0</v>
      </c>
      <c r="K57" s="32">
        <f t="shared" si="5"/>
        <v>0</v>
      </c>
      <c r="L57" s="32">
        <f t="shared" si="5"/>
        <v>0</v>
      </c>
      <c r="M57" s="32">
        <f t="shared" si="5"/>
        <v>0</v>
      </c>
      <c r="N57" s="32">
        <f t="shared" si="5"/>
        <v>0</v>
      </c>
      <c r="O57" s="32">
        <f t="shared" si="5"/>
        <v>0</v>
      </c>
      <c r="P57" s="32">
        <f t="shared" si="5"/>
        <v>0</v>
      </c>
      <c r="Q57" s="32">
        <f t="shared" si="5"/>
        <v>0</v>
      </c>
      <c r="R57" s="32">
        <f t="shared" si="5"/>
        <v>0</v>
      </c>
      <c r="S57" s="32">
        <f t="shared" si="5"/>
        <v>0</v>
      </c>
      <c r="T57" s="32">
        <f t="shared" si="5"/>
        <v>0</v>
      </c>
      <c r="U57" s="32">
        <f t="shared" si="5"/>
        <v>0</v>
      </c>
      <c r="V57" s="32">
        <f t="shared" si="5"/>
        <v>0</v>
      </c>
      <c r="W57" s="32">
        <f t="shared" si="5"/>
        <v>0</v>
      </c>
      <c r="X57" s="32"/>
      <c r="Y57" s="32"/>
      <c r="Z57" s="32"/>
      <c r="AA57" s="32">
        <f t="shared" ref="AA57:AF57" si="6">SUM(AA9:AA56)</f>
        <v>0</v>
      </c>
      <c r="AB57" s="32">
        <f t="shared" si="6"/>
        <v>0</v>
      </c>
      <c r="AC57" s="32">
        <f t="shared" si="6"/>
        <v>0</v>
      </c>
      <c r="AD57" s="32">
        <f t="shared" si="6"/>
        <v>0</v>
      </c>
      <c r="AE57" s="32">
        <f t="shared" si="6"/>
        <v>0</v>
      </c>
      <c r="AF57" s="42">
        <f t="shared" si="6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gEEBWKeJGqcxcj4ViIQQXACufYqYEZwCbKW/JBi5V6nBRiib9+BR1q7mk2Ix5mfOlemj/r4kAHf6j6xQEI4eww==" saltValue="41Mmck5nd+6E/jQ+ZTlyM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8" priority="1" stopIfTrue="1" operator="lessThan">
      <formula>0</formula>
    </cfRule>
    <cfRule type="cellIs" dxfId="7" priority="2" operator="between">
      <formula>0</formula>
      <formula>-1000</formula>
    </cfRule>
    <cfRule type="cellIs" dxfId="6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C00357B-0418-4319-97E8-3B2EFF93C0A7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4A51751C-6B05-4952-A965-71817DDBE0E8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4F378D95-F79B-4F03-B472-F0318BD2478C}">
          <x14:formula1>
            <xm:f>Listas!$B$6:$B$12</xm:f>
          </x14:formula1>
          <xm:sqref>F9:F56</xm:sqref>
        </x14:dataValidation>
        <x14:dataValidation type="list" allowBlank="1" showInputMessage="1" showErrorMessage="1" xr:uid="{080EF9B4-5BEF-46CD-A044-2CA3557F4F34}">
          <x14:formula1>
            <xm:f>Listas!$B$26:$B$29</xm:f>
          </x14:formula1>
          <xm:sqref>Z9:Z56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+'33'!F4+1</f>
        <v>46109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+Z4+AA4+'33'!AF4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4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4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4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4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4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4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4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4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4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4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4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4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4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4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4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4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4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4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4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4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4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4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4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4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4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4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4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4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4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4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4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4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4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4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4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4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4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4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4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4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4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4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4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4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4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4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4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5">SUM(G9:G56)</f>
        <v>0</v>
      </c>
      <c r="H57" s="32">
        <f t="shared" si="5"/>
        <v>0</v>
      </c>
      <c r="I57" s="32">
        <f t="shared" si="5"/>
        <v>0</v>
      </c>
      <c r="J57" s="32">
        <f t="shared" si="5"/>
        <v>0</v>
      </c>
      <c r="K57" s="32">
        <f t="shared" si="5"/>
        <v>0</v>
      </c>
      <c r="L57" s="32">
        <f t="shared" si="5"/>
        <v>0</v>
      </c>
      <c r="M57" s="32">
        <f t="shared" si="5"/>
        <v>0</v>
      </c>
      <c r="N57" s="32">
        <f t="shared" si="5"/>
        <v>0</v>
      </c>
      <c r="O57" s="32">
        <f t="shared" si="5"/>
        <v>0</v>
      </c>
      <c r="P57" s="32">
        <f t="shared" si="5"/>
        <v>0</v>
      </c>
      <c r="Q57" s="32">
        <f t="shared" si="5"/>
        <v>0</v>
      </c>
      <c r="R57" s="32">
        <f t="shared" si="5"/>
        <v>0</v>
      </c>
      <c r="S57" s="32">
        <f t="shared" si="5"/>
        <v>0</v>
      </c>
      <c r="T57" s="32">
        <f t="shared" si="5"/>
        <v>0</v>
      </c>
      <c r="U57" s="32">
        <f t="shared" si="5"/>
        <v>0</v>
      </c>
      <c r="V57" s="32">
        <f t="shared" si="5"/>
        <v>0</v>
      </c>
      <c r="W57" s="32">
        <f t="shared" si="5"/>
        <v>0</v>
      </c>
      <c r="X57" s="32"/>
      <c r="Y57" s="32"/>
      <c r="Z57" s="32"/>
      <c r="AA57" s="32">
        <f t="shared" ref="AA57:AF57" si="6">SUM(AA9:AA56)</f>
        <v>0</v>
      </c>
      <c r="AB57" s="32">
        <f t="shared" si="6"/>
        <v>0</v>
      </c>
      <c r="AC57" s="32">
        <f t="shared" si="6"/>
        <v>0</v>
      </c>
      <c r="AD57" s="32">
        <f t="shared" si="6"/>
        <v>0</v>
      </c>
      <c r="AE57" s="32">
        <f t="shared" si="6"/>
        <v>0</v>
      </c>
      <c r="AF57" s="42">
        <f t="shared" si="6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zbUsy6s/9gCgZUpLR/A7X4uwvXusCQtXNd3j8CG0sR2FJipW7+5E/MwNRhLRmMGGu89kRnCPHgpYvDyBvqSSGA==" saltValue="KAPoPgv7W1b0ToZtwQ54bw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5" priority="1" stopIfTrue="1" operator="lessThan">
      <formula>0</formula>
    </cfRule>
    <cfRule type="cellIs" dxfId="4" priority="2" operator="between">
      <formula>0</formula>
      <formula>-1000</formula>
    </cfRule>
    <cfRule type="cellIs" dxfId="3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F2F9CD4-20FF-4B2E-9092-E5F357DA75DF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873B8C87-92DA-4C7D-B748-E5C7C34C3DCC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08A3783E-574C-4476-8558-B9B8F19ADF9A}">
          <x14:formula1>
            <xm:f>Listas!$B$6:$B$12</xm:f>
          </x14:formula1>
          <xm:sqref>F9:F56</xm:sqref>
        </x14:dataValidation>
        <x14:dataValidation type="list" allowBlank="1" showInputMessage="1" showErrorMessage="1" xr:uid="{5921B84C-8C88-4FC9-BC9E-33EB6D195C6E}">
          <x14:formula1>
            <xm:f>Listas!$B$26:$B$29</xm:f>
          </x14:formula1>
          <xm:sqref>Z9:Z56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FFCC"/>
    <pageSetUpPr fitToPage="1"/>
  </sheetPr>
  <dimension ref="A2:AF66"/>
  <sheetViews>
    <sheetView showGridLines="0" zoomScale="85" zoomScaleNormal="8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2" sqref="G2:X4"/>
    </sheetView>
  </sheetViews>
  <sheetFormatPr baseColWidth="10" defaultColWidth="9.140625" defaultRowHeight="12.75" x14ac:dyDescent="0.2"/>
  <cols>
    <col min="1" max="1" width="2.140625" style="1" customWidth="1"/>
    <col min="2" max="2" width="26.42578125" style="1" customWidth="1"/>
    <col min="3" max="3" width="14.42578125" style="1" customWidth="1"/>
    <col min="4" max="4" width="12.5703125" style="1" customWidth="1"/>
    <col min="5" max="5" width="8.42578125" style="1" hidden="1" customWidth="1"/>
    <col min="6" max="6" width="33" style="1" bestFit="1" customWidth="1"/>
    <col min="7" max="7" width="9.28515625" style="1" customWidth="1"/>
    <col min="8" max="8" width="10.28515625" style="1" customWidth="1"/>
    <col min="9" max="9" width="14.42578125" style="1" customWidth="1"/>
    <col min="10" max="10" width="10.28515625" style="1" customWidth="1"/>
    <col min="11" max="11" width="11.85546875" style="1" customWidth="1"/>
    <col min="12" max="12" width="9.28515625" style="1" customWidth="1"/>
    <col min="13" max="13" width="10.42578125" style="1" customWidth="1"/>
    <col min="14" max="14" width="10.85546875" style="1" customWidth="1"/>
    <col min="15" max="15" width="12" style="1" customWidth="1"/>
    <col min="16" max="16" width="10.5703125" style="1" hidden="1" customWidth="1"/>
    <col min="17" max="21" width="13.7109375" style="1" hidden="1" customWidth="1"/>
    <col min="22" max="22" width="13.5703125" style="1" customWidth="1"/>
    <col min="23" max="23" width="26.5703125" style="1" customWidth="1"/>
    <col min="24" max="24" width="16.85546875" style="1" bestFit="1" customWidth="1"/>
    <col min="25" max="25" width="13.5703125" style="1" bestFit="1" customWidth="1"/>
    <col min="26" max="26" width="20.140625" style="1" customWidth="1"/>
    <col min="27" max="27" width="10.5703125" style="1" customWidth="1"/>
    <col min="28" max="28" width="16.42578125" style="1" hidden="1" customWidth="1"/>
    <col min="29" max="31" width="9.140625" style="1" hidden="1" customWidth="1"/>
    <col min="32" max="32" width="13.5703125" style="1" customWidth="1"/>
    <col min="33" max="16384" width="9.140625" style="1"/>
  </cols>
  <sheetData>
    <row r="2" spans="1:32" ht="24" customHeight="1" x14ac:dyDescent="0.25">
      <c r="F2" s="75" t="s">
        <v>99</v>
      </c>
      <c r="G2" s="76" t="s">
        <v>98</v>
      </c>
      <c r="H2" s="76"/>
      <c r="I2" s="76"/>
      <c r="V2" s="25" t="str">
        <f>+'1'!$V$2</f>
        <v>RIGE A PARTIR DEL 23 DE FEBRERO 2026</v>
      </c>
      <c r="Z2" s="63" t="s">
        <v>36</v>
      </c>
      <c r="AA2" s="63" t="s">
        <v>37</v>
      </c>
      <c r="AF2" s="63" t="s">
        <v>38</v>
      </c>
    </row>
    <row r="3" spans="1:32" x14ac:dyDescent="0.2">
      <c r="F3" s="75"/>
      <c r="G3" s="76"/>
      <c r="H3" s="76"/>
      <c r="I3" s="76"/>
      <c r="V3" s="23" t="str">
        <f>+'1'!$V$3</f>
        <v>RH-F-24- Control de Horas Diarias</v>
      </c>
      <c r="Z3" s="64"/>
      <c r="AA3" s="64"/>
      <c r="AF3" s="64"/>
    </row>
    <row r="4" spans="1:32" ht="15.75" x14ac:dyDescent="0.25">
      <c r="F4" s="54">
        <f>+'34'!F4+1</f>
        <v>46110</v>
      </c>
      <c r="G4" s="72" t="str">
        <f>+'1'!$G$4</f>
        <v>-</v>
      </c>
      <c r="H4" s="73"/>
      <c r="I4" s="74"/>
      <c r="V4" s="24" t="str">
        <f>+'1'!$V$4</f>
        <v>Rige: 16/03/2026 Versión:1</v>
      </c>
      <c r="Z4" s="27">
        <f>+V57</f>
        <v>0</v>
      </c>
      <c r="AA4" s="28">
        <f>-AF57</f>
        <v>0</v>
      </c>
      <c r="AF4" s="31">
        <f>+Z4+AA4+'34'!AF4</f>
        <v>0</v>
      </c>
    </row>
    <row r="5" spans="1:32" ht="21" x14ac:dyDescent="0.4">
      <c r="B5" s="29"/>
      <c r="C5" s="29"/>
      <c r="D5" s="29"/>
      <c r="E5" s="30"/>
      <c r="F5" s="30"/>
    </row>
    <row r="6" spans="1:32" ht="9" customHeight="1" x14ac:dyDescent="0.3">
      <c r="E6" s="2"/>
      <c r="F6" s="2"/>
      <c r="W6" s="12"/>
      <c r="X6" s="12"/>
      <c r="Y6" s="12"/>
    </row>
    <row r="7" spans="1:32" ht="30.75" customHeight="1" x14ac:dyDescent="0.25">
      <c r="B7" s="65" t="s">
        <v>90</v>
      </c>
      <c r="C7" s="66"/>
      <c r="D7" s="66"/>
      <c r="E7" s="66"/>
      <c r="F7" s="66"/>
      <c r="G7" s="67" t="s">
        <v>3</v>
      </c>
      <c r="H7" s="69" t="s">
        <v>49</v>
      </c>
      <c r="I7" s="69"/>
      <c r="J7" s="69"/>
      <c r="K7" s="69"/>
      <c r="L7" s="69"/>
      <c r="M7" s="69"/>
      <c r="N7" s="69"/>
      <c r="O7" s="69"/>
      <c r="P7" s="10"/>
      <c r="Q7" s="70" t="s">
        <v>83</v>
      </c>
      <c r="R7" s="71"/>
      <c r="S7" s="71"/>
      <c r="T7" s="71"/>
      <c r="U7" s="71"/>
      <c r="V7" s="11"/>
      <c r="W7" s="9"/>
      <c r="X7" s="9"/>
      <c r="Y7" s="9"/>
      <c r="Z7" s="3"/>
    </row>
    <row r="8" spans="1:32" s="47" customFormat="1" ht="114.75" customHeight="1" x14ac:dyDescent="0.2">
      <c r="A8" s="47" t="s">
        <v>0</v>
      </c>
      <c r="B8" s="50" t="s">
        <v>2</v>
      </c>
      <c r="C8" s="51" t="s">
        <v>82</v>
      </c>
      <c r="D8" s="51" t="s">
        <v>77</v>
      </c>
      <c r="E8" s="50" t="s">
        <v>74</v>
      </c>
      <c r="F8" s="51" t="s">
        <v>75</v>
      </c>
      <c r="G8" s="68"/>
      <c r="H8" s="52" t="s">
        <v>86</v>
      </c>
      <c r="I8" s="52" t="s">
        <v>85</v>
      </c>
      <c r="J8" s="52" t="s">
        <v>76</v>
      </c>
      <c r="K8" s="48" t="s">
        <v>97</v>
      </c>
      <c r="L8" s="48" t="s">
        <v>80</v>
      </c>
      <c r="M8" s="48" t="s">
        <v>87</v>
      </c>
      <c r="N8" s="48" t="s">
        <v>88</v>
      </c>
      <c r="O8" s="49" t="s">
        <v>81</v>
      </c>
      <c r="P8" s="34" t="s">
        <v>73</v>
      </c>
      <c r="Q8" s="13" t="s">
        <v>60</v>
      </c>
      <c r="R8" s="13" t="s">
        <v>61</v>
      </c>
      <c r="S8" s="13" t="s">
        <v>62</v>
      </c>
      <c r="T8" s="13" t="s">
        <v>84</v>
      </c>
      <c r="U8" s="13"/>
      <c r="V8" s="50" t="s">
        <v>39</v>
      </c>
      <c r="W8" s="51" t="s">
        <v>41</v>
      </c>
      <c r="X8" s="51" t="s">
        <v>82</v>
      </c>
      <c r="Y8" s="51" t="s">
        <v>77</v>
      </c>
      <c r="Z8" s="51" t="s">
        <v>78</v>
      </c>
      <c r="AA8" s="50" t="s">
        <v>79</v>
      </c>
      <c r="AB8" s="50" t="s">
        <v>60</v>
      </c>
      <c r="AC8" s="50" t="s">
        <v>61</v>
      </c>
      <c r="AD8" s="50" t="s">
        <v>62</v>
      </c>
      <c r="AE8" s="50" t="s">
        <v>40</v>
      </c>
      <c r="AF8" s="50" t="s">
        <v>40</v>
      </c>
    </row>
    <row r="9" spans="1:32" s="6" customFormat="1" ht="24.75" customHeight="1" x14ac:dyDescent="0.2">
      <c r="B9" s="55" t="s">
        <v>0</v>
      </c>
      <c r="C9" s="55">
        <v>0</v>
      </c>
      <c r="D9" s="55">
        <v>0</v>
      </c>
      <c r="E9" s="56" t="str">
        <f>(IF(F9=Listas!$B$7,"8",IF(F9=Listas!$B$8,"7",IF(F9=Listas!$B$9,"6",IF(F9=Listas!$B$10,"7",IF(F9=Listas!$B$11,"6.125",IF(F9=Listas!$B$12,"5.250",IF(F9=Listas!$B$6,"0"))))))))</f>
        <v>0</v>
      </c>
      <c r="F9" s="55">
        <v>0</v>
      </c>
      <c r="G9" s="57">
        <v>0</v>
      </c>
      <c r="H9" s="58">
        <v>0</v>
      </c>
      <c r="I9" s="59">
        <v>0</v>
      </c>
      <c r="J9" s="59">
        <v>0</v>
      </c>
      <c r="K9" s="57">
        <v>0</v>
      </c>
      <c r="L9" s="57">
        <v>0</v>
      </c>
      <c r="M9" s="57">
        <v>0</v>
      </c>
      <c r="N9" s="57">
        <v>0</v>
      </c>
      <c r="O9" s="57">
        <v>0</v>
      </c>
      <c r="P9" s="14">
        <f>+(G9*E9)+(H9+I9+J9)+(((K9+L9+O9)*E9/2))+(((M9+N9)*E9))</f>
        <v>0</v>
      </c>
      <c r="Q9" s="41">
        <f>IF(D9=Listas!$B$41,SUM(P9*1227)/1227,0)</f>
        <v>0</v>
      </c>
      <c r="R9" s="41">
        <f>IF(D9=Listas!$B$42,SUM(P9*1403)/1227,0)</f>
        <v>0</v>
      </c>
      <c r="S9" s="41">
        <f>IF(D9=Listas!$B$43,SUM(P9*1636)/1227,0)</f>
        <v>0</v>
      </c>
      <c r="T9" s="41">
        <f t="shared" ref="T9:T56" si="0">+Q9+R9+S9</f>
        <v>0</v>
      </c>
      <c r="U9" s="41">
        <f>IF(C9=Listas!$B$18,((T9*1227)*23%)+(T9*1227),IF(C9=Listas!$B$19,((T9*1227)*56%)+(T9*1227),IF(C9=Listas!$B$20,((T9*1227)*69%)+(T9*1227),IF(C9=Listas!$B$21,((T9*1227)*31%)+(T9*1227),IF(C9=Listas!$B$22,((T9*1227)*11%)+(T9*1227),IF(C9=Listas!$B$17,((T9*1227)*0%)+(T9*1227)))))))/1227.66</f>
        <v>0</v>
      </c>
      <c r="V9" s="15">
        <f t="shared" ref="V9:V56" si="1">+U9</f>
        <v>0</v>
      </c>
      <c r="W9" s="5" t="s">
        <v>0</v>
      </c>
      <c r="X9" s="7">
        <v>0</v>
      </c>
      <c r="Y9" s="7">
        <v>0</v>
      </c>
      <c r="Z9" s="7">
        <v>0</v>
      </c>
      <c r="AA9" s="5">
        <v>0</v>
      </c>
      <c r="AB9" s="14">
        <f>(IF(Y9=Listas!$B$41,SUM(IF(Z9=Listas!$B$27,SUM(AA9*1227),IF(Z9=Listas!$B$28,SUM(AA9*1841),IF(Z9=Listas!$B$29,SUM(AA9*2455)))))))/1227</f>
        <v>0</v>
      </c>
      <c r="AC9" s="14">
        <f>(IF(Y9=Listas!$B$42,SUM(IF(Z9=Listas!$B$27,SUM(AA9*1403),IF(Z9=Listas!$B$28,SUM(AA9*2104),IF(Z9=Listas!$B$29,SUM(AA9*2806)))))))/1227</f>
        <v>0</v>
      </c>
      <c r="AD9" s="14">
        <f>(IF(Y9=Listas!$B$43,SUM(IF(Z9=Listas!$B$27,SUM(AA9*1636),IF(Z9=Listas!$B$28,SUM(AA9*2454),IF(Z9=Listas!$B$29,SUM(AA9*3272)))))))/1227</f>
        <v>0</v>
      </c>
      <c r="AE9" s="14">
        <f t="shared" ref="AE9" si="2">SUM(AB9:AD9)</f>
        <v>0</v>
      </c>
      <c r="AF9" s="15">
        <f>(IF(X9=Listas!$B$18,+(AE9*23%)+(AE9),IF(X9=Listas!$B$19,+(AE9*56%)+(AE9),IF(X9=Listas!$B$20,+(AE9*103%)+(AE9),IF(X9=Listas!$B$21,+(AE9*31%)+(AE9),IF(X9=Listas!$B$22,+(AE9*11%)+(AE9),IF(X9=Listas!$B$17,+(AE9*0%)+(AE9),0)))))))</f>
        <v>0</v>
      </c>
    </row>
    <row r="10" spans="1:32" s="6" customFormat="1" ht="24.75" customHeight="1" x14ac:dyDescent="0.2">
      <c r="B10" s="55" t="s">
        <v>0</v>
      </c>
      <c r="C10" s="55">
        <v>0</v>
      </c>
      <c r="D10" s="55">
        <v>0</v>
      </c>
      <c r="E10" s="56" t="str">
        <f>(IF(F10=Listas!$B$7,"8",IF(F10=Listas!$B$8,"7",IF(F10=Listas!$B$9,"6",IF(F10=Listas!$B$10,"7",IF(F10=Listas!$B$11,"6.125",IF(F10=Listas!$B$12,"5.250",IF(F10=Listas!$B$6,"0"))))))))</f>
        <v>0</v>
      </c>
      <c r="F10" s="55">
        <v>0</v>
      </c>
      <c r="G10" s="57">
        <v>0</v>
      </c>
      <c r="H10" s="58">
        <v>0</v>
      </c>
      <c r="I10" s="59">
        <v>0</v>
      </c>
      <c r="J10" s="59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14">
        <f t="shared" ref="P10:P56" si="3">+(G10*E10)+(H10+I10+J10)+(((K10+L10+O10)*E10/2))+(((M10+N10)*E10))</f>
        <v>0</v>
      </c>
      <c r="Q10" s="41">
        <f>IF(D10=Listas!$B$41,SUM(P10*1227)/1227,0)</f>
        <v>0</v>
      </c>
      <c r="R10" s="41">
        <f>IF(D10=Listas!$B$42,SUM(P10*1403)/1227,0)</f>
        <v>0</v>
      </c>
      <c r="S10" s="41">
        <f>IF(D10=Listas!$B$43,SUM(P10*1636)/1227,0)</f>
        <v>0</v>
      </c>
      <c r="T10" s="41">
        <f t="shared" si="0"/>
        <v>0</v>
      </c>
      <c r="U10" s="41">
        <f>IF(C10=Listas!$B$18,((T10*1227)*23%)+(T10*1227),IF(C10=Listas!$B$19,((T10*1227)*56%)+(T10*1227),IF(C10=Listas!$B$20,((T10*1227)*69%)+(T10*1227),IF(C10=Listas!$B$21,((T10*1227)*31%)+(T10*1227),IF(C10=Listas!$B$22,((T10*1227)*11%)+(T10*1227),IF(C10=Listas!$B$17,((T10*1227)*0%)+(T10*1227)))))))/1227.66</f>
        <v>0</v>
      </c>
      <c r="V10" s="15">
        <f t="shared" si="1"/>
        <v>0</v>
      </c>
      <c r="W10" s="5" t="s">
        <v>0</v>
      </c>
      <c r="X10" s="7">
        <v>0</v>
      </c>
      <c r="Y10" s="7">
        <v>0</v>
      </c>
      <c r="Z10" s="7">
        <v>0</v>
      </c>
      <c r="AA10" s="5">
        <v>0</v>
      </c>
      <c r="AB10" s="14">
        <f>(IF(Y10=Listas!$B$41,SUM(IF(Z10=Listas!$B$27,SUM(AA10*1227),IF(Z10=Listas!$B$28,SUM(AA10*1841),IF(Z10=Listas!$B$29,SUM(AA10*2455)))))))/1227</f>
        <v>0</v>
      </c>
      <c r="AC10" s="14">
        <f>(IF(Y10=Listas!$B$42,SUM(IF(Z10=Listas!$B$27,SUM(AA10*1403),IF(Z10=Listas!$B$28,SUM(AA10*2104),IF(Z10=Listas!$B$29,SUM(AA10*2806)))))))/1227</f>
        <v>0</v>
      </c>
      <c r="AD10" s="14">
        <f>(IF(Y10=Listas!$B$43,SUM(IF(Z10=Listas!$B$27,SUM(AA10*1636),IF(Z10=Listas!$B$28,SUM(AA10*2454),IF(Z10=Listas!$B$29,SUM(AA10*3272)))))))/1227</f>
        <v>0</v>
      </c>
      <c r="AE10" s="14">
        <f t="shared" ref="AE10:AE56" si="4">SUM(AB10:AD10)</f>
        <v>0</v>
      </c>
      <c r="AF10" s="15">
        <f>(IF(X10=Listas!$B$18,+(AE10*23%)+(AE10),IF(X10=Listas!$B$19,+(AE10*56%)+(AE10),IF(X10=Listas!$B$20,+(AE10*103%)+(AE10),IF(X10=Listas!$B$21,+(AE10*31%)+(AE10),IF(X10=Listas!$B$22,+(AE10*11%)+(AE10),IF(X10=Listas!$B$17,+(AE10*0%)+(AE10),0)))))))</f>
        <v>0</v>
      </c>
    </row>
    <row r="11" spans="1:32" s="6" customFormat="1" ht="24.75" customHeight="1" x14ac:dyDescent="0.2">
      <c r="B11" s="55" t="s">
        <v>0</v>
      </c>
      <c r="C11" s="55">
        <v>0</v>
      </c>
      <c r="D11" s="55">
        <v>0</v>
      </c>
      <c r="E11" s="56" t="str">
        <f>(IF(F11=Listas!$B$7,"8",IF(F11=Listas!$B$8,"7",IF(F11=Listas!$B$9,"6",IF(F11=Listas!$B$10,"7",IF(F11=Listas!$B$11,"6.125",IF(F11=Listas!$B$12,"5.250",IF(F11=Listas!$B$6,"0"))))))))</f>
        <v>0</v>
      </c>
      <c r="F11" s="55">
        <v>0</v>
      </c>
      <c r="G11" s="57">
        <v>0</v>
      </c>
      <c r="H11" s="58">
        <v>0</v>
      </c>
      <c r="I11" s="59">
        <v>0</v>
      </c>
      <c r="J11" s="59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14">
        <f t="shared" si="3"/>
        <v>0</v>
      </c>
      <c r="Q11" s="41">
        <f>IF(D11=Listas!$B$41,SUM(P11*1227)/1227,0)</f>
        <v>0</v>
      </c>
      <c r="R11" s="41">
        <f>IF(D11=Listas!$B$42,SUM(P11*1403)/1227,0)</f>
        <v>0</v>
      </c>
      <c r="S11" s="41">
        <f>IF(D11=Listas!$B$43,SUM(P11*1636)/1227,0)</f>
        <v>0</v>
      </c>
      <c r="T11" s="41">
        <f t="shared" si="0"/>
        <v>0</v>
      </c>
      <c r="U11" s="41">
        <f>IF(C11=Listas!$B$18,((T11*1227)*23%)+(T11*1227),IF(C11=Listas!$B$19,((T11*1227)*56%)+(T11*1227),IF(C11=Listas!$B$20,((T11*1227)*69%)+(T11*1227),IF(C11=Listas!$B$21,((T11*1227)*31%)+(T11*1227),IF(C11=Listas!$B$22,((T11*1227)*11%)+(T11*1227),IF(C11=Listas!$B$17,((T11*1227)*0%)+(T11*1227)))))))/1227.66</f>
        <v>0</v>
      </c>
      <c r="V11" s="15">
        <f t="shared" si="1"/>
        <v>0</v>
      </c>
      <c r="W11" s="5" t="s">
        <v>0</v>
      </c>
      <c r="X11" s="7">
        <v>0</v>
      </c>
      <c r="Y11" s="7">
        <v>0</v>
      </c>
      <c r="Z11" s="7">
        <v>0</v>
      </c>
      <c r="AA11" s="5">
        <v>0</v>
      </c>
      <c r="AB11" s="14">
        <f>(IF(Y11=Listas!$B$41,SUM(IF(Z11=Listas!$B$27,SUM(AA11*1227),IF(Z11=Listas!$B$28,SUM(AA11*1841),IF(Z11=Listas!$B$29,SUM(AA11*2455)))))))/1227</f>
        <v>0</v>
      </c>
      <c r="AC11" s="14">
        <f>(IF(Y11=Listas!$B$42,SUM(IF(Z11=Listas!$B$27,SUM(AA11*1403),IF(Z11=Listas!$B$28,SUM(AA11*2104),IF(Z11=Listas!$B$29,SUM(AA11*2806)))))))/1227</f>
        <v>0</v>
      </c>
      <c r="AD11" s="14">
        <f>(IF(Y11=Listas!$B$43,SUM(IF(Z11=Listas!$B$27,SUM(AA11*1636),IF(Z11=Listas!$B$28,SUM(AA11*2454),IF(Z11=Listas!$B$29,SUM(AA11*3272)))))))/1227</f>
        <v>0</v>
      </c>
      <c r="AE11" s="14">
        <f t="shared" si="4"/>
        <v>0</v>
      </c>
      <c r="AF11" s="15">
        <f>(IF(X11=Listas!$B$18,+(AE11*23%)+(AE11),IF(X11=Listas!$B$19,+(AE11*56%)+(AE11),IF(X11=Listas!$B$20,+(AE11*103%)+(AE11),IF(X11=Listas!$B$21,+(AE11*31%)+(AE11),IF(X11=Listas!$B$22,+(AE11*11%)+(AE11),IF(X11=Listas!$B$17,+(AE11*0%)+(AE11),0)))))))</f>
        <v>0</v>
      </c>
    </row>
    <row r="12" spans="1:32" s="6" customFormat="1" ht="24.75" customHeight="1" x14ac:dyDescent="0.2">
      <c r="B12" s="55" t="s">
        <v>0</v>
      </c>
      <c r="C12" s="55">
        <v>0</v>
      </c>
      <c r="D12" s="55">
        <v>0</v>
      </c>
      <c r="E12" s="56" t="str">
        <f>(IF(F12=Listas!$B$7,"8",IF(F12=Listas!$B$8,"7",IF(F12=Listas!$B$9,"6",IF(F12=Listas!$B$10,"7",IF(F12=Listas!$B$11,"6.125",IF(F12=Listas!$B$12,"5.250",IF(F12=Listas!$B$6,"0"))))))))</f>
        <v>0</v>
      </c>
      <c r="F12" s="55">
        <v>0</v>
      </c>
      <c r="G12" s="57">
        <v>0</v>
      </c>
      <c r="H12" s="58">
        <v>0</v>
      </c>
      <c r="I12" s="59">
        <v>0</v>
      </c>
      <c r="J12" s="59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14">
        <f t="shared" si="3"/>
        <v>0</v>
      </c>
      <c r="Q12" s="41">
        <f>IF(D12=Listas!$B$41,SUM(P12*1227)/1227,0)</f>
        <v>0</v>
      </c>
      <c r="R12" s="41">
        <f>IF(D12=Listas!$B$42,SUM(P12*1403)/1227,0)</f>
        <v>0</v>
      </c>
      <c r="S12" s="41">
        <f>IF(D12=Listas!$B$43,SUM(P12*1636)/1227,0)</f>
        <v>0</v>
      </c>
      <c r="T12" s="41">
        <f t="shared" si="0"/>
        <v>0</v>
      </c>
      <c r="U12" s="41">
        <f>IF(C12=Listas!$B$18,((T12*1227)*23%)+(T12*1227),IF(C12=Listas!$B$19,((T12*1227)*56%)+(T12*1227),IF(C12=Listas!$B$20,((T12*1227)*69%)+(T12*1227),IF(C12=Listas!$B$21,((T12*1227)*31%)+(T12*1227),IF(C12=Listas!$B$22,((T12*1227)*11%)+(T12*1227),IF(C12=Listas!$B$17,((T12*1227)*0%)+(T12*1227)))))))/1227.66</f>
        <v>0</v>
      </c>
      <c r="V12" s="15">
        <f t="shared" si="1"/>
        <v>0</v>
      </c>
      <c r="W12" s="5" t="s">
        <v>0</v>
      </c>
      <c r="X12" s="7">
        <v>0</v>
      </c>
      <c r="Y12" s="7">
        <v>0</v>
      </c>
      <c r="Z12" s="7">
        <v>0</v>
      </c>
      <c r="AA12" s="5">
        <v>0</v>
      </c>
      <c r="AB12" s="14">
        <f>(IF(Y12=Listas!$B$41,SUM(IF(Z12=Listas!$B$27,SUM(AA12*1227),IF(Z12=Listas!$B$28,SUM(AA12*1841),IF(Z12=Listas!$B$29,SUM(AA12*2455)))))))/1227</f>
        <v>0</v>
      </c>
      <c r="AC12" s="14">
        <f>(IF(Y12=Listas!$B$42,SUM(IF(Z12=Listas!$B$27,SUM(AA12*1403),IF(Z12=Listas!$B$28,SUM(AA12*2104),IF(Z12=Listas!$B$29,SUM(AA12*2806)))))))/1227</f>
        <v>0</v>
      </c>
      <c r="AD12" s="14">
        <f>(IF(Y12=Listas!$B$43,SUM(IF(Z12=Listas!$B$27,SUM(AA12*1636),IF(Z12=Listas!$B$28,SUM(AA12*2454),IF(Z12=Listas!$B$29,SUM(AA12*3272)))))))/1227</f>
        <v>0</v>
      </c>
      <c r="AE12" s="14">
        <f t="shared" si="4"/>
        <v>0</v>
      </c>
      <c r="AF12" s="15">
        <f>(IF(X12=Listas!$B$18,+(AE12*23%)+(AE12),IF(X12=Listas!$B$19,+(AE12*56%)+(AE12),IF(X12=Listas!$B$20,+(AE12*103%)+(AE12),IF(X12=Listas!$B$21,+(AE12*31%)+(AE12),IF(X12=Listas!$B$22,+(AE12*11%)+(AE12),IF(X12=Listas!$B$17,+(AE12*0%)+(AE12),0)))))))</f>
        <v>0</v>
      </c>
    </row>
    <row r="13" spans="1:32" s="6" customFormat="1" ht="24.75" customHeight="1" x14ac:dyDescent="0.2">
      <c r="B13" s="55" t="s">
        <v>0</v>
      </c>
      <c r="C13" s="55">
        <v>0</v>
      </c>
      <c r="D13" s="55">
        <v>0</v>
      </c>
      <c r="E13" s="56" t="str">
        <f>(IF(F13=Listas!$B$7,"8",IF(F13=Listas!$B$8,"7",IF(F13=Listas!$B$9,"6",IF(F13=Listas!$B$10,"7",IF(F13=Listas!$B$11,"6.125",IF(F13=Listas!$B$12,"5.250",IF(F13=Listas!$B$6,"0"))))))))</f>
        <v>0</v>
      </c>
      <c r="F13" s="55">
        <v>0</v>
      </c>
      <c r="G13" s="57">
        <v>0</v>
      </c>
      <c r="H13" s="58">
        <v>0</v>
      </c>
      <c r="I13" s="59">
        <v>0</v>
      </c>
      <c r="J13" s="59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14">
        <f t="shared" si="3"/>
        <v>0</v>
      </c>
      <c r="Q13" s="41">
        <f>IF(D13=Listas!$B$41,SUM(P13*1227)/1227,0)</f>
        <v>0</v>
      </c>
      <c r="R13" s="41">
        <f>IF(D13=Listas!$B$42,SUM(P13*1403)/1227,0)</f>
        <v>0</v>
      </c>
      <c r="S13" s="41">
        <f>IF(D13=Listas!$B$43,SUM(P13*1636)/1227,0)</f>
        <v>0</v>
      </c>
      <c r="T13" s="41">
        <f t="shared" si="0"/>
        <v>0</v>
      </c>
      <c r="U13" s="41">
        <f>IF(C13=Listas!$B$18,((T13*1227)*23%)+(T13*1227),IF(C13=Listas!$B$19,((T13*1227)*56%)+(T13*1227),IF(C13=Listas!$B$20,((T13*1227)*69%)+(T13*1227),IF(C13=Listas!$B$21,((T13*1227)*31%)+(T13*1227),IF(C13=Listas!$B$22,((T13*1227)*11%)+(T13*1227),IF(C13=Listas!$B$17,((T13*1227)*0%)+(T13*1227)))))))/1227.66</f>
        <v>0</v>
      </c>
      <c r="V13" s="15">
        <f t="shared" si="1"/>
        <v>0</v>
      </c>
      <c r="W13" s="5" t="s">
        <v>0</v>
      </c>
      <c r="X13" s="7">
        <v>0</v>
      </c>
      <c r="Y13" s="7">
        <v>0</v>
      </c>
      <c r="Z13" s="7">
        <v>0</v>
      </c>
      <c r="AA13" s="5">
        <v>0</v>
      </c>
      <c r="AB13" s="14">
        <f>(IF(Y13=Listas!$B$41,SUM(IF(Z13=Listas!$B$27,SUM(AA13*1227),IF(Z13=Listas!$B$28,SUM(AA13*1841),IF(Z13=Listas!$B$29,SUM(AA13*2455)))))))/1227</f>
        <v>0</v>
      </c>
      <c r="AC13" s="14">
        <f>(IF(Y13=Listas!$B$42,SUM(IF(Z13=Listas!$B$27,SUM(AA13*1403),IF(Z13=Listas!$B$28,SUM(AA13*2104),IF(Z13=Listas!$B$29,SUM(AA13*2806)))))))/1227</f>
        <v>0</v>
      </c>
      <c r="AD13" s="14">
        <f>(IF(Y13=Listas!$B$43,SUM(IF(Z13=Listas!$B$27,SUM(AA13*1636),IF(Z13=Listas!$B$28,SUM(AA13*2454),IF(Z13=Listas!$B$29,SUM(AA13*3272)))))))/1227</f>
        <v>0</v>
      </c>
      <c r="AE13" s="14">
        <f t="shared" si="4"/>
        <v>0</v>
      </c>
      <c r="AF13" s="15">
        <f>(IF(X13=Listas!$B$18,+(AE13*23%)+(AE13),IF(X13=Listas!$B$19,+(AE13*56%)+(AE13),IF(X13=Listas!$B$20,+(AE13*103%)+(AE13),IF(X13=Listas!$B$21,+(AE13*31%)+(AE13),IF(X13=Listas!$B$22,+(AE13*11%)+(AE13),IF(X13=Listas!$B$17,+(AE13*0%)+(AE13),0)))))))</f>
        <v>0</v>
      </c>
    </row>
    <row r="14" spans="1:32" s="6" customFormat="1" ht="24.75" customHeight="1" x14ac:dyDescent="0.2">
      <c r="B14" s="55" t="s">
        <v>0</v>
      </c>
      <c r="C14" s="55">
        <v>0</v>
      </c>
      <c r="D14" s="55">
        <v>0</v>
      </c>
      <c r="E14" s="56" t="str">
        <f>(IF(F14=Listas!$B$7,"8",IF(F14=Listas!$B$8,"7",IF(F14=Listas!$B$9,"6",IF(F14=Listas!$B$10,"7",IF(F14=Listas!$B$11,"6.125",IF(F14=Listas!$B$12,"5.250",IF(F14=Listas!$B$6,"0"))))))))</f>
        <v>0</v>
      </c>
      <c r="F14" s="55">
        <v>0</v>
      </c>
      <c r="G14" s="57">
        <v>0</v>
      </c>
      <c r="H14" s="58">
        <v>0</v>
      </c>
      <c r="I14" s="59">
        <v>0</v>
      </c>
      <c r="J14" s="59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14">
        <f t="shared" si="3"/>
        <v>0</v>
      </c>
      <c r="Q14" s="41">
        <f>IF(D14=Listas!$B$41,SUM(P14*1227)/1227,0)</f>
        <v>0</v>
      </c>
      <c r="R14" s="41">
        <f>IF(D14=Listas!$B$42,SUM(P14*1403)/1227,0)</f>
        <v>0</v>
      </c>
      <c r="S14" s="41">
        <f>IF(D14=Listas!$B$43,SUM(P14*1636)/1227,0)</f>
        <v>0</v>
      </c>
      <c r="T14" s="41">
        <f t="shared" si="0"/>
        <v>0</v>
      </c>
      <c r="U14" s="41">
        <f>IF(C14=Listas!$B$18,((T14*1227)*23%)+(T14*1227),IF(C14=Listas!$B$19,((T14*1227)*56%)+(T14*1227),IF(C14=Listas!$B$20,((T14*1227)*69%)+(T14*1227),IF(C14=Listas!$B$21,((T14*1227)*31%)+(T14*1227),IF(C14=Listas!$B$22,((T14*1227)*11%)+(T14*1227),IF(C14=Listas!$B$17,((T14*1227)*0%)+(T14*1227)))))))/1227.66</f>
        <v>0</v>
      </c>
      <c r="V14" s="15">
        <f t="shared" si="1"/>
        <v>0</v>
      </c>
      <c r="W14" s="5" t="s">
        <v>0</v>
      </c>
      <c r="X14" s="7">
        <v>0</v>
      </c>
      <c r="Y14" s="7">
        <v>0</v>
      </c>
      <c r="Z14" s="7">
        <v>0</v>
      </c>
      <c r="AA14" s="5">
        <v>0</v>
      </c>
      <c r="AB14" s="14">
        <f>(IF(Y14=Listas!$B$41,SUM(IF(Z14=Listas!$B$27,SUM(AA14*1227),IF(Z14=Listas!$B$28,SUM(AA14*1841),IF(Z14=Listas!$B$29,SUM(AA14*2455)))))))/1227</f>
        <v>0</v>
      </c>
      <c r="AC14" s="14">
        <f>(IF(Y14=Listas!$B$42,SUM(IF(Z14=Listas!$B$27,SUM(AA14*1403),IF(Z14=Listas!$B$28,SUM(AA14*2104),IF(Z14=Listas!$B$29,SUM(AA14*2806)))))))/1227</f>
        <v>0</v>
      </c>
      <c r="AD14" s="14">
        <f>(IF(Y14=Listas!$B$43,SUM(IF(Z14=Listas!$B$27,SUM(AA14*1636),IF(Z14=Listas!$B$28,SUM(AA14*2454),IF(Z14=Listas!$B$29,SUM(AA14*3272)))))))/1227</f>
        <v>0</v>
      </c>
      <c r="AE14" s="14">
        <f t="shared" si="4"/>
        <v>0</v>
      </c>
      <c r="AF14" s="15">
        <f>(IF(X14=Listas!$B$18,+(AE14*23%)+(AE14),IF(X14=Listas!$B$19,+(AE14*56%)+(AE14),IF(X14=Listas!$B$20,+(AE14*103%)+(AE14),IF(X14=Listas!$B$21,+(AE14*31%)+(AE14),IF(X14=Listas!$B$22,+(AE14*11%)+(AE14),IF(X14=Listas!$B$17,+(AE14*0%)+(AE14),0)))))))</f>
        <v>0</v>
      </c>
    </row>
    <row r="15" spans="1:32" s="6" customFormat="1" ht="24.75" customHeight="1" x14ac:dyDescent="0.2">
      <c r="B15" s="55" t="s">
        <v>0</v>
      </c>
      <c r="C15" s="55">
        <v>0</v>
      </c>
      <c r="D15" s="55">
        <v>0</v>
      </c>
      <c r="E15" s="56" t="str">
        <f>(IF(F15=Listas!$B$7,"8",IF(F15=Listas!$B$8,"7",IF(F15=Listas!$B$9,"6",IF(F15=Listas!$B$10,"7",IF(F15=Listas!$B$11,"6.125",IF(F15=Listas!$B$12,"5.250",IF(F15=Listas!$B$6,"0"))))))))</f>
        <v>0</v>
      </c>
      <c r="F15" s="55">
        <v>0</v>
      </c>
      <c r="G15" s="57">
        <v>0</v>
      </c>
      <c r="H15" s="58">
        <v>0</v>
      </c>
      <c r="I15" s="59">
        <v>0</v>
      </c>
      <c r="J15" s="59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14">
        <f t="shared" si="3"/>
        <v>0</v>
      </c>
      <c r="Q15" s="41">
        <f>IF(D15=Listas!$B$41,SUM(P15*1227)/1227,0)</f>
        <v>0</v>
      </c>
      <c r="R15" s="41">
        <f>IF(D15=Listas!$B$42,SUM(P15*1403)/1227,0)</f>
        <v>0</v>
      </c>
      <c r="S15" s="41">
        <f>IF(D15=Listas!$B$43,SUM(P15*1636)/1227,0)</f>
        <v>0</v>
      </c>
      <c r="T15" s="41">
        <f t="shared" si="0"/>
        <v>0</v>
      </c>
      <c r="U15" s="41">
        <f>IF(C15=Listas!$B$18,((T15*1227)*23%)+(T15*1227),IF(C15=Listas!$B$19,((T15*1227)*56%)+(T15*1227),IF(C15=Listas!$B$20,((T15*1227)*69%)+(T15*1227),IF(C15=Listas!$B$21,((T15*1227)*31%)+(T15*1227),IF(C15=Listas!$B$22,((T15*1227)*11%)+(T15*1227),IF(C15=Listas!$B$17,((T15*1227)*0%)+(T15*1227)))))))/1227.66</f>
        <v>0</v>
      </c>
      <c r="V15" s="15">
        <f t="shared" si="1"/>
        <v>0</v>
      </c>
      <c r="W15" s="5" t="s">
        <v>0</v>
      </c>
      <c r="X15" s="7">
        <v>0</v>
      </c>
      <c r="Y15" s="7">
        <v>0</v>
      </c>
      <c r="Z15" s="7">
        <v>0</v>
      </c>
      <c r="AA15" s="5">
        <v>0</v>
      </c>
      <c r="AB15" s="14">
        <f>(IF(Y15=Listas!$B$41,SUM(IF(Z15=Listas!$B$27,SUM(AA15*1227),IF(Z15=Listas!$B$28,SUM(AA15*1841),IF(Z15=Listas!$B$29,SUM(AA15*2455)))))))/1227</f>
        <v>0</v>
      </c>
      <c r="AC15" s="14">
        <f>(IF(Y15=Listas!$B$42,SUM(IF(Z15=Listas!$B$27,SUM(AA15*1403),IF(Z15=Listas!$B$28,SUM(AA15*2104),IF(Z15=Listas!$B$29,SUM(AA15*2806)))))))/1227</f>
        <v>0</v>
      </c>
      <c r="AD15" s="14">
        <f>(IF(Y15=Listas!$B$43,SUM(IF(Z15=Listas!$B$27,SUM(AA15*1636),IF(Z15=Listas!$B$28,SUM(AA15*2454),IF(Z15=Listas!$B$29,SUM(AA15*3272)))))))/1227</f>
        <v>0</v>
      </c>
      <c r="AE15" s="14">
        <f t="shared" si="4"/>
        <v>0</v>
      </c>
      <c r="AF15" s="15">
        <f>(IF(X15=Listas!$B$18,+(AE15*23%)+(AE15),IF(X15=Listas!$B$19,+(AE15*56%)+(AE15),IF(X15=Listas!$B$20,+(AE15*103%)+(AE15),IF(X15=Listas!$B$21,+(AE15*31%)+(AE15),IF(X15=Listas!$B$22,+(AE15*11%)+(AE15),IF(X15=Listas!$B$17,+(AE15*0%)+(AE15),0)))))))</f>
        <v>0</v>
      </c>
    </row>
    <row r="16" spans="1:32" s="6" customFormat="1" ht="24.75" customHeight="1" x14ac:dyDescent="0.2">
      <c r="B16" s="55" t="s">
        <v>0</v>
      </c>
      <c r="C16" s="55">
        <v>0</v>
      </c>
      <c r="D16" s="55">
        <v>0</v>
      </c>
      <c r="E16" s="56" t="str">
        <f>(IF(F16=Listas!$B$7,"8",IF(F16=Listas!$B$8,"7",IF(F16=Listas!$B$9,"6",IF(F16=Listas!$B$10,"7",IF(F16=Listas!$B$11,"6.125",IF(F16=Listas!$B$12,"5.250",IF(F16=Listas!$B$6,"0"))))))))</f>
        <v>0</v>
      </c>
      <c r="F16" s="55">
        <v>0</v>
      </c>
      <c r="G16" s="57">
        <v>0</v>
      </c>
      <c r="H16" s="58">
        <v>0</v>
      </c>
      <c r="I16" s="59">
        <v>0</v>
      </c>
      <c r="J16" s="59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14">
        <f t="shared" si="3"/>
        <v>0</v>
      </c>
      <c r="Q16" s="41">
        <f>IF(D16=Listas!$B$41,SUM(P16*1227)/1227,0)</f>
        <v>0</v>
      </c>
      <c r="R16" s="41">
        <f>IF(D16=Listas!$B$42,SUM(P16*1403)/1227,0)</f>
        <v>0</v>
      </c>
      <c r="S16" s="41">
        <f>IF(D16=Listas!$B$43,SUM(P16*1636)/1227,0)</f>
        <v>0</v>
      </c>
      <c r="T16" s="41">
        <f t="shared" si="0"/>
        <v>0</v>
      </c>
      <c r="U16" s="41">
        <f>IF(C16=Listas!$B$18,((T16*1227)*23%)+(T16*1227),IF(C16=Listas!$B$19,((T16*1227)*56%)+(T16*1227),IF(C16=Listas!$B$20,((T16*1227)*69%)+(T16*1227),IF(C16=Listas!$B$21,((T16*1227)*31%)+(T16*1227),IF(C16=Listas!$B$22,((T16*1227)*11%)+(T16*1227),IF(C16=Listas!$B$17,((T16*1227)*0%)+(T16*1227)))))))/1227.66</f>
        <v>0</v>
      </c>
      <c r="V16" s="15">
        <f t="shared" si="1"/>
        <v>0</v>
      </c>
      <c r="W16" s="5" t="s">
        <v>0</v>
      </c>
      <c r="X16" s="7">
        <v>0</v>
      </c>
      <c r="Y16" s="7">
        <v>0</v>
      </c>
      <c r="Z16" s="7">
        <v>0</v>
      </c>
      <c r="AA16" s="5">
        <v>0</v>
      </c>
      <c r="AB16" s="14">
        <f>(IF(Y16=Listas!$B$41,SUM(IF(Z16=Listas!$B$27,SUM(AA16*1227),IF(Z16=Listas!$B$28,SUM(AA16*1841),IF(Z16=Listas!$B$29,SUM(AA16*2455)))))))/1227</f>
        <v>0</v>
      </c>
      <c r="AC16" s="14">
        <f>(IF(Y16=Listas!$B$42,SUM(IF(Z16=Listas!$B$27,SUM(AA16*1403),IF(Z16=Listas!$B$28,SUM(AA16*2104),IF(Z16=Listas!$B$29,SUM(AA16*2806)))))))/1227</f>
        <v>0</v>
      </c>
      <c r="AD16" s="14">
        <f>(IF(Y16=Listas!$B$43,SUM(IF(Z16=Listas!$B$27,SUM(AA16*1636),IF(Z16=Listas!$B$28,SUM(AA16*2454),IF(Z16=Listas!$B$29,SUM(AA16*3272)))))))/1227</f>
        <v>0</v>
      </c>
      <c r="AE16" s="14">
        <f t="shared" si="4"/>
        <v>0</v>
      </c>
      <c r="AF16" s="15">
        <f>(IF(X16=Listas!$B$18,+(AE16*23%)+(AE16),IF(X16=Listas!$B$19,+(AE16*56%)+(AE16),IF(X16=Listas!$B$20,+(AE16*103%)+(AE16),IF(X16=Listas!$B$21,+(AE16*31%)+(AE16),IF(X16=Listas!$B$22,+(AE16*11%)+(AE16),IF(X16=Listas!$B$17,+(AE16*0%)+(AE16),0)))))))</f>
        <v>0</v>
      </c>
    </row>
    <row r="17" spans="2:32" s="6" customFormat="1" ht="24.75" customHeight="1" x14ac:dyDescent="0.2">
      <c r="B17" s="55" t="s">
        <v>0</v>
      </c>
      <c r="C17" s="55">
        <v>0</v>
      </c>
      <c r="D17" s="55">
        <v>0</v>
      </c>
      <c r="E17" s="56" t="str">
        <f>(IF(F17=Listas!$B$7,"8",IF(F17=Listas!$B$8,"7",IF(F17=Listas!$B$9,"6",IF(F17=Listas!$B$10,"7",IF(F17=Listas!$B$11,"6.125",IF(F17=Listas!$B$12,"5.250",IF(F17=Listas!$B$6,"0"))))))))</f>
        <v>0</v>
      </c>
      <c r="F17" s="55">
        <v>0</v>
      </c>
      <c r="G17" s="57">
        <v>0</v>
      </c>
      <c r="H17" s="58">
        <v>0</v>
      </c>
      <c r="I17" s="59">
        <v>0</v>
      </c>
      <c r="J17" s="59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14">
        <f t="shared" si="3"/>
        <v>0</v>
      </c>
      <c r="Q17" s="41">
        <f>IF(D17=Listas!$B$41,SUM(P17*1227)/1227,0)</f>
        <v>0</v>
      </c>
      <c r="R17" s="41">
        <f>IF(D17=Listas!$B$42,SUM(P17*1403)/1227,0)</f>
        <v>0</v>
      </c>
      <c r="S17" s="41">
        <f>IF(D17=Listas!$B$43,SUM(P17*1636)/1227,0)</f>
        <v>0</v>
      </c>
      <c r="T17" s="41">
        <f t="shared" si="0"/>
        <v>0</v>
      </c>
      <c r="U17" s="41">
        <f>IF(C17=Listas!$B$18,((T17*1227)*23%)+(T17*1227),IF(C17=Listas!$B$19,((T17*1227)*56%)+(T17*1227),IF(C17=Listas!$B$20,((T17*1227)*69%)+(T17*1227),IF(C17=Listas!$B$21,((T17*1227)*31%)+(T17*1227),IF(C17=Listas!$B$22,((T17*1227)*11%)+(T17*1227),IF(C17=Listas!$B$17,((T17*1227)*0%)+(T17*1227)))))))/1227.66</f>
        <v>0</v>
      </c>
      <c r="V17" s="15">
        <f t="shared" si="1"/>
        <v>0</v>
      </c>
      <c r="W17" s="5" t="s">
        <v>0</v>
      </c>
      <c r="X17" s="7">
        <v>0</v>
      </c>
      <c r="Y17" s="7">
        <v>0</v>
      </c>
      <c r="Z17" s="7">
        <v>0</v>
      </c>
      <c r="AA17" s="5">
        <v>0</v>
      </c>
      <c r="AB17" s="14">
        <f>(IF(Y17=Listas!$B$41,SUM(IF(Z17=Listas!$B$27,SUM(AA17*1227),IF(Z17=Listas!$B$28,SUM(AA17*1841),IF(Z17=Listas!$B$29,SUM(AA17*2455)))))))/1227</f>
        <v>0</v>
      </c>
      <c r="AC17" s="14">
        <f>(IF(Y17=Listas!$B$42,SUM(IF(Z17=Listas!$B$27,SUM(AA17*1403),IF(Z17=Listas!$B$28,SUM(AA17*2104),IF(Z17=Listas!$B$29,SUM(AA17*2806)))))))/1227</f>
        <v>0</v>
      </c>
      <c r="AD17" s="14">
        <f>(IF(Y17=Listas!$B$43,SUM(IF(Z17=Listas!$B$27,SUM(AA17*1636),IF(Z17=Listas!$B$28,SUM(AA17*2454),IF(Z17=Listas!$B$29,SUM(AA17*3272)))))))/1227</f>
        <v>0</v>
      </c>
      <c r="AE17" s="14">
        <f t="shared" si="4"/>
        <v>0</v>
      </c>
      <c r="AF17" s="15">
        <f>(IF(X17=Listas!$B$18,+(AE17*23%)+(AE17),IF(X17=Listas!$B$19,+(AE17*56%)+(AE17),IF(X17=Listas!$B$20,+(AE17*103%)+(AE17),IF(X17=Listas!$B$21,+(AE17*31%)+(AE17),IF(X17=Listas!$B$22,+(AE17*11%)+(AE17),IF(X17=Listas!$B$17,+(AE17*0%)+(AE17),0)))))))</f>
        <v>0</v>
      </c>
    </row>
    <row r="18" spans="2:32" s="6" customFormat="1" ht="24.75" customHeight="1" x14ac:dyDescent="0.2">
      <c r="B18" s="55" t="s">
        <v>0</v>
      </c>
      <c r="C18" s="55">
        <v>0</v>
      </c>
      <c r="D18" s="55">
        <v>0</v>
      </c>
      <c r="E18" s="56" t="str">
        <f>(IF(F18=Listas!$B$7,"8",IF(F18=Listas!$B$8,"7",IF(F18=Listas!$B$9,"6",IF(F18=Listas!$B$10,"7",IF(F18=Listas!$B$11,"6.125",IF(F18=Listas!$B$12,"5.250",IF(F18=Listas!$B$6,"0"))))))))</f>
        <v>0</v>
      </c>
      <c r="F18" s="55">
        <v>0</v>
      </c>
      <c r="G18" s="57">
        <v>0</v>
      </c>
      <c r="H18" s="58">
        <v>0</v>
      </c>
      <c r="I18" s="59">
        <v>0</v>
      </c>
      <c r="J18" s="59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14">
        <f t="shared" si="3"/>
        <v>0</v>
      </c>
      <c r="Q18" s="41">
        <f>IF(D18=Listas!$B$41,SUM(P18*1227)/1227,0)</f>
        <v>0</v>
      </c>
      <c r="R18" s="41">
        <f>IF(D18=Listas!$B$42,SUM(P18*1403)/1227,0)</f>
        <v>0</v>
      </c>
      <c r="S18" s="41">
        <f>IF(D18=Listas!$B$43,SUM(P18*1636)/1227,0)</f>
        <v>0</v>
      </c>
      <c r="T18" s="41">
        <f t="shared" si="0"/>
        <v>0</v>
      </c>
      <c r="U18" s="41">
        <f>IF(C18=Listas!$B$18,((T18*1227)*23%)+(T18*1227),IF(C18=Listas!$B$19,((T18*1227)*56%)+(T18*1227),IF(C18=Listas!$B$20,((T18*1227)*69%)+(T18*1227),IF(C18=Listas!$B$21,((T18*1227)*31%)+(T18*1227),IF(C18=Listas!$B$22,((T18*1227)*11%)+(T18*1227),IF(C18=Listas!$B$17,((T18*1227)*0%)+(T18*1227)))))))/1227.66</f>
        <v>0</v>
      </c>
      <c r="V18" s="15">
        <f t="shared" si="1"/>
        <v>0</v>
      </c>
      <c r="W18" s="5" t="s">
        <v>0</v>
      </c>
      <c r="X18" s="7">
        <v>0</v>
      </c>
      <c r="Y18" s="7">
        <v>0</v>
      </c>
      <c r="Z18" s="7">
        <v>0</v>
      </c>
      <c r="AA18" s="5">
        <v>0</v>
      </c>
      <c r="AB18" s="14">
        <f>(IF(Y18=Listas!$B$41,SUM(IF(Z18=Listas!$B$27,SUM(AA18*1227),IF(Z18=Listas!$B$28,SUM(AA18*1841),IF(Z18=Listas!$B$29,SUM(AA18*2455)))))))/1227</f>
        <v>0</v>
      </c>
      <c r="AC18" s="14">
        <f>(IF(Y18=Listas!$B$42,SUM(IF(Z18=Listas!$B$27,SUM(AA18*1403),IF(Z18=Listas!$B$28,SUM(AA18*2104),IF(Z18=Listas!$B$29,SUM(AA18*2806)))))))/1227</f>
        <v>0</v>
      </c>
      <c r="AD18" s="14">
        <f>(IF(Y18=Listas!$B$43,SUM(IF(Z18=Listas!$B$27,SUM(AA18*1636),IF(Z18=Listas!$B$28,SUM(AA18*2454),IF(Z18=Listas!$B$29,SUM(AA18*3272)))))))/1227</f>
        <v>0</v>
      </c>
      <c r="AE18" s="14">
        <f t="shared" si="4"/>
        <v>0</v>
      </c>
      <c r="AF18" s="15">
        <f>(IF(X18=Listas!$B$18,+(AE18*23%)+(AE18),IF(X18=Listas!$B$19,+(AE18*56%)+(AE18),IF(X18=Listas!$B$20,+(AE18*103%)+(AE18),IF(X18=Listas!$B$21,+(AE18*31%)+(AE18),IF(X18=Listas!$B$22,+(AE18*11%)+(AE18),IF(X18=Listas!$B$17,+(AE18*0%)+(AE18),0)))))))</f>
        <v>0</v>
      </c>
    </row>
    <row r="19" spans="2:32" s="6" customFormat="1" ht="24.75" customHeight="1" x14ac:dyDescent="0.2">
      <c r="B19" s="55" t="s">
        <v>0</v>
      </c>
      <c r="C19" s="55">
        <v>0</v>
      </c>
      <c r="D19" s="55">
        <v>0</v>
      </c>
      <c r="E19" s="56" t="str">
        <f>(IF(F19=Listas!$B$7,"8",IF(F19=Listas!$B$8,"7",IF(F19=Listas!$B$9,"6",IF(F19=Listas!$B$10,"7",IF(F19=Listas!$B$11,"6.125",IF(F19=Listas!$B$12,"5.250",IF(F19=Listas!$B$6,"0"))))))))</f>
        <v>0</v>
      </c>
      <c r="F19" s="55">
        <v>0</v>
      </c>
      <c r="G19" s="57">
        <v>0</v>
      </c>
      <c r="H19" s="58">
        <v>0</v>
      </c>
      <c r="I19" s="59">
        <v>0</v>
      </c>
      <c r="J19" s="59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14">
        <f t="shared" si="3"/>
        <v>0</v>
      </c>
      <c r="Q19" s="41">
        <f>IF(D19=Listas!$B$41,SUM(P19*1227)/1227,0)</f>
        <v>0</v>
      </c>
      <c r="R19" s="41">
        <f>IF(D19=Listas!$B$42,SUM(P19*1403)/1227,0)</f>
        <v>0</v>
      </c>
      <c r="S19" s="41">
        <f>IF(D19=Listas!$B$43,SUM(P19*1636)/1227,0)</f>
        <v>0</v>
      </c>
      <c r="T19" s="41">
        <f t="shared" si="0"/>
        <v>0</v>
      </c>
      <c r="U19" s="41">
        <f>IF(C19=Listas!$B$18,((T19*1227)*23%)+(T19*1227),IF(C19=Listas!$B$19,((T19*1227)*56%)+(T19*1227),IF(C19=Listas!$B$20,((T19*1227)*69%)+(T19*1227),IF(C19=Listas!$B$21,((T19*1227)*31%)+(T19*1227),IF(C19=Listas!$B$22,((T19*1227)*11%)+(T19*1227),IF(C19=Listas!$B$17,((T19*1227)*0%)+(T19*1227)))))))/1227.66</f>
        <v>0</v>
      </c>
      <c r="V19" s="15">
        <f t="shared" si="1"/>
        <v>0</v>
      </c>
      <c r="W19" s="5" t="s">
        <v>0</v>
      </c>
      <c r="X19" s="7">
        <v>0</v>
      </c>
      <c r="Y19" s="7">
        <v>0</v>
      </c>
      <c r="Z19" s="7">
        <v>0</v>
      </c>
      <c r="AA19" s="5">
        <v>0</v>
      </c>
      <c r="AB19" s="14">
        <f>(IF(Y19=Listas!$B$41,SUM(IF(Z19=Listas!$B$27,SUM(AA19*1227),IF(Z19=Listas!$B$28,SUM(AA19*1841),IF(Z19=Listas!$B$29,SUM(AA19*2455)))))))/1227</f>
        <v>0</v>
      </c>
      <c r="AC19" s="14">
        <f>(IF(Y19=Listas!$B$42,SUM(IF(Z19=Listas!$B$27,SUM(AA19*1403),IF(Z19=Listas!$B$28,SUM(AA19*2104),IF(Z19=Listas!$B$29,SUM(AA19*2806)))))))/1227</f>
        <v>0</v>
      </c>
      <c r="AD19" s="14">
        <f>(IF(Y19=Listas!$B$43,SUM(IF(Z19=Listas!$B$27,SUM(AA19*1636),IF(Z19=Listas!$B$28,SUM(AA19*2454),IF(Z19=Listas!$B$29,SUM(AA19*3272)))))))/1227</f>
        <v>0</v>
      </c>
      <c r="AE19" s="14">
        <f t="shared" si="4"/>
        <v>0</v>
      </c>
      <c r="AF19" s="15">
        <f>(IF(X19=Listas!$B$18,+(AE19*23%)+(AE19),IF(X19=Listas!$B$19,+(AE19*56%)+(AE19),IF(X19=Listas!$B$20,+(AE19*103%)+(AE19),IF(X19=Listas!$B$21,+(AE19*31%)+(AE19),IF(X19=Listas!$B$22,+(AE19*11%)+(AE19),IF(X19=Listas!$B$17,+(AE19*0%)+(AE19),0)))))))</f>
        <v>0</v>
      </c>
    </row>
    <row r="20" spans="2:32" s="6" customFormat="1" ht="24.75" customHeight="1" x14ac:dyDescent="0.2">
      <c r="B20" s="55" t="s">
        <v>0</v>
      </c>
      <c r="C20" s="55">
        <v>0</v>
      </c>
      <c r="D20" s="55">
        <v>0</v>
      </c>
      <c r="E20" s="56" t="str">
        <f>(IF(F20=Listas!$B$7,"8",IF(F20=Listas!$B$8,"7",IF(F20=Listas!$B$9,"6",IF(F20=Listas!$B$10,"7",IF(F20=Listas!$B$11,"6.125",IF(F20=Listas!$B$12,"5.250",IF(F20=Listas!$B$6,"0"))))))))</f>
        <v>0</v>
      </c>
      <c r="F20" s="55">
        <v>0</v>
      </c>
      <c r="G20" s="57">
        <v>0</v>
      </c>
      <c r="H20" s="58">
        <v>0</v>
      </c>
      <c r="I20" s="59">
        <v>0</v>
      </c>
      <c r="J20" s="59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14">
        <f t="shared" si="3"/>
        <v>0</v>
      </c>
      <c r="Q20" s="41">
        <f>IF(D20=Listas!$B$41,SUM(P20*1227)/1227,0)</f>
        <v>0</v>
      </c>
      <c r="R20" s="41">
        <f>IF(D20=Listas!$B$42,SUM(P20*1403)/1227,0)</f>
        <v>0</v>
      </c>
      <c r="S20" s="41">
        <f>IF(D20=Listas!$B$43,SUM(P20*1636)/1227,0)</f>
        <v>0</v>
      </c>
      <c r="T20" s="41">
        <f t="shared" si="0"/>
        <v>0</v>
      </c>
      <c r="U20" s="41">
        <f>IF(C20=Listas!$B$18,((T20*1227)*23%)+(T20*1227),IF(C20=Listas!$B$19,((T20*1227)*56%)+(T20*1227),IF(C20=Listas!$B$20,((T20*1227)*69%)+(T20*1227),IF(C20=Listas!$B$21,((T20*1227)*31%)+(T20*1227),IF(C20=Listas!$B$22,((T20*1227)*11%)+(T20*1227),IF(C20=Listas!$B$17,((T20*1227)*0%)+(T20*1227)))))))/1227.66</f>
        <v>0</v>
      </c>
      <c r="V20" s="15">
        <f t="shared" si="1"/>
        <v>0</v>
      </c>
      <c r="W20" s="5" t="s">
        <v>0</v>
      </c>
      <c r="X20" s="7">
        <v>0</v>
      </c>
      <c r="Y20" s="7">
        <v>0</v>
      </c>
      <c r="Z20" s="7">
        <v>0</v>
      </c>
      <c r="AA20" s="5">
        <v>0</v>
      </c>
      <c r="AB20" s="14">
        <f>(IF(Y20=Listas!$B$41,SUM(IF(Z20=Listas!$B$27,SUM(AA20*1227),IF(Z20=Listas!$B$28,SUM(AA20*1841),IF(Z20=Listas!$B$29,SUM(AA20*2455)))))))/1227</f>
        <v>0</v>
      </c>
      <c r="AC20" s="14">
        <f>(IF(Y20=Listas!$B$42,SUM(IF(Z20=Listas!$B$27,SUM(AA20*1403),IF(Z20=Listas!$B$28,SUM(AA20*2104),IF(Z20=Listas!$B$29,SUM(AA20*2806)))))))/1227</f>
        <v>0</v>
      </c>
      <c r="AD20" s="14">
        <f>(IF(Y20=Listas!$B$43,SUM(IF(Z20=Listas!$B$27,SUM(AA20*1636),IF(Z20=Listas!$B$28,SUM(AA20*2454),IF(Z20=Listas!$B$29,SUM(AA20*3272)))))))/1227</f>
        <v>0</v>
      </c>
      <c r="AE20" s="14">
        <f t="shared" si="4"/>
        <v>0</v>
      </c>
      <c r="AF20" s="15">
        <f>(IF(X20=Listas!$B$18,+(AE20*23%)+(AE20),IF(X20=Listas!$B$19,+(AE20*56%)+(AE20),IF(X20=Listas!$B$20,+(AE20*103%)+(AE20),IF(X20=Listas!$B$21,+(AE20*31%)+(AE20),IF(X20=Listas!$B$22,+(AE20*11%)+(AE20),IF(X20=Listas!$B$17,+(AE20*0%)+(AE20),0)))))))</f>
        <v>0</v>
      </c>
    </row>
    <row r="21" spans="2:32" s="6" customFormat="1" ht="24.75" customHeight="1" x14ac:dyDescent="0.2">
      <c r="B21" s="55" t="s">
        <v>0</v>
      </c>
      <c r="C21" s="55">
        <v>0</v>
      </c>
      <c r="D21" s="55">
        <v>0</v>
      </c>
      <c r="E21" s="56" t="str">
        <f>(IF(F21=Listas!$B$7,"8",IF(F21=Listas!$B$8,"7",IF(F21=Listas!$B$9,"6",IF(F21=Listas!$B$10,"7",IF(F21=Listas!$B$11,"6.125",IF(F21=Listas!$B$12,"5.250",IF(F21=Listas!$B$6,"0"))))))))</f>
        <v>0</v>
      </c>
      <c r="F21" s="55">
        <v>0</v>
      </c>
      <c r="G21" s="57">
        <v>0</v>
      </c>
      <c r="H21" s="58">
        <v>0</v>
      </c>
      <c r="I21" s="59">
        <v>0</v>
      </c>
      <c r="J21" s="59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14">
        <f t="shared" si="3"/>
        <v>0</v>
      </c>
      <c r="Q21" s="41">
        <f>IF(D21=Listas!$B$41,SUM(P21*1227)/1227,0)</f>
        <v>0</v>
      </c>
      <c r="R21" s="41">
        <f>IF(D21=Listas!$B$42,SUM(P21*1403)/1227,0)</f>
        <v>0</v>
      </c>
      <c r="S21" s="41">
        <f>IF(D21=Listas!$B$43,SUM(P21*1636)/1227,0)</f>
        <v>0</v>
      </c>
      <c r="T21" s="41">
        <f t="shared" si="0"/>
        <v>0</v>
      </c>
      <c r="U21" s="41">
        <f>IF(C21=Listas!$B$18,((T21*1227)*23%)+(T21*1227),IF(C21=Listas!$B$19,((T21*1227)*56%)+(T21*1227),IF(C21=Listas!$B$20,((T21*1227)*69%)+(T21*1227),IF(C21=Listas!$B$21,((T21*1227)*31%)+(T21*1227),IF(C21=Listas!$B$22,((T21*1227)*11%)+(T21*1227),IF(C21=Listas!$B$17,((T21*1227)*0%)+(T21*1227)))))))/1227.66</f>
        <v>0</v>
      </c>
      <c r="V21" s="15">
        <f t="shared" si="1"/>
        <v>0</v>
      </c>
      <c r="W21" s="5" t="s">
        <v>0</v>
      </c>
      <c r="X21" s="7">
        <v>0</v>
      </c>
      <c r="Y21" s="7">
        <v>0</v>
      </c>
      <c r="Z21" s="7">
        <v>0</v>
      </c>
      <c r="AA21" s="5">
        <v>0</v>
      </c>
      <c r="AB21" s="14">
        <f>(IF(Y21=Listas!$B$41,SUM(IF(Z21=Listas!$B$27,SUM(AA21*1227),IF(Z21=Listas!$B$28,SUM(AA21*1841),IF(Z21=Listas!$B$29,SUM(AA21*2455)))))))/1227</f>
        <v>0</v>
      </c>
      <c r="AC21" s="14">
        <f>(IF(Y21=Listas!$B$42,SUM(IF(Z21=Listas!$B$27,SUM(AA21*1403),IF(Z21=Listas!$B$28,SUM(AA21*2104),IF(Z21=Listas!$B$29,SUM(AA21*2806)))))))/1227</f>
        <v>0</v>
      </c>
      <c r="AD21" s="14">
        <f>(IF(Y21=Listas!$B$43,SUM(IF(Z21=Listas!$B$27,SUM(AA21*1636),IF(Z21=Listas!$B$28,SUM(AA21*2454),IF(Z21=Listas!$B$29,SUM(AA21*3272)))))))/1227</f>
        <v>0</v>
      </c>
      <c r="AE21" s="14">
        <f t="shared" si="4"/>
        <v>0</v>
      </c>
      <c r="AF21" s="15">
        <f>(IF(X21=Listas!$B$18,+(AE21*23%)+(AE21),IF(X21=Listas!$B$19,+(AE21*56%)+(AE21),IF(X21=Listas!$B$20,+(AE21*103%)+(AE21),IF(X21=Listas!$B$21,+(AE21*31%)+(AE21),IF(X21=Listas!$B$22,+(AE21*11%)+(AE21),IF(X21=Listas!$B$17,+(AE21*0%)+(AE21),0)))))))</f>
        <v>0</v>
      </c>
    </row>
    <row r="22" spans="2:32" s="6" customFormat="1" ht="24.75" customHeight="1" x14ac:dyDescent="0.2">
      <c r="B22" s="55" t="s">
        <v>0</v>
      </c>
      <c r="C22" s="55">
        <v>0</v>
      </c>
      <c r="D22" s="55">
        <v>0</v>
      </c>
      <c r="E22" s="56" t="str">
        <f>(IF(F22=Listas!$B$7,"8",IF(F22=Listas!$B$8,"7",IF(F22=Listas!$B$9,"6",IF(F22=Listas!$B$10,"7",IF(F22=Listas!$B$11,"6.125",IF(F22=Listas!$B$12,"5.250",IF(F22=Listas!$B$6,"0"))))))))</f>
        <v>0</v>
      </c>
      <c r="F22" s="55">
        <v>0</v>
      </c>
      <c r="G22" s="57">
        <v>0</v>
      </c>
      <c r="H22" s="58">
        <v>0</v>
      </c>
      <c r="I22" s="59">
        <v>0</v>
      </c>
      <c r="J22" s="59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14">
        <f t="shared" si="3"/>
        <v>0</v>
      </c>
      <c r="Q22" s="41">
        <f>IF(D22=Listas!$B$41,SUM(P22*1227)/1227,0)</f>
        <v>0</v>
      </c>
      <c r="R22" s="41">
        <f>IF(D22=Listas!$B$42,SUM(P22*1403)/1227,0)</f>
        <v>0</v>
      </c>
      <c r="S22" s="41">
        <f>IF(D22=Listas!$B$43,SUM(P22*1636)/1227,0)</f>
        <v>0</v>
      </c>
      <c r="T22" s="41">
        <f t="shared" si="0"/>
        <v>0</v>
      </c>
      <c r="U22" s="41">
        <f>IF(C22=Listas!$B$18,((T22*1227)*23%)+(T22*1227),IF(C22=Listas!$B$19,((T22*1227)*56%)+(T22*1227),IF(C22=Listas!$B$20,((T22*1227)*69%)+(T22*1227),IF(C22=Listas!$B$21,((T22*1227)*31%)+(T22*1227),IF(C22=Listas!$B$22,((T22*1227)*11%)+(T22*1227),IF(C22=Listas!$B$17,((T22*1227)*0%)+(T22*1227)))))))/1227.66</f>
        <v>0</v>
      </c>
      <c r="V22" s="15">
        <f t="shared" si="1"/>
        <v>0</v>
      </c>
      <c r="W22" s="5" t="s">
        <v>0</v>
      </c>
      <c r="X22" s="7">
        <v>0</v>
      </c>
      <c r="Y22" s="7">
        <v>0</v>
      </c>
      <c r="Z22" s="7">
        <v>0</v>
      </c>
      <c r="AA22" s="5">
        <v>0</v>
      </c>
      <c r="AB22" s="14">
        <f>(IF(Y22=Listas!$B$41,SUM(IF(Z22=Listas!$B$27,SUM(AA22*1227),IF(Z22=Listas!$B$28,SUM(AA22*1841),IF(Z22=Listas!$B$29,SUM(AA22*2455)))))))/1227</f>
        <v>0</v>
      </c>
      <c r="AC22" s="14">
        <f>(IF(Y22=Listas!$B$42,SUM(IF(Z22=Listas!$B$27,SUM(AA22*1403),IF(Z22=Listas!$B$28,SUM(AA22*2104),IF(Z22=Listas!$B$29,SUM(AA22*2806)))))))/1227</f>
        <v>0</v>
      </c>
      <c r="AD22" s="14">
        <f>(IF(Y22=Listas!$B$43,SUM(IF(Z22=Listas!$B$27,SUM(AA22*1636),IF(Z22=Listas!$B$28,SUM(AA22*2454),IF(Z22=Listas!$B$29,SUM(AA22*3272)))))))/1227</f>
        <v>0</v>
      </c>
      <c r="AE22" s="14">
        <f t="shared" si="4"/>
        <v>0</v>
      </c>
      <c r="AF22" s="15">
        <f>(IF(X22=Listas!$B$18,+(AE22*23%)+(AE22),IF(X22=Listas!$B$19,+(AE22*56%)+(AE22),IF(X22=Listas!$B$20,+(AE22*103%)+(AE22),IF(X22=Listas!$B$21,+(AE22*31%)+(AE22),IF(X22=Listas!$B$22,+(AE22*11%)+(AE22),IF(X22=Listas!$B$17,+(AE22*0%)+(AE22),0)))))))</f>
        <v>0</v>
      </c>
    </row>
    <row r="23" spans="2:32" s="6" customFormat="1" ht="24.75" customHeight="1" x14ac:dyDescent="0.2">
      <c r="B23" s="55" t="s">
        <v>0</v>
      </c>
      <c r="C23" s="55">
        <v>0</v>
      </c>
      <c r="D23" s="55">
        <v>0</v>
      </c>
      <c r="E23" s="56" t="str">
        <f>(IF(F23=Listas!$B$7,"8",IF(F23=Listas!$B$8,"7",IF(F23=Listas!$B$9,"6",IF(F23=Listas!$B$10,"7",IF(F23=Listas!$B$11,"6.125",IF(F23=Listas!$B$12,"5.250",IF(F23=Listas!$B$6,"0"))))))))</f>
        <v>0</v>
      </c>
      <c r="F23" s="55">
        <v>0</v>
      </c>
      <c r="G23" s="57">
        <v>0</v>
      </c>
      <c r="H23" s="58">
        <v>0</v>
      </c>
      <c r="I23" s="59">
        <v>0</v>
      </c>
      <c r="J23" s="59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14">
        <f t="shared" si="3"/>
        <v>0</v>
      </c>
      <c r="Q23" s="41">
        <f>IF(D23=Listas!$B$41,SUM(P23*1227)/1227,0)</f>
        <v>0</v>
      </c>
      <c r="R23" s="41">
        <f>IF(D23=Listas!$B$42,SUM(P23*1403)/1227,0)</f>
        <v>0</v>
      </c>
      <c r="S23" s="41">
        <f>IF(D23=Listas!$B$43,SUM(P23*1636)/1227,0)</f>
        <v>0</v>
      </c>
      <c r="T23" s="41">
        <f t="shared" si="0"/>
        <v>0</v>
      </c>
      <c r="U23" s="41">
        <f>IF(C23=Listas!$B$18,((T23*1227)*23%)+(T23*1227),IF(C23=Listas!$B$19,((T23*1227)*56%)+(T23*1227),IF(C23=Listas!$B$20,((T23*1227)*69%)+(T23*1227),IF(C23=Listas!$B$21,((T23*1227)*31%)+(T23*1227),IF(C23=Listas!$B$22,((T23*1227)*11%)+(T23*1227),IF(C23=Listas!$B$17,((T23*1227)*0%)+(T23*1227)))))))/1227.66</f>
        <v>0</v>
      </c>
      <c r="V23" s="15">
        <f t="shared" si="1"/>
        <v>0</v>
      </c>
      <c r="W23" s="5" t="s">
        <v>0</v>
      </c>
      <c r="X23" s="7">
        <v>0</v>
      </c>
      <c r="Y23" s="7">
        <v>0</v>
      </c>
      <c r="Z23" s="7">
        <v>0</v>
      </c>
      <c r="AA23" s="5">
        <v>0</v>
      </c>
      <c r="AB23" s="14">
        <f>(IF(Y23=Listas!$B$41,SUM(IF(Z23=Listas!$B$27,SUM(AA23*1227),IF(Z23=Listas!$B$28,SUM(AA23*1841),IF(Z23=Listas!$B$29,SUM(AA23*2455)))))))/1227</f>
        <v>0</v>
      </c>
      <c r="AC23" s="14">
        <f>(IF(Y23=Listas!$B$42,SUM(IF(Z23=Listas!$B$27,SUM(AA23*1403),IF(Z23=Listas!$B$28,SUM(AA23*2104),IF(Z23=Listas!$B$29,SUM(AA23*2806)))))))/1227</f>
        <v>0</v>
      </c>
      <c r="AD23" s="14">
        <f>(IF(Y23=Listas!$B$43,SUM(IF(Z23=Listas!$B$27,SUM(AA23*1636),IF(Z23=Listas!$B$28,SUM(AA23*2454),IF(Z23=Listas!$B$29,SUM(AA23*3272)))))))/1227</f>
        <v>0</v>
      </c>
      <c r="AE23" s="14">
        <f t="shared" si="4"/>
        <v>0</v>
      </c>
      <c r="AF23" s="15">
        <f>(IF(X23=Listas!$B$18,+(AE23*23%)+(AE23),IF(X23=Listas!$B$19,+(AE23*56%)+(AE23),IF(X23=Listas!$B$20,+(AE23*103%)+(AE23),IF(X23=Listas!$B$21,+(AE23*31%)+(AE23),IF(X23=Listas!$B$22,+(AE23*11%)+(AE23),IF(X23=Listas!$B$17,+(AE23*0%)+(AE23),0)))))))</f>
        <v>0</v>
      </c>
    </row>
    <row r="24" spans="2:32" s="6" customFormat="1" ht="24.75" customHeight="1" x14ac:dyDescent="0.2">
      <c r="B24" s="55" t="s">
        <v>0</v>
      </c>
      <c r="C24" s="55">
        <v>0</v>
      </c>
      <c r="D24" s="55">
        <v>0</v>
      </c>
      <c r="E24" s="56" t="str">
        <f>(IF(F24=Listas!$B$7,"8",IF(F24=Listas!$B$8,"7",IF(F24=Listas!$B$9,"6",IF(F24=Listas!$B$10,"7",IF(F24=Listas!$B$11,"6.125",IF(F24=Listas!$B$12,"5.250",IF(F24=Listas!$B$6,"0"))))))))</f>
        <v>0</v>
      </c>
      <c r="F24" s="55">
        <v>0</v>
      </c>
      <c r="G24" s="57">
        <v>0</v>
      </c>
      <c r="H24" s="58">
        <v>0</v>
      </c>
      <c r="I24" s="59">
        <v>0</v>
      </c>
      <c r="J24" s="59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14">
        <f t="shared" si="3"/>
        <v>0</v>
      </c>
      <c r="Q24" s="41">
        <f>IF(D24=Listas!$B$41,SUM(P24*1227)/1227,0)</f>
        <v>0</v>
      </c>
      <c r="R24" s="41">
        <f>IF(D24=Listas!$B$42,SUM(P24*1403)/1227,0)</f>
        <v>0</v>
      </c>
      <c r="S24" s="41">
        <f>IF(D24=Listas!$B$43,SUM(P24*1636)/1227,0)</f>
        <v>0</v>
      </c>
      <c r="T24" s="41">
        <f t="shared" si="0"/>
        <v>0</v>
      </c>
      <c r="U24" s="41">
        <f>IF(C24=Listas!$B$18,((T24*1227)*23%)+(T24*1227),IF(C24=Listas!$B$19,((T24*1227)*56%)+(T24*1227),IF(C24=Listas!$B$20,((T24*1227)*69%)+(T24*1227),IF(C24=Listas!$B$21,((T24*1227)*31%)+(T24*1227),IF(C24=Listas!$B$22,((T24*1227)*11%)+(T24*1227),IF(C24=Listas!$B$17,((T24*1227)*0%)+(T24*1227)))))))/1227.66</f>
        <v>0</v>
      </c>
      <c r="V24" s="15">
        <f t="shared" si="1"/>
        <v>0</v>
      </c>
      <c r="W24" s="5" t="s">
        <v>0</v>
      </c>
      <c r="X24" s="7">
        <v>0</v>
      </c>
      <c r="Y24" s="7">
        <v>0</v>
      </c>
      <c r="Z24" s="7">
        <v>0</v>
      </c>
      <c r="AA24" s="5">
        <v>0</v>
      </c>
      <c r="AB24" s="14">
        <f>(IF(Y24=Listas!$B$41,SUM(IF(Z24=Listas!$B$27,SUM(AA24*1227),IF(Z24=Listas!$B$28,SUM(AA24*1841),IF(Z24=Listas!$B$29,SUM(AA24*2455)))))))/1227</f>
        <v>0</v>
      </c>
      <c r="AC24" s="14">
        <f>(IF(Y24=Listas!$B$42,SUM(IF(Z24=Listas!$B$27,SUM(AA24*1403),IF(Z24=Listas!$B$28,SUM(AA24*2104),IF(Z24=Listas!$B$29,SUM(AA24*2806)))))))/1227</f>
        <v>0</v>
      </c>
      <c r="AD24" s="14">
        <f>(IF(Y24=Listas!$B$43,SUM(IF(Z24=Listas!$B$27,SUM(AA24*1636),IF(Z24=Listas!$B$28,SUM(AA24*2454),IF(Z24=Listas!$B$29,SUM(AA24*3272)))))))/1227</f>
        <v>0</v>
      </c>
      <c r="AE24" s="14">
        <f t="shared" si="4"/>
        <v>0</v>
      </c>
      <c r="AF24" s="15">
        <f>(IF(X24=Listas!$B$18,+(AE24*23%)+(AE24),IF(X24=Listas!$B$19,+(AE24*56%)+(AE24),IF(X24=Listas!$B$20,+(AE24*103%)+(AE24),IF(X24=Listas!$B$21,+(AE24*31%)+(AE24),IF(X24=Listas!$B$22,+(AE24*11%)+(AE24),IF(X24=Listas!$B$17,+(AE24*0%)+(AE24),0)))))))</f>
        <v>0</v>
      </c>
    </row>
    <row r="25" spans="2:32" s="6" customFormat="1" ht="24.75" customHeight="1" x14ac:dyDescent="0.2">
      <c r="B25" s="55" t="s">
        <v>0</v>
      </c>
      <c r="C25" s="55">
        <v>0</v>
      </c>
      <c r="D25" s="55">
        <v>0</v>
      </c>
      <c r="E25" s="56" t="str">
        <f>(IF(F25=Listas!$B$7,"8",IF(F25=Listas!$B$8,"7",IF(F25=Listas!$B$9,"6",IF(F25=Listas!$B$10,"7",IF(F25=Listas!$B$11,"6.125",IF(F25=Listas!$B$12,"5.250",IF(F25=Listas!$B$6,"0"))))))))</f>
        <v>0</v>
      </c>
      <c r="F25" s="55">
        <v>0</v>
      </c>
      <c r="G25" s="57">
        <v>0</v>
      </c>
      <c r="H25" s="58">
        <v>0</v>
      </c>
      <c r="I25" s="59">
        <v>0</v>
      </c>
      <c r="J25" s="59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14">
        <f t="shared" si="3"/>
        <v>0</v>
      </c>
      <c r="Q25" s="41">
        <f>IF(D25=Listas!$B$41,SUM(P25*1227)/1227,0)</f>
        <v>0</v>
      </c>
      <c r="R25" s="41">
        <f>IF(D25=Listas!$B$42,SUM(P25*1403)/1227,0)</f>
        <v>0</v>
      </c>
      <c r="S25" s="41">
        <f>IF(D25=Listas!$B$43,SUM(P25*1636)/1227,0)</f>
        <v>0</v>
      </c>
      <c r="T25" s="41">
        <f t="shared" si="0"/>
        <v>0</v>
      </c>
      <c r="U25" s="41">
        <f>IF(C25=Listas!$B$18,((T25*1227)*23%)+(T25*1227),IF(C25=Listas!$B$19,((T25*1227)*56%)+(T25*1227),IF(C25=Listas!$B$20,((T25*1227)*69%)+(T25*1227),IF(C25=Listas!$B$21,((T25*1227)*31%)+(T25*1227),IF(C25=Listas!$B$22,((T25*1227)*11%)+(T25*1227),IF(C25=Listas!$B$17,((T25*1227)*0%)+(T25*1227)))))))/1227.66</f>
        <v>0</v>
      </c>
      <c r="V25" s="15">
        <f t="shared" si="1"/>
        <v>0</v>
      </c>
      <c r="W25" s="5" t="s">
        <v>0</v>
      </c>
      <c r="X25" s="7">
        <v>0</v>
      </c>
      <c r="Y25" s="7">
        <v>0</v>
      </c>
      <c r="Z25" s="7">
        <v>0</v>
      </c>
      <c r="AA25" s="5">
        <v>0</v>
      </c>
      <c r="AB25" s="14">
        <f>(IF(Y25=Listas!$B$41,SUM(IF(Z25=Listas!$B$27,SUM(AA25*1227),IF(Z25=Listas!$B$28,SUM(AA25*1841),IF(Z25=Listas!$B$29,SUM(AA25*2455)))))))/1227</f>
        <v>0</v>
      </c>
      <c r="AC25" s="14">
        <f>(IF(Y25=Listas!$B$42,SUM(IF(Z25=Listas!$B$27,SUM(AA25*1403),IF(Z25=Listas!$B$28,SUM(AA25*2104),IF(Z25=Listas!$B$29,SUM(AA25*2806)))))))/1227</f>
        <v>0</v>
      </c>
      <c r="AD25" s="14">
        <f>(IF(Y25=Listas!$B$43,SUM(IF(Z25=Listas!$B$27,SUM(AA25*1636),IF(Z25=Listas!$B$28,SUM(AA25*2454),IF(Z25=Listas!$B$29,SUM(AA25*3272)))))))/1227</f>
        <v>0</v>
      </c>
      <c r="AE25" s="14">
        <f t="shared" si="4"/>
        <v>0</v>
      </c>
      <c r="AF25" s="15">
        <f>(IF(X25=Listas!$B$18,+(AE25*23%)+(AE25),IF(X25=Listas!$B$19,+(AE25*56%)+(AE25),IF(X25=Listas!$B$20,+(AE25*103%)+(AE25),IF(X25=Listas!$B$21,+(AE25*31%)+(AE25),IF(X25=Listas!$B$22,+(AE25*11%)+(AE25),IF(X25=Listas!$B$17,+(AE25*0%)+(AE25),0)))))))</f>
        <v>0</v>
      </c>
    </row>
    <row r="26" spans="2:32" s="6" customFormat="1" ht="24.75" customHeight="1" x14ac:dyDescent="0.2">
      <c r="B26" s="55" t="s">
        <v>0</v>
      </c>
      <c r="C26" s="55">
        <v>0</v>
      </c>
      <c r="D26" s="55">
        <v>0</v>
      </c>
      <c r="E26" s="56" t="str">
        <f>(IF(F26=Listas!$B$7,"8",IF(F26=Listas!$B$8,"7",IF(F26=Listas!$B$9,"6",IF(F26=Listas!$B$10,"7",IF(F26=Listas!$B$11,"6.125",IF(F26=Listas!$B$12,"5.250",IF(F26=Listas!$B$6,"0"))))))))</f>
        <v>0</v>
      </c>
      <c r="F26" s="55">
        <v>0</v>
      </c>
      <c r="G26" s="57">
        <v>0</v>
      </c>
      <c r="H26" s="58">
        <v>0</v>
      </c>
      <c r="I26" s="59">
        <v>0</v>
      </c>
      <c r="J26" s="59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14">
        <f t="shared" si="3"/>
        <v>0</v>
      </c>
      <c r="Q26" s="41">
        <f>IF(D26=Listas!$B$41,SUM(P26*1227)/1227,0)</f>
        <v>0</v>
      </c>
      <c r="R26" s="41">
        <f>IF(D26=Listas!$B$42,SUM(P26*1403)/1227,0)</f>
        <v>0</v>
      </c>
      <c r="S26" s="41">
        <f>IF(D26=Listas!$B$43,SUM(P26*1636)/1227,0)</f>
        <v>0</v>
      </c>
      <c r="T26" s="41">
        <f t="shared" si="0"/>
        <v>0</v>
      </c>
      <c r="U26" s="41">
        <f>IF(C26=Listas!$B$18,((T26*1227)*23%)+(T26*1227),IF(C26=Listas!$B$19,((T26*1227)*56%)+(T26*1227),IF(C26=Listas!$B$20,((T26*1227)*69%)+(T26*1227),IF(C26=Listas!$B$21,((T26*1227)*31%)+(T26*1227),IF(C26=Listas!$B$22,((T26*1227)*11%)+(T26*1227),IF(C26=Listas!$B$17,((T26*1227)*0%)+(T26*1227)))))))/1227.66</f>
        <v>0</v>
      </c>
      <c r="V26" s="15">
        <f t="shared" si="1"/>
        <v>0</v>
      </c>
      <c r="W26" s="5" t="s">
        <v>0</v>
      </c>
      <c r="X26" s="7">
        <v>0</v>
      </c>
      <c r="Y26" s="7">
        <v>0</v>
      </c>
      <c r="Z26" s="7">
        <v>0</v>
      </c>
      <c r="AA26" s="5">
        <v>0</v>
      </c>
      <c r="AB26" s="14">
        <f>(IF(Y26=Listas!$B$41,SUM(IF(Z26=Listas!$B$27,SUM(AA26*1227),IF(Z26=Listas!$B$28,SUM(AA26*1841),IF(Z26=Listas!$B$29,SUM(AA26*2455)))))))/1227</f>
        <v>0</v>
      </c>
      <c r="AC26" s="14">
        <f>(IF(Y26=Listas!$B$42,SUM(IF(Z26=Listas!$B$27,SUM(AA26*1403),IF(Z26=Listas!$B$28,SUM(AA26*2104),IF(Z26=Listas!$B$29,SUM(AA26*2806)))))))/1227</f>
        <v>0</v>
      </c>
      <c r="AD26" s="14">
        <f>(IF(Y26=Listas!$B$43,SUM(IF(Z26=Listas!$B$27,SUM(AA26*1636),IF(Z26=Listas!$B$28,SUM(AA26*2454),IF(Z26=Listas!$B$29,SUM(AA26*3272)))))))/1227</f>
        <v>0</v>
      </c>
      <c r="AE26" s="14">
        <f t="shared" si="4"/>
        <v>0</v>
      </c>
      <c r="AF26" s="15">
        <f>(IF(X26=Listas!$B$18,+(AE26*23%)+(AE26),IF(X26=Listas!$B$19,+(AE26*56%)+(AE26),IF(X26=Listas!$B$20,+(AE26*103%)+(AE26),IF(X26=Listas!$B$21,+(AE26*31%)+(AE26),IF(X26=Listas!$B$22,+(AE26*11%)+(AE26),IF(X26=Listas!$B$17,+(AE26*0%)+(AE26),0)))))))</f>
        <v>0</v>
      </c>
    </row>
    <row r="27" spans="2:32" s="6" customFormat="1" ht="24.75" customHeight="1" x14ac:dyDescent="0.2">
      <c r="B27" s="55" t="s">
        <v>0</v>
      </c>
      <c r="C27" s="55">
        <v>0</v>
      </c>
      <c r="D27" s="55">
        <v>0</v>
      </c>
      <c r="E27" s="56" t="str">
        <f>(IF(F27=Listas!$B$7,"8",IF(F27=Listas!$B$8,"7",IF(F27=Listas!$B$9,"6",IF(F27=Listas!$B$10,"7",IF(F27=Listas!$B$11,"6.125",IF(F27=Listas!$B$12,"5.250",IF(F27=Listas!$B$6,"0"))))))))</f>
        <v>0</v>
      </c>
      <c r="F27" s="55">
        <v>0</v>
      </c>
      <c r="G27" s="57">
        <v>0</v>
      </c>
      <c r="H27" s="58">
        <v>0</v>
      </c>
      <c r="I27" s="59">
        <v>0</v>
      </c>
      <c r="J27" s="59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14">
        <f t="shared" si="3"/>
        <v>0</v>
      </c>
      <c r="Q27" s="41">
        <f>IF(D27=Listas!$B$41,SUM(P27*1227)/1227,0)</f>
        <v>0</v>
      </c>
      <c r="R27" s="41">
        <f>IF(D27=Listas!$B$42,SUM(P27*1403)/1227,0)</f>
        <v>0</v>
      </c>
      <c r="S27" s="41">
        <f>IF(D27=Listas!$B$43,SUM(P27*1636)/1227,0)</f>
        <v>0</v>
      </c>
      <c r="T27" s="41">
        <f t="shared" si="0"/>
        <v>0</v>
      </c>
      <c r="U27" s="41">
        <f>IF(C27=Listas!$B$18,((T27*1227)*23%)+(T27*1227),IF(C27=Listas!$B$19,((T27*1227)*56%)+(T27*1227),IF(C27=Listas!$B$20,((T27*1227)*69%)+(T27*1227),IF(C27=Listas!$B$21,((T27*1227)*31%)+(T27*1227),IF(C27=Listas!$B$22,((T27*1227)*11%)+(T27*1227),IF(C27=Listas!$B$17,((T27*1227)*0%)+(T27*1227)))))))/1227.66</f>
        <v>0</v>
      </c>
      <c r="V27" s="15">
        <f t="shared" si="1"/>
        <v>0</v>
      </c>
      <c r="W27" s="5" t="s">
        <v>0</v>
      </c>
      <c r="X27" s="7">
        <v>0</v>
      </c>
      <c r="Y27" s="7">
        <v>0</v>
      </c>
      <c r="Z27" s="7">
        <v>0</v>
      </c>
      <c r="AA27" s="5">
        <v>0</v>
      </c>
      <c r="AB27" s="14">
        <f>(IF(Y27=Listas!$B$41,SUM(IF(Z27=Listas!$B$27,SUM(AA27*1227),IF(Z27=Listas!$B$28,SUM(AA27*1841),IF(Z27=Listas!$B$29,SUM(AA27*2455)))))))/1227</f>
        <v>0</v>
      </c>
      <c r="AC27" s="14">
        <f>(IF(Y27=Listas!$B$42,SUM(IF(Z27=Listas!$B$27,SUM(AA27*1403),IF(Z27=Listas!$B$28,SUM(AA27*2104),IF(Z27=Listas!$B$29,SUM(AA27*2806)))))))/1227</f>
        <v>0</v>
      </c>
      <c r="AD27" s="14">
        <f>(IF(Y27=Listas!$B$43,SUM(IF(Z27=Listas!$B$27,SUM(AA27*1636),IF(Z27=Listas!$B$28,SUM(AA27*2454),IF(Z27=Listas!$B$29,SUM(AA27*3272)))))))/1227</f>
        <v>0</v>
      </c>
      <c r="AE27" s="14">
        <f t="shared" si="4"/>
        <v>0</v>
      </c>
      <c r="AF27" s="15">
        <f>(IF(X27=Listas!$B$18,+(AE27*23%)+(AE27),IF(X27=Listas!$B$19,+(AE27*56%)+(AE27),IF(X27=Listas!$B$20,+(AE27*103%)+(AE27),IF(X27=Listas!$B$21,+(AE27*31%)+(AE27),IF(X27=Listas!$B$22,+(AE27*11%)+(AE27),IF(X27=Listas!$B$17,+(AE27*0%)+(AE27),0)))))))</f>
        <v>0</v>
      </c>
    </row>
    <row r="28" spans="2:32" s="6" customFormat="1" ht="24.75" customHeight="1" x14ac:dyDescent="0.2">
      <c r="B28" s="55" t="s">
        <v>0</v>
      </c>
      <c r="C28" s="55">
        <v>0</v>
      </c>
      <c r="D28" s="55">
        <v>0</v>
      </c>
      <c r="E28" s="56" t="str">
        <f>(IF(F28=Listas!$B$7,"8",IF(F28=Listas!$B$8,"7",IF(F28=Listas!$B$9,"6",IF(F28=Listas!$B$10,"7",IF(F28=Listas!$B$11,"6.125",IF(F28=Listas!$B$12,"5.250",IF(F28=Listas!$B$6,"0"))))))))</f>
        <v>0</v>
      </c>
      <c r="F28" s="55">
        <v>0</v>
      </c>
      <c r="G28" s="57">
        <v>0</v>
      </c>
      <c r="H28" s="58">
        <v>0</v>
      </c>
      <c r="I28" s="59">
        <v>0</v>
      </c>
      <c r="J28" s="59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14">
        <f t="shared" si="3"/>
        <v>0</v>
      </c>
      <c r="Q28" s="41">
        <f>IF(D28=Listas!$B$41,SUM(P28*1227)/1227,0)</f>
        <v>0</v>
      </c>
      <c r="R28" s="41">
        <f>IF(D28=Listas!$B$42,SUM(P28*1403)/1227,0)</f>
        <v>0</v>
      </c>
      <c r="S28" s="41">
        <f>IF(D28=Listas!$B$43,SUM(P28*1636)/1227,0)</f>
        <v>0</v>
      </c>
      <c r="T28" s="41">
        <f t="shared" si="0"/>
        <v>0</v>
      </c>
      <c r="U28" s="41">
        <f>IF(C28=Listas!$B$18,((T28*1227)*23%)+(T28*1227),IF(C28=Listas!$B$19,((T28*1227)*56%)+(T28*1227),IF(C28=Listas!$B$20,((T28*1227)*69%)+(T28*1227),IF(C28=Listas!$B$21,((T28*1227)*31%)+(T28*1227),IF(C28=Listas!$B$22,((T28*1227)*11%)+(T28*1227),IF(C28=Listas!$B$17,((T28*1227)*0%)+(T28*1227)))))))/1227.66</f>
        <v>0</v>
      </c>
      <c r="V28" s="15">
        <f t="shared" si="1"/>
        <v>0</v>
      </c>
      <c r="W28" s="5" t="s">
        <v>0</v>
      </c>
      <c r="X28" s="7">
        <v>0</v>
      </c>
      <c r="Y28" s="7">
        <v>0</v>
      </c>
      <c r="Z28" s="7">
        <v>0</v>
      </c>
      <c r="AA28" s="5">
        <v>0</v>
      </c>
      <c r="AB28" s="14">
        <f>(IF(Y28=Listas!$B$41,SUM(IF(Z28=Listas!$B$27,SUM(AA28*1227),IF(Z28=Listas!$B$28,SUM(AA28*1841),IF(Z28=Listas!$B$29,SUM(AA28*2455)))))))/1227</f>
        <v>0</v>
      </c>
      <c r="AC28" s="14">
        <f>(IF(Y28=Listas!$B$42,SUM(IF(Z28=Listas!$B$27,SUM(AA28*1403),IF(Z28=Listas!$B$28,SUM(AA28*2104),IF(Z28=Listas!$B$29,SUM(AA28*2806)))))))/1227</f>
        <v>0</v>
      </c>
      <c r="AD28" s="14">
        <f>(IF(Y28=Listas!$B$43,SUM(IF(Z28=Listas!$B$27,SUM(AA28*1636),IF(Z28=Listas!$B$28,SUM(AA28*2454),IF(Z28=Listas!$B$29,SUM(AA28*3272)))))))/1227</f>
        <v>0</v>
      </c>
      <c r="AE28" s="14">
        <f t="shared" si="4"/>
        <v>0</v>
      </c>
      <c r="AF28" s="15">
        <f>(IF(X28=Listas!$B$18,+(AE28*23%)+(AE28),IF(X28=Listas!$B$19,+(AE28*56%)+(AE28),IF(X28=Listas!$B$20,+(AE28*103%)+(AE28),IF(X28=Listas!$B$21,+(AE28*31%)+(AE28),IF(X28=Listas!$B$22,+(AE28*11%)+(AE28),IF(X28=Listas!$B$17,+(AE28*0%)+(AE28),0)))))))</f>
        <v>0</v>
      </c>
    </row>
    <row r="29" spans="2:32" s="6" customFormat="1" ht="24.75" customHeight="1" x14ac:dyDescent="0.2">
      <c r="B29" s="55" t="s">
        <v>0</v>
      </c>
      <c r="C29" s="55">
        <v>0</v>
      </c>
      <c r="D29" s="55">
        <v>0</v>
      </c>
      <c r="E29" s="56" t="str">
        <f>(IF(F29=Listas!$B$7,"8",IF(F29=Listas!$B$8,"7",IF(F29=Listas!$B$9,"6",IF(F29=Listas!$B$10,"7",IF(F29=Listas!$B$11,"6.125",IF(F29=Listas!$B$12,"5.250",IF(F29=Listas!$B$6,"0"))))))))</f>
        <v>0</v>
      </c>
      <c r="F29" s="55">
        <v>0</v>
      </c>
      <c r="G29" s="57">
        <v>0</v>
      </c>
      <c r="H29" s="58">
        <v>0</v>
      </c>
      <c r="I29" s="59">
        <v>0</v>
      </c>
      <c r="J29" s="59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14">
        <f t="shared" si="3"/>
        <v>0</v>
      </c>
      <c r="Q29" s="41">
        <f>IF(D29=Listas!$B$41,SUM(P29*1227)/1227,0)</f>
        <v>0</v>
      </c>
      <c r="R29" s="41">
        <f>IF(D29=Listas!$B$42,SUM(P29*1403)/1227,0)</f>
        <v>0</v>
      </c>
      <c r="S29" s="41">
        <f>IF(D29=Listas!$B$43,SUM(P29*1636)/1227,0)</f>
        <v>0</v>
      </c>
      <c r="T29" s="41">
        <f t="shared" si="0"/>
        <v>0</v>
      </c>
      <c r="U29" s="41">
        <f>IF(C29=Listas!$B$18,((T29*1227)*23%)+(T29*1227),IF(C29=Listas!$B$19,((T29*1227)*56%)+(T29*1227),IF(C29=Listas!$B$20,((T29*1227)*69%)+(T29*1227),IF(C29=Listas!$B$21,((T29*1227)*31%)+(T29*1227),IF(C29=Listas!$B$22,((T29*1227)*11%)+(T29*1227),IF(C29=Listas!$B$17,((T29*1227)*0%)+(T29*1227)))))))/1227.66</f>
        <v>0</v>
      </c>
      <c r="V29" s="15">
        <f t="shared" si="1"/>
        <v>0</v>
      </c>
      <c r="W29" s="5" t="s">
        <v>0</v>
      </c>
      <c r="X29" s="7">
        <v>0</v>
      </c>
      <c r="Y29" s="7">
        <v>0</v>
      </c>
      <c r="Z29" s="7">
        <v>0</v>
      </c>
      <c r="AA29" s="5">
        <v>0</v>
      </c>
      <c r="AB29" s="14">
        <f>(IF(Y29=Listas!$B$41,SUM(IF(Z29=Listas!$B$27,SUM(AA29*1227),IF(Z29=Listas!$B$28,SUM(AA29*1841),IF(Z29=Listas!$B$29,SUM(AA29*2455)))))))/1227</f>
        <v>0</v>
      </c>
      <c r="AC29" s="14">
        <f>(IF(Y29=Listas!$B$42,SUM(IF(Z29=Listas!$B$27,SUM(AA29*1403),IF(Z29=Listas!$B$28,SUM(AA29*2104),IF(Z29=Listas!$B$29,SUM(AA29*2806)))))))/1227</f>
        <v>0</v>
      </c>
      <c r="AD29" s="14">
        <f>(IF(Y29=Listas!$B$43,SUM(IF(Z29=Listas!$B$27,SUM(AA29*1636),IF(Z29=Listas!$B$28,SUM(AA29*2454),IF(Z29=Listas!$B$29,SUM(AA29*3272)))))))/1227</f>
        <v>0</v>
      </c>
      <c r="AE29" s="14">
        <f t="shared" si="4"/>
        <v>0</v>
      </c>
      <c r="AF29" s="15">
        <f>(IF(X29=Listas!$B$18,+(AE29*23%)+(AE29),IF(X29=Listas!$B$19,+(AE29*56%)+(AE29),IF(X29=Listas!$B$20,+(AE29*103%)+(AE29),IF(X29=Listas!$B$21,+(AE29*31%)+(AE29),IF(X29=Listas!$B$22,+(AE29*11%)+(AE29),IF(X29=Listas!$B$17,+(AE29*0%)+(AE29),0)))))))</f>
        <v>0</v>
      </c>
    </row>
    <row r="30" spans="2:32" s="6" customFormat="1" ht="24.75" customHeight="1" x14ac:dyDescent="0.2">
      <c r="B30" s="55" t="s">
        <v>0</v>
      </c>
      <c r="C30" s="55">
        <v>0</v>
      </c>
      <c r="D30" s="55">
        <v>0</v>
      </c>
      <c r="E30" s="56" t="str">
        <f>(IF(F30=Listas!$B$7,"8",IF(F30=Listas!$B$8,"7",IF(F30=Listas!$B$9,"6",IF(F30=Listas!$B$10,"7",IF(F30=Listas!$B$11,"6.125",IF(F30=Listas!$B$12,"5.250",IF(F30=Listas!$B$6,"0"))))))))</f>
        <v>0</v>
      </c>
      <c r="F30" s="55">
        <v>0</v>
      </c>
      <c r="G30" s="57">
        <v>0</v>
      </c>
      <c r="H30" s="58">
        <v>0</v>
      </c>
      <c r="I30" s="59">
        <v>0</v>
      </c>
      <c r="J30" s="59">
        <v>0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14">
        <f t="shared" si="3"/>
        <v>0</v>
      </c>
      <c r="Q30" s="41">
        <f>IF(D30=Listas!$B$41,SUM(P30*1227)/1227,0)</f>
        <v>0</v>
      </c>
      <c r="R30" s="41">
        <f>IF(D30=Listas!$B$42,SUM(P30*1403)/1227,0)</f>
        <v>0</v>
      </c>
      <c r="S30" s="41">
        <f>IF(D30=Listas!$B$43,SUM(P30*1636)/1227,0)</f>
        <v>0</v>
      </c>
      <c r="T30" s="41">
        <f t="shared" si="0"/>
        <v>0</v>
      </c>
      <c r="U30" s="41">
        <f>IF(C30=Listas!$B$18,((T30*1227)*23%)+(T30*1227),IF(C30=Listas!$B$19,((T30*1227)*56%)+(T30*1227),IF(C30=Listas!$B$20,((T30*1227)*69%)+(T30*1227),IF(C30=Listas!$B$21,((T30*1227)*31%)+(T30*1227),IF(C30=Listas!$B$22,((T30*1227)*11%)+(T30*1227),IF(C30=Listas!$B$17,((T30*1227)*0%)+(T30*1227)))))))/1227.66</f>
        <v>0</v>
      </c>
      <c r="V30" s="15">
        <f t="shared" si="1"/>
        <v>0</v>
      </c>
      <c r="W30" s="5" t="s">
        <v>0</v>
      </c>
      <c r="X30" s="7">
        <v>0</v>
      </c>
      <c r="Y30" s="7">
        <v>0</v>
      </c>
      <c r="Z30" s="7">
        <v>0</v>
      </c>
      <c r="AA30" s="5">
        <v>0</v>
      </c>
      <c r="AB30" s="14">
        <f>(IF(Y30=Listas!$B$41,SUM(IF(Z30=Listas!$B$27,SUM(AA30*1227),IF(Z30=Listas!$B$28,SUM(AA30*1841),IF(Z30=Listas!$B$29,SUM(AA30*2455)))))))/1227</f>
        <v>0</v>
      </c>
      <c r="AC30" s="14">
        <f>(IF(Y30=Listas!$B$42,SUM(IF(Z30=Listas!$B$27,SUM(AA30*1403),IF(Z30=Listas!$B$28,SUM(AA30*2104),IF(Z30=Listas!$B$29,SUM(AA30*2806)))))))/1227</f>
        <v>0</v>
      </c>
      <c r="AD30" s="14">
        <f>(IF(Y30=Listas!$B$43,SUM(IF(Z30=Listas!$B$27,SUM(AA30*1636),IF(Z30=Listas!$B$28,SUM(AA30*2454),IF(Z30=Listas!$B$29,SUM(AA30*3272)))))))/1227</f>
        <v>0</v>
      </c>
      <c r="AE30" s="14">
        <f t="shared" si="4"/>
        <v>0</v>
      </c>
      <c r="AF30" s="15">
        <f>(IF(X30=Listas!$B$18,+(AE30*23%)+(AE30),IF(X30=Listas!$B$19,+(AE30*56%)+(AE30),IF(X30=Listas!$B$20,+(AE30*103%)+(AE30),IF(X30=Listas!$B$21,+(AE30*31%)+(AE30),IF(X30=Listas!$B$22,+(AE30*11%)+(AE30),IF(X30=Listas!$B$17,+(AE30*0%)+(AE30),0)))))))</f>
        <v>0</v>
      </c>
    </row>
    <row r="31" spans="2:32" s="6" customFormat="1" ht="24.75" customHeight="1" x14ac:dyDescent="0.2">
      <c r="B31" s="55" t="s">
        <v>0</v>
      </c>
      <c r="C31" s="55">
        <v>0</v>
      </c>
      <c r="D31" s="55">
        <v>0</v>
      </c>
      <c r="E31" s="56" t="str">
        <f>(IF(F31=Listas!$B$7,"8",IF(F31=Listas!$B$8,"7",IF(F31=Listas!$B$9,"6",IF(F31=Listas!$B$10,"7",IF(F31=Listas!$B$11,"6.125",IF(F31=Listas!$B$12,"5.250",IF(F31=Listas!$B$6,"0"))))))))</f>
        <v>0</v>
      </c>
      <c r="F31" s="55">
        <v>0</v>
      </c>
      <c r="G31" s="57">
        <v>0</v>
      </c>
      <c r="H31" s="58">
        <v>0</v>
      </c>
      <c r="I31" s="59">
        <v>0</v>
      </c>
      <c r="J31" s="59">
        <v>0</v>
      </c>
      <c r="K31" s="57">
        <v>0</v>
      </c>
      <c r="L31" s="57">
        <v>0</v>
      </c>
      <c r="M31" s="57">
        <v>0</v>
      </c>
      <c r="N31" s="57">
        <v>0</v>
      </c>
      <c r="O31" s="57">
        <v>0</v>
      </c>
      <c r="P31" s="14">
        <f t="shared" si="3"/>
        <v>0</v>
      </c>
      <c r="Q31" s="41">
        <f>IF(D31=Listas!$B$41,SUM(P31*1227)/1227,0)</f>
        <v>0</v>
      </c>
      <c r="R31" s="41">
        <f>IF(D31=Listas!$B$42,SUM(P31*1403)/1227,0)</f>
        <v>0</v>
      </c>
      <c r="S31" s="41">
        <f>IF(D31=Listas!$B$43,SUM(P31*1636)/1227,0)</f>
        <v>0</v>
      </c>
      <c r="T31" s="41">
        <f t="shared" si="0"/>
        <v>0</v>
      </c>
      <c r="U31" s="41">
        <f>IF(C31=Listas!$B$18,((T31*1227)*23%)+(T31*1227),IF(C31=Listas!$B$19,((T31*1227)*56%)+(T31*1227),IF(C31=Listas!$B$20,((T31*1227)*69%)+(T31*1227),IF(C31=Listas!$B$21,((T31*1227)*31%)+(T31*1227),IF(C31=Listas!$B$22,((T31*1227)*11%)+(T31*1227),IF(C31=Listas!$B$17,((T31*1227)*0%)+(T31*1227)))))))/1227.66</f>
        <v>0</v>
      </c>
      <c r="V31" s="15">
        <f t="shared" si="1"/>
        <v>0</v>
      </c>
      <c r="W31" s="5" t="s">
        <v>0</v>
      </c>
      <c r="X31" s="7">
        <v>0</v>
      </c>
      <c r="Y31" s="7">
        <v>0</v>
      </c>
      <c r="Z31" s="7">
        <v>0</v>
      </c>
      <c r="AA31" s="5">
        <v>0</v>
      </c>
      <c r="AB31" s="14">
        <f>(IF(Y31=Listas!$B$41,SUM(IF(Z31=Listas!$B$27,SUM(AA31*1227),IF(Z31=Listas!$B$28,SUM(AA31*1841),IF(Z31=Listas!$B$29,SUM(AA31*2455)))))))/1227</f>
        <v>0</v>
      </c>
      <c r="AC31" s="14">
        <f>(IF(Y31=Listas!$B$42,SUM(IF(Z31=Listas!$B$27,SUM(AA31*1403),IF(Z31=Listas!$B$28,SUM(AA31*2104),IF(Z31=Listas!$B$29,SUM(AA31*2806)))))))/1227</f>
        <v>0</v>
      </c>
      <c r="AD31" s="14">
        <f>(IF(Y31=Listas!$B$43,SUM(IF(Z31=Listas!$B$27,SUM(AA31*1636),IF(Z31=Listas!$B$28,SUM(AA31*2454),IF(Z31=Listas!$B$29,SUM(AA31*3272)))))))/1227</f>
        <v>0</v>
      </c>
      <c r="AE31" s="14">
        <f t="shared" si="4"/>
        <v>0</v>
      </c>
      <c r="AF31" s="15">
        <f>(IF(X31=Listas!$B$18,+(AE31*23%)+(AE31),IF(X31=Listas!$B$19,+(AE31*56%)+(AE31),IF(X31=Listas!$B$20,+(AE31*103%)+(AE31),IF(X31=Listas!$B$21,+(AE31*31%)+(AE31),IF(X31=Listas!$B$22,+(AE31*11%)+(AE31),IF(X31=Listas!$B$17,+(AE31*0%)+(AE31),0)))))))</f>
        <v>0</v>
      </c>
    </row>
    <row r="32" spans="2:32" s="6" customFormat="1" ht="24.75" customHeight="1" x14ac:dyDescent="0.2">
      <c r="B32" s="55" t="s">
        <v>0</v>
      </c>
      <c r="C32" s="55">
        <v>0</v>
      </c>
      <c r="D32" s="55">
        <v>0</v>
      </c>
      <c r="E32" s="56" t="str">
        <f>(IF(F32=Listas!$B$7,"8",IF(F32=Listas!$B$8,"7",IF(F32=Listas!$B$9,"6",IF(F32=Listas!$B$10,"7",IF(F32=Listas!$B$11,"6.125",IF(F32=Listas!$B$12,"5.250",IF(F32=Listas!$B$6,"0"))))))))</f>
        <v>0</v>
      </c>
      <c r="F32" s="55">
        <v>0</v>
      </c>
      <c r="G32" s="57">
        <v>0</v>
      </c>
      <c r="H32" s="58">
        <v>0</v>
      </c>
      <c r="I32" s="59">
        <v>0</v>
      </c>
      <c r="J32" s="59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14">
        <f t="shared" si="3"/>
        <v>0</v>
      </c>
      <c r="Q32" s="41">
        <f>IF(D32=Listas!$B$41,SUM(P32*1227)/1227,0)</f>
        <v>0</v>
      </c>
      <c r="R32" s="41">
        <f>IF(D32=Listas!$B$42,SUM(P32*1403)/1227,0)</f>
        <v>0</v>
      </c>
      <c r="S32" s="41">
        <f>IF(D32=Listas!$B$43,SUM(P32*1636)/1227,0)</f>
        <v>0</v>
      </c>
      <c r="T32" s="41">
        <f t="shared" si="0"/>
        <v>0</v>
      </c>
      <c r="U32" s="41">
        <f>IF(C32=Listas!$B$18,((T32*1227)*23%)+(T32*1227),IF(C32=Listas!$B$19,((T32*1227)*56%)+(T32*1227),IF(C32=Listas!$B$20,((T32*1227)*69%)+(T32*1227),IF(C32=Listas!$B$21,((T32*1227)*31%)+(T32*1227),IF(C32=Listas!$B$22,((T32*1227)*11%)+(T32*1227),IF(C32=Listas!$B$17,((T32*1227)*0%)+(T32*1227)))))))/1227.66</f>
        <v>0</v>
      </c>
      <c r="V32" s="15">
        <f t="shared" si="1"/>
        <v>0</v>
      </c>
      <c r="W32" s="5" t="s">
        <v>0</v>
      </c>
      <c r="X32" s="7">
        <v>0</v>
      </c>
      <c r="Y32" s="7">
        <v>0</v>
      </c>
      <c r="Z32" s="7">
        <v>0</v>
      </c>
      <c r="AA32" s="5">
        <v>0</v>
      </c>
      <c r="AB32" s="14">
        <f>(IF(Y32=Listas!$B$41,SUM(IF(Z32=Listas!$B$27,SUM(AA32*1227),IF(Z32=Listas!$B$28,SUM(AA32*1841),IF(Z32=Listas!$B$29,SUM(AA32*2455)))))))/1227</f>
        <v>0</v>
      </c>
      <c r="AC32" s="14">
        <f>(IF(Y32=Listas!$B$42,SUM(IF(Z32=Listas!$B$27,SUM(AA32*1403),IF(Z32=Listas!$B$28,SUM(AA32*2104),IF(Z32=Listas!$B$29,SUM(AA32*2806)))))))/1227</f>
        <v>0</v>
      </c>
      <c r="AD32" s="14">
        <f>(IF(Y32=Listas!$B$43,SUM(IF(Z32=Listas!$B$27,SUM(AA32*1636),IF(Z32=Listas!$B$28,SUM(AA32*2454),IF(Z32=Listas!$B$29,SUM(AA32*3272)))))))/1227</f>
        <v>0</v>
      </c>
      <c r="AE32" s="14">
        <f t="shared" si="4"/>
        <v>0</v>
      </c>
      <c r="AF32" s="15">
        <f>(IF(X32=Listas!$B$18,+(AE32*23%)+(AE32),IF(X32=Listas!$B$19,+(AE32*56%)+(AE32),IF(X32=Listas!$B$20,+(AE32*103%)+(AE32),IF(X32=Listas!$B$21,+(AE32*31%)+(AE32),IF(X32=Listas!$B$22,+(AE32*11%)+(AE32),IF(X32=Listas!$B$17,+(AE32*0%)+(AE32),0)))))))</f>
        <v>0</v>
      </c>
    </row>
    <row r="33" spans="2:32" s="6" customFormat="1" ht="24.75" customHeight="1" x14ac:dyDescent="0.2">
      <c r="B33" s="55" t="s">
        <v>0</v>
      </c>
      <c r="C33" s="55">
        <v>0</v>
      </c>
      <c r="D33" s="55">
        <v>0</v>
      </c>
      <c r="E33" s="56" t="str">
        <f>(IF(F33=Listas!$B$7,"8",IF(F33=Listas!$B$8,"7",IF(F33=Listas!$B$9,"6",IF(F33=Listas!$B$10,"7",IF(F33=Listas!$B$11,"6.125",IF(F33=Listas!$B$12,"5.250",IF(F33=Listas!$B$6,"0"))))))))</f>
        <v>0</v>
      </c>
      <c r="F33" s="55">
        <v>0</v>
      </c>
      <c r="G33" s="57">
        <v>0</v>
      </c>
      <c r="H33" s="58">
        <v>0</v>
      </c>
      <c r="I33" s="59">
        <v>0</v>
      </c>
      <c r="J33" s="59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14">
        <f t="shared" si="3"/>
        <v>0</v>
      </c>
      <c r="Q33" s="41">
        <f>IF(D33=Listas!$B$41,SUM(P33*1227)/1227,0)</f>
        <v>0</v>
      </c>
      <c r="R33" s="41">
        <f>IF(D33=Listas!$B$42,SUM(P33*1403)/1227,0)</f>
        <v>0</v>
      </c>
      <c r="S33" s="41">
        <f>IF(D33=Listas!$B$43,SUM(P33*1636)/1227,0)</f>
        <v>0</v>
      </c>
      <c r="T33" s="41">
        <f t="shared" si="0"/>
        <v>0</v>
      </c>
      <c r="U33" s="41">
        <f>IF(C33=Listas!$B$18,((T33*1227)*23%)+(T33*1227),IF(C33=Listas!$B$19,((T33*1227)*56%)+(T33*1227),IF(C33=Listas!$B$20,((T33*1227)*69%)+(T33*1227),IF(C33=Listas!$B$21,((T33*1227)*31%)+(T33*1227),IF(C33=Listas!$B$22,((T33*1227)*11%)+(T33*1227),IF(C33=Listas!$B$17,((T33*1227)*0%)+(T33*1227)))))))/1227.66</f>
        <v>0</v>
      </c>
      <c r="V33" s="15">
        <f t="shared" si="1"/>
        <v>0</v>
      </c>
      <c r="W33" s="5" t="s">
        <v>0</v>
      </c>
      <c r="X33" s="7">
        <v>0</v>
      </c>
      <c r="Y33" s="7">
        <v>0</v>
      </c>
      <c r="Z33" s="7">
        <v>0</v>
      </c>
      <c r="AA33" s="5">
        <v>0</v>
      </c>
      <c r="AB33" s="14">
        <f>(IF(Y33=Listas!$B$41,SUM(IF(Z33=Listas!$B$27,SUM(AA33*1227),IF(Z33=Listas!$B$28,SUM(AA33*1841),IF(Z33=Listas!$B$29,SUM(AA33*2455)))))))/1227</f>
        <v>0</v>
      </c>
      <c r="AC33" s="14">
        <f>(IF(Y33=Listas!$B$42,SUM(IF(Z33=Listas!$B$27,SUM(AA33*1403),IF(Z33=Listas!$B$28,SUM(AA33*2104),IF(Z33=Listas!$B$29,SUM(AA33*2806)))))))/1227</f>
        <v>0</v>
      </c>
      <c r="AD33" s="14">
        <f>(IF(Y33=Listas!$B$43,SUM(IF(Z33=Listas!$B$27,SUM(AA33*1636),IF(Z33=Listas!$B$28,SUM(AA33*2454),IF(Z33=Listas!$B$29,SUM(AA33*3272)))))))/1227</f>
        <v>0</v>
      </c>
      <c r="AE33" s="14">
        <f t="shared" si="4"/>
        <v>0</v>
      </c>
      <c r="AF33" s="15">
        <f>(IF(X33=Listas!$B$18,+(AE33*23%)+(AE33),IF(X33=Listas!$B$19,+(AE33*56%)+(AE33),IF(X33=Listas!$B$20,+(AE33*103%)+(AE33),IF(X33=Listas!$B$21,+(AE33*31%)+(AE33),IF(X33=Listas!$B$22,+(AE33*11%)+(AE33),IF(X33=Listas!$B$17,+(AE33*0%)+(AE33),0)))))))</f>
        <v>0</v>
      </c>
    </row>
    <row r="34" spans="2:32" s="6" customFormat="1" ht="24.75" customHeight="1" x14ac:dyDescent="0.2">
      <c r="B34" s="55" t="s">
        <v>0</v>
      </c>
      <c r="C34" s="55">
        <v>0</v>
      </c>
      <c r="D34" s="55">
        <v>0</v>
      </c>
      <c r="E34" s="56" t="str">
        <f>(IF(F34=Listas!$B$7,"8",IF(F34=Listas!$B$8,"7",IF(F34=Listas!$B$9,"6",IF(F34=Listas!$B$10,"7",IF(F34=Listas!$B$11,"6.125",IF(F34=Listas!$B$12,"5.250",IF(F34=Listas!$B$6,"0"))))))))</f>
        <v>0</v>
      </c>
      <c r="F34" s="55">
        <v>0</v>
      </c>
      <c r="G34" s="57">
        <v>0</v>
      </c>
      <c r="H34" s="58">
        <v>0</v>
      </c>
      <c r="I34" s="59">
        <v>0</v>
      </c>
      <c r="J34" s="59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14">
        <f t="shared" si="3"/>
        <v>0</v>
      </c>
      <c r="Q34" s="41">
        <f>IF(D34=Listas!$B$41,SUM(P34*1227)/1227,0)</f>
        <v>0</v>
      </c>
      <c r="R34" s="41">
        <f>IF(D34=Listas!$B$42,SUM(P34*1403)/1227,0)</f>
        <v>0</v>
      </c>
      <c r="S34" s="41">
        <f>IF(D34=Listas!$B$43,SUM(P34*1636)/1227,0)</f>
        <v>0</v>
      </c>
      <c r="T34" s="41">
        <f t="shared" si="0"/>
        <v>0</v>
      </c>
      <c r="U34" s="41">
        <f>IF(C34=Listas!$B$18,((T34*1227)*23%)+(T34*1227),IF(C34=Listas!$B$19,((T34*1227)*56%)+(T34*1227),IF(C34=Listas!$B$20,((T34*1227)*69%)+(T34*1227),IF(C34=Listas!$B$21,((T34*1227)*31%)+(T34*1227),IF(C34=Listas!$B$22,((T34*1227)*11%)+(T34*1227),IF(C34=Listas!$B$17,((T34*1227)*0%)+(T34*1227)))))))/1227.66</f>
        <v>0</v>
      </c>
      <c r="V34" s="15">
        <f t="shared" si="1"/>
        <v>0</v>
      </c>
      <c r="W34" s="5" t="s">
        <v>0</v>
      </c>
      <c r="X34" s="7">
        <v>0</v>
      </c>
      <c r="Y34" s="7">
        <v>0</v>
      </c>
      <c r="Z34" s="7">
        <v>0</v>
      </c>
      <c r="AA34" s="5">
        <v>0</v>
      </c>
      <c r="AB34" s="14">
        <f>(IF(Y34=Listas!$B$41,SUM(IF(Z34=Listas!$B$27,SUM(AA34*1227),IF(Z34=Listas!$B$28,SUM(AA34*1841),IF(Z34=Listas!$B$29,SUM(AA34*2455)))))))/1227</f>
        <v>0</v>
      </c>
      <c r="AC34" s="14">
        <f>(IF(Y34=Listas!$B$42,SUM(IF(Z34=Listas!$B$27,SUM(AA34*1403),IF(Z34=Listas!$B$28,SUM(AA34*2104),IF(Z34=Listas!$B$29,SUM(AA34*2806)))))))/1227</f>
        <v>0</v>
      </c>
      <c r="AD34" s="14">
        <f>(IF(Y34=Listas!$B$43,SUM(IF(Z34=Listas!$B$27,SUM(AA34*1636),IF(Z34=Listas!$B$28,SUM(AA34*2454),IF(Z34=Listas!$B$29,SUM(AA34*3272)))))))/1227</f>
        <v>0</v>
      </c>
      <c r="AE34" s="14">
        <f t="shared" si="4"/>
        <v>0</v>
      </c>
      <c r="AF34" s="15">
        <f>(IF(X34=Listas!$B$18,+(AE34*23%)+(AE34),IF(X34=Listas!$B$19,+(AE34*56%)+(AE34),IF(X34=Listas!$B$20,+(AE34*103%)+(AE34),IF(X34=Listas!$B$21,+(AE34*31%)+(AE34),IF(X34=Listas!$B$22,+(AE34*11%)+(AE34),IF(X34=Listas!$B$17,+(AE34*0%)+(AE34),0)))))))</f>
        <v>0</v>
      </c>
    </row>
    <row r="35" spans="2:32" s="6" customFormat="1" ht="24.75" customHeight="1" x14ac:dyDescent="0.2">
      <c r="B35" s="55" t="s">
        <v>0</v>
      </c>
      <c r="C35" s="55">
        <v>0</v>
      </c>
      <c r="D35" s="55">
        <v>0</v>
      </c>
      <c r="E35" s="56" t="str">
        <f>(IF(F35=Listas!$B$7,"8",IF(F35=Listas!$B$8,"7",IF(F35=Listas!$B$9,"6",IF(F35=Listas!$B$10,"7",IF(F35=Listas!$B$11,"6.125",IF(F35=Listas!$B$12,"5.250",IF(F35=Listas!$B$6,"0"))))))))</f>
        <v>0</v>
      </c>
      <c r="F35" s="55">
        <v>0</v>
      </c>
      <c r="G35" s="57">
        <v>0</v>
      </c>
      <c r="H35" s="58">
        <v>0</v>
      </c>
      <c r="I35" s="59">
        <v>0</v>
      </c>
      <c r="J35" s="59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14">
        <f t="shared" si="3"/>
        <v>0</v>
      </c>
      <c r="Q35" s="41">
        <f>IF(D35=Listas!$B$41,SUM(P35*1227)/1227,0)</f>
        <v>0</v>
      </c>
      <c r="R35" s="41">
        <f>IF(D35=Listas!$B$42,SUM(P35*1403)/1227,0)</f>
        <v>0</v>
      </c>
      <c r="S35" s="41">
        <f>IF(D35=Listas!$B$43,SUM(P35*1636)/1227,0)</f>
        <v>0</v>
      </c>
      <c r="T35" s="41">
        <f t="shared" si="0"/>
        <v>0</v>
      </c>
      <c r="U35" s="41">
        <f>IF(C35=Listas!$B$18,((T35*1227)*23%)+(T35*1227),IF(C35=Listas!$B$19,((T35*1227)*56%)+(T35*1227),IF(C35=Listas!$B$20,((T35*1227)*69%)+(T35*1227),IF(C35=Listas!$B$21,((T35*1227)*31%)+(T35*1227),IF(C35=Listas!$B$22,((T35*1227)*11%)+(T35*1227),IF(C35=Listas!$B$17,((T35*1227)*0%)+(T35*1227)))))))/1227.66</f>
        <v>0</v>
      </c>
      <c r="V35" s="15">
        <f t="shared" si="1"/>
        <v>0</v>
      </c>
      <c r="W35" s="5" t="s">
        <v>0</v>
      </c>
      <c r="X35" s="7">
        <v>0</v>
      </c>
      <c r="Y35" s="7">
        <v>0</v>
      </c>
      <c r="Z35" s="7">
        <v>0</v>
      </c>
      <c r="AA35" s="5">
        <v>0</v>
      </c>
      <c r="AB35" s="14">
        <f>(IF(Y35=Listas!$B$41,SUM(IF(Z35=Listas!$B$27,SUM(AA35*1227),IF(Z35=Listas!$B$28,SUM(AA35*1841),IF(Z35=Listas!$B$29,SUM(AA35*2455)))))))/1227</f>
        <v>0</v>
      </c>
      <c r="AC35" s="14">
        <f>(IF(Y35=Listas!$B$42,SUM(IF(Z35=Listas!$B$27,SUM(AA35*1403),IF(Z35=Listas!$B$28,SUM(AA35*2104),IF(Z35=Listas!$B$29,SUM(AA35*2806)))))))/1227</f>
        <v>0</v>
      </c>
      <c r="AD35" s="14">
        <f>(IF(Y35=Listas!$B$43,SUM(IF(Z35=Listas!$B$27,SUM(AA35*1636),IF(Z35=Listas!$B$28,SUM(AA35*2454),IF(Z35=Listas!$B$29,SUM(AA35*3272)))))))/1227</f>
        <v>0</v>
      </c>
      <c r="AE35" s="14">
        <f t="shared" si="4"/>
        <v>0</v>
      </c>
      <c r="AF35" s="15">
        <f>(IF(X35=Listas!$B$18,+(AE35*23%)+(AE35),IF(X35=Listas!$B$19,+(AE35*56%)+(AE35),IF(X35=Listas!$B$20,+(AE35*103%)+(AE35),IF(X35=Listas!$B$21,+(AE35*31%)+(AE35),IF(X35=Listas!$B$22,+(AE35*11%)+(AE35),IF(X35=Listas!$B$17,+(AE35*0%)+(AE35),0)))))))</f>
        <v>0</v>
      </c>
    </row>
    <row r="36" spans="2:32" s="6" customFormat="1" ht="24.75" customHeight="1" x14ac:dyDescent="0.2">
      <c r="B36" s="55" t="s">
        <v>0</v>
      </c>
      <c r="C36" s="55">
        <v>0</v>
      </c>
      <c r="D36" s="55">
        <v>0</v>
      </c>
      <c r="E36" s="56" t="str">
        <f>(IF(F36=Listas!$B$7,"8",IF(F36=Listas!$B$8,"7",IF(F36=Listas!$B$9,"6",IF(F36=Listas!$B$10,"7",IF(F36=Listas!$B$11,"6.125",IF(F36=Listas!$B$12,"5.250",IF(F36=Listas!$B$6,"0"))))))))</f>
        <v>0</v>
      </c>
      <c r="F36" s="55">
        <v>0</v>
      </c>
      <c r="G36" s="57">
        <v>0</v>
      </c>
      <c r="H36" s="58">
        <v>0</v>
      </c>
      <c r="I36" s="59">
        <v>0</v>
      </c>
      <c r="J36" s="59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14">
        <f t="shared" si="3"/>
        <v>0</v>
      </c>
      <c r="Q36" s="41">
        <f>IF(D36=Listas!$B$41,SUM(P36*1227)/1227,0)</f>
        <v>0</v>
      </c>
      <c r="R36" s="41">
        <f>IF(D36=Listas!$B$42,SUM(P36*1403)/1227,0)</f>
        <v>0</v>
      </c>
      <c r="S36" s="41">
        <f>IF(D36=Listas!$B$43,SUM(P36*1636)/1227,0)</f>
        <v>0</v>
      </c>
      <c r="T36" s="41">
        <f t="shared" si="0"/>
        <v>0</v>
      </c>
      <c r="U36" s="41">
        <f>IF(C36=Listas!$B$18,((T36*1227)*23%)+(T36*1227),IF(C36=Listas!$B$19,((T36*1227)*56%)+(T36*1227),IF(C36=Listas!$B$20,((T36*1227)*69%)+(T36*1227),IF(C36=Listas!$B$21,((T36*1227)*31%)+(T36*1227),IF(C36=Listas!$B$22,((T36*1227)*11%)+(T36*1227),IF(C36=Listas!$B$17,((T36*1227)*0%)+(T36*1227)))))))/1227.66</f>
        <v>0</v>
      </c>
      <c r="V36" s="15">
        <f t="shared" si="1"/>
        <v>0</v>
      </c>
      <c r="W36" s="5" t="s">
        <v>0</v>
      </c>
      <c r="X36" s="7">
        <v>0</v>
      </c>
      <c r="Y36" s="7">
        <v>0</v>
      </c>
      <c r="Z36" s="7">
        <v>0</v>
      </c>
      <c r="AA36" s="5">
        <v>0</v>
      </c>
      <c r="AB36" s="14">
        <f>(IF(Y36=Listas!$B$41,SUM(IF(Z36=Listas!$B$27,SUM(AA36*1227),IF(Z36=Listas!$B$28,SUM(AA36*1841),IF(Z36=Listas!$B$29,SUM(AA36*2455)))))))/1227</f>
        <v>0</v>
      </c>
      <c r="AC36" s="14">
        <f>(IF(Y36=Listas!$B$42,SUM(IF(Z36=Listas!$B$27,SUM(AA36*1403),IF(Z36=Listas!$B$28,SUM(AA36*2104),IF(Z36=Listas!$B$29,SUM(AA36*2806)))))))/1227</f>
        <v>0</v>
      </c>
      <c r="AD36" s="14">
        <f>(IF(Y36=Listas!$B$43,SUM(IF(Z36=Listas!$B$27,SUM(AA36*1636),IF(Z36=Listas!$B$28,SUM(AA36*2454),IF(Z36=Listas!$B$29,SUM(AA36*3272)))))))/1227</f>
        <v>0</v>
      </c>
      <c r="AE36" s="14">
        <f t="shared" si="4"/>
        <v>0</v>
      </c>
      <c r="AF36" s="15">
        <f>(IF(X36=Listas!$B$18,+(AE36*23%)+(AE36),IF(X36=Listas!$B$19,+(AE36*56%)+(AE36),IF(X36=Listas!$B$20,+(AE36*103%)+(AE36),IF(X36=Listas!$B$21,+(AE36*31%)+(AE36),IF(X36=Listas!$B$22,+(AE36*11%)+(AE36),IF(X36=Listas!$B$17,+(AE36*0%)+(AE36),0)))))))</f>
        <v>0</v>
      </c>
    </row>
    <row r="37" spans="2:32" s="6" customFormat="1" ht="24.75" customHeight="1" x14ac:dyDescent="0.2">
      <c r="B37" s="55" t="s">
        <v>0</v>
      </c>
      <c r="C37" s="55">
        <v>0</v>
      </c>
      <c r="D37" s="55">
        <v>0</v>
      </c>
      <c r="E37" s="56" t="str">
        <f>(IF(F37=Listas!$B$7,"8",IF(F37=Listas!$B$8,"7",IF(F37=Listas!$B$9,"6",IF(F37=Listas!$B$10,"7",IF(F37=Listas!$B$11,"6.125",IF(F37=Listas!$B$12,"5.250",IF(F37=Listas!$B$6,"0"))))))))</f>
        <v>0</v>
      </c>
      <c r="F37" s="55">
        <v>0</v>
      </c>
      <c r="G37" s="57">
        <v>0</v>
      </c>
      <c r="H37" s="58">
        <v>0</v>
      </c>
      <c r="I37" s="59">
        <v>0</v>
      </c>
      <c r="J37" s="59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14">
        <f t="shared" si="3"/>
        <v>0</v>
      </c>
      <c r="Q37" s="41">
        <f>IF(D37=Listas!$B$41,SUM(P37*1227)/1227,0)</f>
        <v>0</v>
      </c>
      <c r="R37" s="41">
        <f>IF(D37=Listas!$B$42,SUM(P37*1403)/1227,0)</f>
        <v>0</v>
      </c>
      <c r="S37" s="41">
        <f>IF(D37=Listas!$B$43,SUM(P37*1636)/1227,0)</f>
        <v>0</v>
      </c>
      <c r="T37" s="41">
        <f t="shared" si="0"/>
        <v>0</v>
      </c>
      <c r="U37" s="41">
        <f>IF(C37=Listas!$B$18,((T37*1227)*23%)+(T37*1227),IF(C37=Listas!$B$19,((T37*1227)*56%)+(T37*1227),IF(C37=Listas!$B$20,((T37*1227)*69%)+(T37*1227),IF(C37=Listas!$B$21,((T37*1227)*31%)+(T37*1227),IF(C37=Listas!$B$22,((T37*1227)*11%)+(T37*1227),IF(C37=Listas!$B$17,((T37*1227)*0%)+(T37*1227)))))))/1227.66</f>
        <v>0</v>
      </c>
      <c r="V37" s="15">
        <f t="shared" si="1"/>
        <v>0</v>
      </c>
      <c r="W37" s="5" t="s">
        <v>0</v>
      </c>
      <c r="X37" s="7">
        <v>0</v>
      </c>
      <c r="Y37" s="7">
        <v>0</v>
      </c>
      <c r="Z37" s="7">
        <v>0</v>
      </c>
      <c r="AA37" s="5">
        <v>0</v>
      </c>
      <c r="AB37" s="14">
        <f>(IF(Y37=Listas!$B$41,SUM(IF(Z37=Listas!$B$27,SUM(AA37*1227),IF(Z37=Listas!$B$28,SUM(AA37*1841),IF(Z37=Listas!$B$29,SUM(AA37*2455)))))))/1227</f>
        <v>0</v>
      </c>
      <c r="AC37" s="14">
        <f>(IF(Y37=Listas!$B$42,SUM(IF(Z37=Listas!$B$27,SUM(AA37*1403),IF(Z37=Listas!$B$28,SUM(AA37*2104),IF(Z37=Listas!$B$29,SUM(AA37*2806)))))))/1227</f>
        <v>0</v>
      </c>
      <c r="AD37" s="14">
        <f>(IF(Y37=Listas!$B$43,SUM(IF(Z37=Listas!$B$27,SUM(AA37*1636),IF(Z37=Listas!$B$28,SUM(AA37*2454),IF(Z37=Listas!$B$29,SUM(AA37*3272)))))))/1227</f>
        <v>0</v>
      </c>
      <c r="AE37" s="14">
        <f t="shared" si="4"/>
        <v>0</v>
      </c>
      <c r="AF37" s="15">
        <f>(IF(X37=Listas!$B$18,+(AE37*23%)+(AE37),IF(X37=Listas!$B$19,+(AE37*56%)+(AE37),IF(X37=Listas!$B$20,+(AE37*103%)+(AE37),IF(X37=Listas!$B$21,+(AE37*31%)+(AE37),IF(X37=Listas!$B$22,+(AE37*11%)+(AE37),IF(X37=Listas!$B$17,+(AE37*0%)+(AE37),0)))))))</f>
        <v>0</v>
      </c>
    </row>
    <row r="38" spans="2:32" s="6" customFormat="1" ht="24.75" customHeight="1" x14ac:dyDescent="0.2">
      <c r="B38" s="55" t="s">
        <v>0</v>
      </c>
      <c r="C38" s="55">
        <v>0</v>
      </c>
      <c r="D38" s="55">
        <v>0</v>
      </c>
      <c r="E38" s="56" t="str">
        <f>(IF(F38=Listas!$B$7,"8",IF(F38=Listas!$B$8,"7",IF(F38=Listas!$B$9,"6",IF(F38=Listas!$B$10,"7",IF(F38=Listas!$B$11,"6.125",IF(F38=Listas!$B$12,"5.250",IF(F38=Listas!$B$6,"0"))))))))</f>
        <v>0</v>
      </c>
      <c r="F38" s="55">
        <v>0</v>
      </c>
      <c r="G38" s="57">
        <v>0</v>
      </c>
      <c r="H38" s="58">
        <v>0</v>
      </c>
      <c r="I38" s="59">
        <v>0</v>
      </c>
      <c r="J38" s="59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14">
        <f t="shared" si="3"/>
        <v>0</v>
      </c>
      <c r="Q38" s="41">
        <f>IF(D38=Listas!$B$41,SUM(P38*1227)/1227,0)</f>
        <v>0</v>
      </c>
      <c r="R38" s="41">
        <f>IF(D38=Listas!$B$42,SUM(P38*1403)/1227,0)</f>
        <v>0</v>
      </c>
      <c r="S38" s="41">
        <f>IF(D38=Listas!$B$43,SUM(P38*1636)/1227,0)</f>
        <v>0</v>
      </c>
      <c r="T38" s="41">
        <f t="shared" si="0"/>
        <v>0</v>
      </c>
      <c r="U38" s="41">
        <f>IF(C38=Listas!$B$18,((T38*1227)*23%)+(T38*1227),IF(C38=Listas!$B$19,((T38*1227)*56%)+(T38*1227),IF(C38=Listas!$B$20,((T38*1227)*69%)+(T38*1227),IF(C38=Listas!$B$21,((T38*1227)*31%)+(T38*1227),IF(C38=Listas!$B$22,((T38*1227)*11%)+(T38*1227),IF(C38=Listas!$B$17,((T38*1227)*0%)+(T38*1227)))))))/1227.66</f>
        <v>0</v>
      </c>
      <c r="V38" s="15">
        <f t="shared" si="1"/>
        <v>0</v>
      </c>
      <c r="W38" s="5" t="s">
        <v>0</v>
      </c>
      <c r="X38" s="7">
        <v>0</v>
      </c>
      <c r="Y38" s="7">
        <v>0</v>
      </c>
      <c r="Z38" s="7">
        <v>0</v>
      </c>
      <c r="AA38" s="5">
        <v>0</v>
      </c>
      <c r="AB38" s="14">
        <f>(IF(Y38=Listas!$B$41,SUM(IF(Z38=Listas!$B$27,SUM(AA38*1227),IF(Z38=Listas!$B$28,SUM(AA38*1841),IF(Z38=Listas!$B$29,SUM(AA38*2455)))))))/1227</f>
        <v>0</v>
      </c>
      <c r="AC38" s="14">
        <f>(IF(Y38=Listas!$B$42,SUM(IF(Z38=Listas!$B$27,SUM(AA38*1403),IF(Z38=Listas!$B$28,SUM(AA38*2104),IF(Z38=Listas!$B$29,SUM(AA38*2806)))))))/1227</f>
        <v>0</v>
      </c>
      <c r="AD38" s="14">
        <f>(IF(Y38=Listas!$B$43,SUM(IF(Z38=Listas!$B$27,SUM(AA38*1636),IF(Z38=Listas!$B$28,SUM(AA38*2454),IF(Z38=Listas!$B$29,SUM(AA38*3272)))))))/1227</f>
        <v>0</v>
      </c>
      <c r="AE38" s="14">
        <f t="shared" si="4"/>
        <v>0</v>
      </c>
      <c r="AF38" s="15">
        <f>(IF(X38=Listas!$B$18,+(AE38*23%)+(AE38),IF(X38=Listas!$B$19,+(AE38*56%)+(AE38),IF(X38=Listas!$B$20,+(AE38*103%)+(AE38),IF(X38=Listas!$B$21,+(AE38*31%)+(AE38),IF(X38=Listas!$B$22,+(AE38*11%)+(AE38),IF(X38=Listas!$B$17,+(AE38*0%)+(AE38),0)))))))</f>
        <v>0</v>
      </c>
    </row>
    <row r="39" spans="2:32" s="6" customFormat="1" ht="24.75" customHeight="1" x14ac:dyDescent="0.2">
      <c r="B39" s="55" t="s">
        <v>0</v>
      </c>
      <c r="C39" s="55">
        <v>0</v>
      </c>
      <c r="D39" s="55">
        <v>0</v>
      </c>
      <c r="E39" s="56" t="str">
        <f>(IF(F39=Listas!$B$7,"8",IF(F39=Listas!$B$8,"7",IF(F39=Listas!$B$9,"6",IF(F39=Listas!$B$10,"7",IF(F39=Listas!$B$11,"6.125",IF(F39=Listas!$B$12,"5.250",IF(F39=Listas!$B$6,"0"))))))))</f>
        <v>0</v>
      </c>
      <c r="F39" s="55">
        <v>0</v>
      </c>
      <c r="G39" s="57">
        <v>0</v>
      </c>
      <c r="H39" s="58">
        <v>0</v>
      </c>
      <c r="I39" s="59">
        <v>0</v>
      </c>
      <c r="J39" s="59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14">
        <f t="shared" si="3"/>
        <v>0</v>
      </c>
      <c r="Q39" s="41">
        <f>IF(D39=Listas!$B$41,SUM(P39*1227)/1227,0)</f>
        <v>0</v>
      </c>
      <c r="R39" s="41">
        <f>IF(D39=Listas!$B$42,SUM(P39*1403)/1227,0)</f>
        <v>0</v>
      </c>
      <c r="S39" s="41">
        <f>IF(D39=Listas!$B$43,SUM(P39*1636)/1227,0)</f>
        <v>0</v>
      </c>
      <c r="T39" s="41">
        <f t="shared" si="0"/>
        <v>0</v>
      </c>
      <c r="U39" s="41">
        <f>IF(C39=Listas!$B$18,((T39*1227)*23%)+(T39*1227),IF(C39=Listas!$B$19,((T39*1227)*56%)+(T39*1227),IF(C39=Listas!$B$20,((T39*1227)*69%)+(T39*1227),IF(C39=Listas!$B$21,((T39*1227)*31%)+(T39*1227),IF(C39=Listas!$B$22,((T39*1227)*11%)+(T39*1227),IF(C39=Listas!$B$17,((T39*1227)*0%)+(T39*1227)))))))/1227.66</f>
        <v>0</v>
      </c>
      <c r="V39" s="15">
        <f t="shared" si="1"/>
        <v>0</v>
      </c>
      <c r="W39" s="5" t="s">
        <v>0</v>
      </c>
      <c r="X39" s="7">
        <v>0</v>
      </c>
      <c r="Y39" s="7">
        <v>0</v>
      </c>
      <c r="Z39" s="7">
        <v>0</v>
      </c>
      <c r="AA39" s="5">
        <v>0</v>
      </c>
      <c r="AB39" s="14">
        <f>(IF(Y39=Listas!$B$41,SUM(IF(Z39=Listas!$B$27,SUM(AA39*1227),IF(Z39=Listas!$B$28,SUM(AA39*1841),IF(Z39=Listas!$B$29,SUM(AA39*2455)))))))/1227</f>
        <v>0</v>
      </c>
      <c r="AC39" s="14">
        <f>(IF(Y39=Listas!$B$42,SUM(IF(Z39=Listas!$B$27,SUM(AA39*1403),IF(Z39=Listas!$B$28,SUM(AA39*2104),IF(Z39=Listas!$B$29,SUM(AA39*2806)))))))/1227</f>
        <v>0</v>
      </c>
      <c r="AD39" s="14">
        <f>(IF(Y39=Listas!$B$43,SUM(IF(Z39=Listas!$B$27,SUM(AA39*1636),IF(Z39=Listas!$B$28,SUM(AA39*2454),IF(Z39=Listas!$B$29,SUM(AA39*3272)))))))/1227</f>
        <v>0</v>
      </c>
      <c r="AE39" s="14">
        <f t="shared" si="4"/>
        <v>0</v>
      </c>
      <c r="AF39" s="15">
        <f>(IF(X39=Listas!$B$18,+(AE39*23%)+(AE39),IF(X39=Listas!$B$19,+(AE39*56%)+(AE39),IF(X39=Listas!$B$20,+(AE39*103%)+(AE39),IF(X39=Listas!$B$21,+(AE39*31%)+(AE39),IF(X39=Listas!$B$22,+(AE39*11%)+(AE39),IF(X39=Listas!$B$17,+(AE39*0%)+(AE39),0)))))))</f>
        <v>0</v>
      </c>
    </row>
    <row r="40" spans="2:32" s="6" customFormat="1" ht="24.75" customHeight="1" x14ac:dyDescent="0.2">
      <c r="B40" s="55" t="s">
        <v>0</v>
      </c>
      <c r="C40" s="55">
        <v>0</v>
      </c>
      <c r="D40" s="55">
        <v>0</v>
      </c>
      <c r="E40" s="56" t="str">
        <f>(IF(F40=Listas!$B$7,"8",IF(F40=Listas!$B$8,"7",IF(F40=Listas!$B$9,"6",IF(F40=Listas!$B$10,"7",IF(F40=Listas!$B$11,"6.125",IF(F40=Listas!$B$12,"5.250",IF(F40=Listas!$B$6,"0"))))))))</f>
        <v>0</v>
      </c>
      <c r="F40" s="55">
        <v>0</v>
      </c>
      <c r="G40" s="57">
        <v>0</v>
      </c>
      <c r="H40" s="58">
        <v>0</v>
      </c>
      <c r="I40" s="59">
        <v>0</v>
      </c>
      <c r="J40" s="59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14">
        <f t="shared" si="3"/>
        <v>0</v>
      </c>
      <c r="Q40" s="41">
        <f>IF(D40=Listas!$B$41,SUM(P40*1227)/1227,0)</f>
        <v>0</v>
      </c>
      <c r="R40" s="41">
        <f>IF(D40=Listas!$B$42,SUM(P40*1403)/1227,0)</f>
        <v>0</v>
      </c>
      <c r="S40" s="41">
        <f>IF(D40=Listas!$B$43,SUM(P40*1636)/1227,0)</f>
        <v>0</v>
      </c>
      <c r="T40" s="41">
        <f t="shared" si="0"/>
        <v>0</v>
      </c>
      <c r="U40" s="41">
        <f>IF(C40=Listas!$B$18,((T40*1227)*23%)+(T40*1227),IF(C40=Listas!$B$19,((T40*1227)*56%)+(T40*1227),IF(C40=Listas!$B$20,((T40*1227)*69%)+(T40*1227),IF(C40=Listas!$B$21,((T40*1227)*31%)+(T40*1227),IF(C40=Listas!$B$22,((T40*1227)*11%)+(T40*1227),IF(C40=Listas!$B$17,((T40*1227)*0%)+(T40*1227)))))))/1227.66</f>
        <v>0</v>
      </c>
      <c r="V40" s="15">
        <f t="shared" si="1"/>
        <v>0</v>
      </c>
      <c r="W40" s="5" t="s">
        <v>0</v>
      </c>
      <c r="X40" s="7">
        <v>0</v>
      </c>
      <c r="Y40" s="7">
        <v>0</v>
      </c>
      <c r="Z40" s="7">
        <v>0</v>
      </c>
      <c r="AA40" s="5">
        <v>0</v>
      </c>
      <c r="AB40" s="14">
        <f>(IF(Y40=Listas!$B$41,SUM(IF(Z40=Listas!$B$27,SUM(AA40*1227),IF(Z40=Listas!$B$28,SUM(AA40*1841),IF(Z40=Listas!$B$29,SUM(AA40*2455)))))))/1227</f>
        <v>0</v>
      </c>
      <c r="AC40" s="14">
        <f>(IF(Y40=Listas!$B$42,SUM(IF(Z40=Listas!$B$27,SUM(AA40*1403),IF(Z40=Listas!$B$28,SUM(AA40*2104),IF(Z40=Listas!$B$29,SUM(AA40*2806)))))))/1227</f>
        <v>0</v>
      </c>
      <c r="AD40" s="14">
        <f>(IF(Y40=Listas!$B$43,SUM(IF(Z40=Listas!$B$27,SUM(AA40*1636),IF(Z40=Listas!$B$28,SUM(AA40*2454),IF(Z40=Listas!$B$29,SUM(AA40*3272)))))))/1227</f>
        <v>0</v>
      </c>
      <c r="AE40" s="14">
        <f t="shared" si="4"/>
        <v>0</v>
      </c>
      <c r="AF40" s="15">
        <f>(IF(X40=Listas!$B$18,+(AE40*23%)+(AE40),IF(X40=Listas!$B$19,+(AE40*56%)+(AE40),IF(X40=Listas!$B$20,+(AE40*103%)+(AE40),IF(X40=Listas!$B$21,+(AE40*31%)+(AE40),IF(X40=Listas!$B$22,+(AE40*11%)+(AE40),IF(X40=Listas!$B$17,+(AE40*0%)+(AE40),0)))))))</f>
        <v>0</v>
      </c>
    </row>
    <row r="41" spans="2:32" s="6" customFormat="1" ht="24.75" customHeight="1" x14ac:dyDescent="0.2">
      <c r="B41" s="55" t="s">
        <v>0</v>
      </c>
      <c r="C41" s="55">
        <v>0</v>
      </c>
      <c r="D41" s="55">
        <v>0</v>
      </c>
      <c r="E41" s="56" t="str">
        <f>(IF(F41=Listas!$B$7,"8",IF(F41=Listas!$B$8,"7",IF(F41=Listas!$B$9,"6",IF(F41=Listas!$B$10,"7",IF(F41=Listas!$B$11,"6.125",IF(F41=Listas!$B$12,"5.250",IF(F41=Listas!$B$6,"0"))))))))</f>
        <v>0</v>
      </c>
      <c r="F41" s="55">
        <v>0</v>
      </c>
      <c r="G41" s="57">
        <v>0</v>
      </c>
      <c r="H41" s="58">
        <v>0</v>
      </c>
      <c r="I41" s="59">
        <v>0</v>
      </c>
      <c r="J41" s="59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14">
        <f t="shared" si="3"/>
        <v>0</v>
      </c>
      <c r="Q41" s="41">
        <f>IF(D41=Listas!$B$41,SUM(P41*1227)/1227,0)</f>
        <v>0</v>
      </c>
      <c r="R41" s="41">
        <f>IF(D41=Listas!$B$42,SUM(P41*1403)/1227,0)</f>
        <v>0</v>
      </c>
      <c r="S41" s="41">
        <f>IF(D41=Listas!$B$43,SUM(P41*1636)/1227,0)</f>
        <v>0</v>
      </c>
      <c r="T41" s="41">
        <f t="shared" si="0"/>
        <v>0</v>
      </c>
      <c r="U41" s="41">
        <f>IF(C41=Listas!$B$18,((T41*1227)*23%)+(T41*1227),IF(C41=Listas!$B$19,((T41*1227)*56%)+(T41*1227),IF(C41=Listas!$B$20,((T41*1227)*69%)+(T41*1227),IF(C41=Listas!$B$21,((T41*1227)*31%)+(T41*1227),IF(C41=Listas!$B$22,((T41*1227)*11%)+(T41*1227),IF(C41=Listas!$B$17,((T41*1227)*0%)+(T41*1227)))))))/1227.66</f>
        <v>0</v>
      </c>
      <c r="V41" s="15">
        <f t="shared" si="1"/>
        <v>0</v>
      </c>
      <c r="W41" s="5" t="s">
        <v>0</v>
      </c>
      <c r="X41" s="7">
        <v>0</v>
      </c>
      <c r="Y41" s="7">
        <v>0</v>
      </c>
      <c r="Z41" s="7">
        <v>0</v>
      </c>
      <c r="AA41" s="5">
        <v>0</v>
      </c>
      <c r="AB41" s="14">
        <f>(IF(Y41=Listas!$B$41,SUM(IF(Z41=Listas!$B$27,SUM(AA41*1227),IF(Z41=Listas!$B$28,SUM(AA41*1841),IF(Z41=Listas!$B$29,SUM(AA41*2455)))))))/1227</f>
        <v>0</v>
      </c>
      <c r="AC41" s="14">
        <f>(IF(Y41=Listas!$B$42,SUM(IF(Z41=Listas!$B$27,SUM(AA41*1403),IF(Z41=Listas!$B$28,SUM(AA41*2104),IF(Z41=Listas!$B$29,SUM(AA41*2806)))))))/1227</f>
        <v>0</v>
      </c>
      <c r="AD41" s="14">
        <f>(IF(Y41=Listas!$B$43,SUM(IF(Z41=Listas!$B$27,SUM(AA41*1636),IF(Z41=Listas!$B$28,SUM(AA41*2454),IF(Z41=Listas!$B$29,SUM(AA41*3272)))))))/1227</f>
        <v>0</v>
      </c>
      <c r="AE41" s="14">
        <f t="shared" si="4"/>
        <v>0</v>
      </c>
      <c r="AF41" s="15">
        <f>(IF(X41=Listas!$B$18,+(AE41*23%)+(AE41),IF(X41=Listas!$B$19,+(AE41*56%)+(AE41),IF(X41=Listas!$B$20,+(AE41*103%)+(AE41),IF(X41=Listas!$B$21,+(AE41*31%)+(AE41),IF(X41=Listas!$B$22,+(AE41*11%)+(AE41),IF(X41=Listas!$B$17,+(AE41*0%)+(AE41),0)))))))</f>
        <v>0</v>
      </c>
    </row>
    <row r="42" spans="2:32" s="6" customFormat="1" ht="24.75" customHeight="1" x14ac:dyDescent="0.2">
      <c r="B42" s="55" t="s">
        <v>0</v>
      </c>
      <c r="C42" s="55">
        <v>0</v>
      </c>
      <c r="D42" s="55">
        <v>0</v>
      </c>
      <c r="E42" s="56" t="str">
        <f>(IF(F42=Listas!$B$7,"8",IF(F42=Listas!$B$8,"7",IF(F42=Listas!$B$9,"6",IF(F42=Listas!$B$10,"7",IF(F42=Listas!$B$11,"6.125",IF(F42=Listas!$B$12,"5.250",IF(F42=Listas!$B$6,"0"))))))))</f>
        <v>0</v>
      </c>
      <c r="F42" s="55">
        <v>0</v>
      </c>
      <c r="G42" s="57">
        <v>0</v>
      </c>
      <c r="H42" s="58">
        <v>0</v>
      </c>
      <c r="I42" s="59">
        <v>0</v>
      </c>
      <c r="J42" s="59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14">
        <f t="shared" si="3"/>
        <v>0</v>
      </c>
      <c r="Q42" s="41">
        <f>IF(D42=Listas!$B$41,SUM(P42*1227)/1227,0)</f>
        <v>0</v>
      </c>
      <c r="R42" s="41">
        <f>IF(D42=Listas!$B$42,SUM(P42*1403)/1227,0)</f>
        <v>0</v>
      </c>
      <c r="S42" s="41">
        <f>IF(D42=Listas!$B$43,SUM(P42*1636)/1227,0)</f>
        <v>0</v>
      </c>
      <c r="T42" s="41">
        <f t="shared" si="0"/>
        <v>0</v>
      </c>
      <c r="U42" s="41">
        <f>IF(C42=Listas!$B$18,((T42*1227)*23%)+(T42*1227),IF(C42=Listas!$B$19,((T42*1227)*56%)+(T42*1227),IF(C42=Listas!$B$20,((T42*1227)*69%)+(T42*1227),IF(C42=Listas!$B$21,((T42*1227)*31%)+(T42*1227),IF(C42=Listas!$B$22,((T42*1227)*11%)+(T42*1227),IF(C42=Listas!$B$17,((T42*1227)*0%)+(T42*1227)))))))/1227.66</f>
        <v>0</v>
      </c>
      <c r="V42" s="15">
        <f t="shared" si="1"/>
        <v>0</v>
      </c>
      <c r="W42" s="5" t="s">
        <v>0</v>
      </c>
      <c r="X42" s="7">
        <v>0</v>
      </c>
      <c r="Y42" s="7">
        <v>0</v>
      </c>
      <c r="Z42" s="7">
        <v>0</v>
      </c>
      <c r="AA42" s="5">
        <v>0</v>
      </c>
      <c r="AB42" s="14">
        <f>(IF(Y42=Listas!$B$41,SUM(IF(Z42=Listas!$B$27,SUM(AA42*1227),IF(Z42=Listas!$B$28,SUM(AA42*1841),IF(Z42=Listas!$B$29,SUM(AA42*2455)))))))/1227</f>
        <v>0</v>
      </c>
      <c r="AC42" s="14">
        <f>(IF(Y42=Listas!$B$42,SUM(IF(Z42=Listas!$B$27,SUM(AA42*1403),IF(Z42=Listas!$B$28,SUM(AA42*2104),IF(Z42=Listas!$B$29,SUM(AA42*2806)))))))/1227</f>
        <v>0</v>
      </c>
      <c r="AD42" s="14">
        <f>(IF(Y42=Listas!$B$43,SUM(IF(Z42=Listas!$B$27,SUM(AA42*1636),IF(Z42=Listas!$B$28,SUM(AA42*2454),IF(Z42=Listas!$B$29,SUM(AA42*3272)))))))/1227</f>
        <v>0</v>
      </c>
      <c r="AE42" s="14">
        <f t="shared" si="4"/>
        <v>0</v>
      </c>
      <c r="AF42" s="15">
        <f>(IF(X42=Listas!$B$18,+(AE42*23%)+(AE42),IF(X42=Listas!$B$19,+(AE42*56%)+(AE42),IF(X42=Listas!$B$20,+(AE42*103%)+(AE42),IF(X42=Listas!$B$21,+(AE42*31%)+(AE42),IF(X42=Listas!$B$22,+(AE42*11%)+(AE42),IF(X42=Listas!$B$17,+(AE42*0%)+(AE42),0)))))))</f>
        <v>0</v>
      </c>
    </row>
    <row r="43" spans="2:32" s="6" customFormat="1" ht="24.75" customHeight="1" x14ac:dyDescent="0.2">
      <c r="B43" s="55" t="s">
        <v>0</v>
      </c>
      <c r="C43" s="55">
        <v>0</v>
      </c>
      <c r="D43" s="55">
        <v>0</v>
      </c>
      <c r="E43" s="56" t="str">
        <f>(IF(F43=Listas!$B$7,"8",IF(F43=Listas!$B$8,"7",IF(F43=Listas!$B$9,"6",IF(F43=Listas!$B$10,"7",IF(F43=Listas!$B$11,"6.125",IF(F43=Listas!$B$12,"5.250",IF(F43=Listas!$B$6,"0"))))))))</f>
        <v>0</v>
      </c>
      <c r="F43" s="55">
        <v>0</v>
      </c>
      <c r="G43" s="57">
        <v>0</v>
      </c>
      <c r="H43" s="58">
        <v>0</v>
      </c>
      <c r="I43" s="59">
        <v>0</v>
      </c>
      <c r="J43" s="59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14">
        <f t="shared" si="3"/>
        <v>0</v>
      </c>
      <c r="Q43" s="41">
        <f>IF(D43=Listas!$B$41,SUM(P43*1227)/1227,0)</f>
        <v>0</v>
      </c>
      <c r="R43" s="41">
        <f>IF(D43=Listas!$B$42,SUM(P43*1403)/1227,0)</f>
        <v>0</v>
      </c>
      <c r="S43" s="41">
        <f>IF(D43=Listas!$B$43,SUM(P43*1636)/1227,0)</f>
        <v>0</v>
      </c>
      <c r="T43" s="41">
        <f t="shared" si="0"/>
        <v>0</v>
      </c>
      <c r="U43" s="41">
        <f>IF(C43=Listas!$B$18,((T43*1227)*23%)+(T43*1227),IF(C43=Listas!$B$19,((T43*1227)*56%)+(T43*1227),IF(C43=Listas!$B$20,((T43*1227)*69%)+(T43*1227),IF(C43=Listas!$B$21,((T43*1227)*31%)+(T43*1227),IF(C43=Listas!$B$22,((T43*1227)*11%)+(T43*1227),IF(C43=Listas!$B$17,((T43*1227)*0%)+(T43*1227)))))))/1227.66</f>
        <v>0</v>
      </c>
      <c r="V43" s="15">
        <f t="shared" si="1"/>
        <v>0</v>
      </c>
      <c r="W43" s="5" t="s">
        <v>0</v>
      </c>
      <c r="X43" s="7">
        <v>0</v>
      </c>
      <c r="Y43" s="7">
        <v>0</v>
      </c>
      <c r="Z43" s="7">
        <v>0</v>
      </c>
      <c r="AA43" s="5">
        <v>0</v>
      </c>
      <c r="AB43" s="14">
        <f>(IF(Y43=Listas!$B$41,SUM(IF(Z43=Listas!$B$27,SUM(AA43*1227),IF(Z43=Listas!$B$28,SUM(AA43*1841),IF(Z43=Listas!$B$29,SUM(AA43*2455)))))))/1227</f>
        <v>0</v>
      </c>
      <c r="AC43" s="14">
        <f>(IF(Y43=Listas!$B$42,SUM(IF(Z43=Listas!$B$27,SUM(AA43*1403),IF(Z43=Listas!$B$28,SUM(AA43*2104),IF(Z43=Listas!$B$29,SUM(AA43*2806)))))))/1227</f>
        <v>0</v>
      </c>
      <c r="AD43" s="14">
        <f>(IF(Y43=Listas!$B$43,SUM(IF(Z43=Listas!$B$27,SUM(AA43*1636),IF(Z43=Listas!$B$28,SUM(AA43*2454),IF(Z43=Listas!$B$29,SUM(AA43*3272)))))))/1227</f>
        <v>0</v>
      </c>
      <c r="AE43" s="14">
        <f t="shared" si="4"/>
        <v>0</v>
      </c>
      <c r="AF43" s="15">
        <f>(IF(X43=Listas!$B$18,+(AE43*23%)+(AE43),IF(X43=Listas!$B$19,+(AE43*56%)+(AE43),IF(X43=Listas!$B$20,+(AE43*103%)+(AE43),IF(X43=Listas!$B$21,+(AE43*31%)+(AE43),IF(X43=Listas!$B$22,+(AE43*11%)+(AE43),IF(X43=Listas!$B$17,+(AE43*0%)+(AE43),0)))))))</f>
        <v>0</v>
      </c>
    </row>
    <row r="44" spans="2:32" s="6" customFormat="1" ht="24.75" customHeight="1" x14ac:dyDescent="0.2">
      <c r="B44" s="55" t="s">
        <v>0</v>
      </c>
      <c r="C44" s="55">
        <v>0</v>
      </c>
      <c r="D44" s="55">
        <v>0</v>
      </c>
      <c r="E44" s="56" t="str">
        <f>(IF(F44=Listas!$B$7,"8",IF(F44=Listas!$B$8,"7",IF(F44=Listas!$B$9,"6",IF(F44=Listas!$B$10,"7",IF(F44=Listas!$B$11,"6.125",IF(F44=Listas!$B$12,"5.250",IF(F44=Listas!$B$6,"0"))))))))</f>
        <v>0</v>
      </c>
      <c r="F44" s="55">
        <v>0</v>
      </c>
      <c r="G44" s="57">
        <v>0</v>
      </c>
      <c r="H44" s="58">
        <v>0</v>
      </c>
      <c r="I44" s="59">
        <v>0</v>
      </c>
      <c r="J44" s="59">
        <v>0</v>
      </c>
      <c r="K44" s="57">
        <v>0</v>
      </c>
      <c r="L44" s="57">
        <v>0</v>
      </c>
      <c r="M44" s="57">
        <v>0</v>
      </c>
      <c r="N44" s="57">
        <v>0</v>
      </c>
      <c r="O44" s="57">
        <v>0</v>
      </c>
      <c r="P44" s="14">
        <f t="shared" si="3"/>
        <v>0</v>
      </c>
      <c r="Q44" s="41">
        <f>IF(D44=Listas!$B$41,SUM(P44*1227)/1227,0)</f>
        <v>0</v>
      </c>
      <c r="R44" s="41">
        <f>IF(D44=Listas!$B$42,SUM(P44*1403)/1227,0)</f>
        <v>0</v>
      </c>
      <c r="S44" s="41">
        <f>IF(D44=Listas!$B$43,SUM(P44*1636)/1227,0)</f>
        <v>0</v>
      </c>
      <c r="T44" s="41">
        <f t="shared" si="0"/>
        <v>0</v>
      </c>
      <c r="U44" s="41">
        <f>IF(C44=Listas!$B$18,((T44*1227)*23%)+(T44*1227),IF(C44=Listas!$B$19,((T44*1227)*56%)+(T44*1227),IF(C44=Listas!$B$20,((T44*1227)*69%)+(T44*1227),IF(C44=Listas!$B$21,((T44*1227)*31%)+(T44*1227),IF(C44=Listas!$B$22,((T44*1227)*11%)+(T44*1227),IF(C44=Listas!$B$17,((T44*1227)*0%)+(T44*1227)))))))/1227.66</f>
        <v>0</v>
      </c>
      <c r="V44" s="15">
        <f t="shared" si="1"/>
        <v>0</v>
      </c>
      <c r="W44" s="5" t="s">
        <v>0</v>
      </c>
      <c r="X44" s="7">
        <v>0</v>
      </c>
      <c r="Y44" s="7">
        <v>0</v>
      </c>
      <c r="Z44" s="7">
        <v>0</v>
      </c>
      <c r="AA44" s="5">
        <v>0</v>
      </c>
      <c r="AB44" s="14">
        <f>(IF(Y44=Listas!$B$41,SUM(IF(Z44=Listas!$B$27,SUM(AA44*1227),IF(Z44=Listas!$B$28,SUM(AA44*1841),IF(Z44=Listas!$B$29,SUM(AA44*2455)))))))/1227</f>
        <v>0</v>
      </c>
      <c r="AC44" s="14">
        <f>(IF(Y44=Listas!$B$42,SUM(IF(Z44=Listas!$B$27,SUM(AA44*1403),IF(Z44=Listas!$B$28,SUM(AA44*2104),IF(Z44=Listas!$B$29,SUM(AA44*2806)))))))/1227</f>
        <v>0</v>
      </c>
      <c r="AD44" s="14">
        <f>(IF(Y44=Listas!$B$43,SUM(IF(Z44=Listas!$B$27,SUM(AA44*1636),IF(Z44=Listas!$B$28,SUM(AA44*2454),IF(Z44=Listas!$B$29,SUM(AA44*3272)))))))/1227</f>
        <v>0</v>
      </c>
      <c r="AE44" s="14">
        <f t="shared" si="4"/>
        <v>0</v>
      </c>
      <c r="AF44" s="15">
        <f>(IF(X44=Listas!$B$18,+(AE44*23%)+(AE44),IF(X44=Listas!$B$19,+(AE44*56%)+(AE44),IF(X44=Listas!$B$20,+(AE44*103%)+(AE44),IF(X44=Listas!$B$21,+(AE44*31%)+(AE44),IF(X44=Listas!$B$22,+(AE44*11%)+(AE44),IF(X44=Listas!$B$17,+(AE44*0%)+(AE44),0)))))))</f>
        <v>0</v>
      </c>
    </row>
    <row r="45" spans="2:32" s="6" customFormat="1" ht="24.75" customHeight="1" x14ac:dyDescent="0.2">
      <c r="B45" s="55" t="s">
        <v>0</v>
      </c>
      <c r="C45" s="55">
        <v>0</v>
      </c>
      <c r="D45" s="55">
        <v>0</v>
      </c>
      <c r="E45" s="56" t="str">
        <f>(IF(F45=Listas!$B$7,"8",IF(F45=Listas!$B$8,"7",IF(F45=Listas!$B$9,"6",IF(F45=Listas!$B$10,"7",IF(F45=Listas!$B$11,"6.125",IF(F45=Listas!$B$12,"5.250",IF(F45=Listas!$B$6,"0"))))))))</f>
        <v>0</v>
      </c>
      <c r="F45" s="55">
        <v>0</v>
      </c>
      <c r="G45" s="57">
        <v>0</v>
      </c>
      <c r="H45" s="58">
        <v>0</v>
      </c>
      <c r="I45" s="59">
        <v>0</v>
      </c>
      <c r="J45" s="59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14">
        <f t="shared" si="3"/>
        <v>0</v>
      </c>
      <c r="Q45" s="41">
        <f>IF(D45=Listas!$B$41,SUM(P45*1227)/1227,0)</f>
        <v>0</v>
      </c>
      <c r="R45" s="41">
        <f>IF(D45=Listas!$B$42,SUM(P45*1403)/1227,0)</f>
        <v>0</v>
      </c>
      <c r="S45" s="41">
        <f>IF(D45=Listas!$B$43,SUM(P45*1636)/1227,0)</f>
        <v>0</v>
      </c>
      <c r="T45" s="41">
        <f t="shared" si="0"/>
        <v>0</v>
      </c>
      <c r="U45" s="41">
        <f>IF(C45=Listas!$B$18,((T45*1227)*23%)+(T45*1227),IF(C45=Listas!$B$19,((T45*1227)*56%)+(T45*1227),IF(C45=Listas!$B$20,((T45*1227)*69%)+(T45*1227),IF(C45=Listas!$B$21,((T45*1227)*31%)+(T45*1227),IF(C45=Listas!$B$22,((T45*1227)*11%)+(T45*1227),IF(C45=Listas!$B$17,((T45*1227)*0%)+(T45*1227)))))))/1227.66</f>
        <v>0</v>
      </c>
      <c r="V45" s="15">
        <f t="shared" si="1"/>
        <v>0</v>
      </c>
      <c r="W45" s="5" t="s">
        <v>0</v>
      </c>
      <c r="X45" s="7">
        <v>0</v>
      </c>
      <c r="Y45" s="7">
        <v>0</v>
      </c>
      <c r="Z45" s="7">
        <v>0</v>
      </c>
      <c r="AA45" s="5">
        <v>0</v>
      </c>
      <c r="AB45" s="14">
        <f>(IF(Y45=Listas!$B$41,SUM(IF(Z45=Listas!$B$27,SUM(AA45*1227),IF(Z45=Listas!$B$28,SUM(AA45*1841),IF(Z45=Listas!$B$29,SUM(AA45*2455)))))))/1227</f>
        <v>0</v>
      </c>
      <c r="AC45" s="14">
        <f>(IF(Y45=Listas!$B$42,SUM(IF(Z45=Listas!$B$27,SUM(AA45*1403),IF(Z45=Listas!$B$28,SUM(AA45*2104),IF(Z45=Listas!$B$29,SUM(AA45*2806)))))))/1227</f>
        <v>0</v>
      </c>
      <c r="AD45" s="14">
        <f>(IF(Y45=Listas!$B$43,SUM(IF(Z45=Listas!$B$27,SUM(AA45*1636),IF(Z45=Listas!$B$28,SUM(AA45*2454),IF(Z45=Listas!$B$29,SUM(AA45*3272)))))))/1227</f>
        <v>0</v>
      </c>
      <c r="AE45" s="14">
        <f t="shared" si="4"/>
        <v>0</v>
      </c>
      <c r="AF45" s="15">
        <f>(IF(X45=Listas!$B$18,+(AE45*23%)+(AE45),IF(X45=Listas!$B$19,+(AE45*56%)+(AE45),IF(X45=Listas!$B$20,+(AE45*103%)+(AE45),IF(X45=Listas!$B$21,+(AE45*31%)+(AE45),IF(X45=Listas!$B$22,+(AE45*11%)+(AE45),IF(X45=Listas!$B$17,+(AE45*0%)+(AE45),0)))))))</f>
        <v>0</v>
      </c>
    </row>
    <row r="46" spans="2:32" s="6" customFormat="1" ht="24.75" customHeight="1" x14ac:dyDescent="0.2">
      <c r="B46" s="55" t="s">
        <v>0</v>
      </c>
      <c r="C46" s="55">
        <v>0</v>
      </c>
      <c r="D46" s="55">
        <v>0</v>
      </c>
      <c r="E46" s="56" t="str">
        <f>(IF(F46=Listas!$B$7,"8",IF(F46=Listas!$B$8,"7",IF(F46=Listas!$B$9,"6",IF(F46=Listas!$B$10,"7",IF(F46=Listas!$B$11,"6.125",IF(F46=Listas!$B$12,"5.250",IF(F46=Listas!$B$6,"0"))))))))</f>
        <v>0</v>
      </c>
      <c r="F46" s="55">
        <v>0</v>
      </c>
      <c r="G46" s="57">
        <v>0</v>
      </c>
      <c r="H46" s="58">
        <v>0</v>
      </c>
      <c r="I46" s="59">
        <v>0</v>
      </c>
      <c r="J46" s="59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14">
        <f t="shared" si="3"/>
        <v>0</v>
      </c>
      <c r="Q46" s="41">
        <f>IF(D46=Listas!$B$41,SUM(P46*1227)/1227,0)</f>
        <v>0</v>
      </c>
      <c r="R46" s="41">
        <f>IF(D46=Listas!$B$42,SUM(P46*1403)/1227,0)</f>
        <v>0</v>
      </c>
      <c r="S46" s="41">
        <f>IF(D46=Listas!$B$43,SUM(P46*1636)/1227,0)</f>
        <v>0</v>
      </c>
      <c r="T46" s="41">
        <f t="shared" si="0"/>
        <v>0</v>
      </c>
      <c r="U46" s="41">
        <f>IF(C46=Listas!$B$18,((T46*1227)*23%)+(T46*1227),IF(C46=Listas!$B$19,((T46*1227)*56%)+(T46*1227),IF(C46=Listas!$B$20,((T46*1227)*69%)+(T46*1227),IF(C46=Listas!$B$21,((T46*1227)*31%)+(T46*1227),IF(C46=Listas!$B$22,((T46*1227)*11%)+(T46*1227),IF(C46=Listas!$B$17,((T46*1227)*0%)+(T46*1227)))))))/1227.66</f>
        <v>0</v>
      </c>
      <c r="V46" s="15">
        <f t="shared" si="1"/>
        <v>0</v>
      </c>
      <c r="W46" s="5" t="s">
        <v>0</v>
      </c>
      <c r="X46" s="7">
        <v>0</v>
      </c>
      <c r="Y46" s="7">
        <v>0</v>
      </c>
      <c r="Z46" s="7">
        <v>0</v>
      </c>
      <c r="AA46" s="5">
        <v>0</v>
      </c>
      <c r="AB46" s="14">
        <f>(IF(Y46=Listas!$B$41,SUM(IF(Z46=Listas!$B$27,SUM(AA46*1227),IF(Z46=Listas!$B$28,SUM(AA46*1841),IF(Z46=Listas!$B$29,SUM(AA46*2455)))))))/1227</f>
        <v>0</v>
      </c>
      <c r="AC46" s="14">
        <f>(IF(Y46=Listas!$B$42,SUM(IF(Z46=Listas!$B$27,SUM(AA46*1403),IF(Z46=Listas!$B$28,SUM(AA46*2104),IF(Z46=Listas!$B$29,SUM(AA46*2806)))))))/1227</f>
        <v>0</v>
      </c>
      <c r="AD46" s="14">
        <f>(IF(Y46=Listas!$B$43,SUM(IF(Z46=Listas!$B$27,SUM(AA46*1636),IF(Z46=Listas!$B$28,SUM(AA46*2454),IF(Z46=Listas!$B$29,SUM(AA46*3272)))))))/1227</f>
        <v>0</v>
      </c>
      <c r="AE46" s="14">
        <f t="shared" si="4"/>
        <v>0</v>
      </c>
      <c r="AF46" s="15">
        <f>(IF(X46=Listas!$B$18,+(AE46*23%)+(AE46),IF(X46=Listas!$B$19,+(AE46*56%)+(AE46),IF(X46=Listas!$B$20,+(AE46*103%)+(AE46),IF(X46=Listas!$B$21,+(AE46*31%)+(AE46),IF(X46=Listas!$B$22,+(AE46*11%)+(AE46),IF(X46=Listas!$B$17,+(AE46*0%)+(AE46),0)))))))</f>
        <v>0</v>
      </c>
    </row>
    <row r="47" spans="2:32" s="6" customFormat="1" ht="24.75" customHeight="1" x14ac:dyDescent="0.2">
      <c r="B47" s="55" t="s">
        <v>0</v>
      </c>
      <c r="C47" s="55">
        <v>0</v>
      </c>
      <c r="D47" s="55">
        <v>0</v>
      </c>
      <c r="E47" s="56" t="str">
        <f>(IF(F47=Listas!$B$7,"8",IF(F47=Listas!$B$8,"7",IF(F47=Listas!$B$9,"6",IF(F47=Listas!$B$10,"7",IF(F47=Listas!$B$11,"6.125",IF(F47=Listas!$B$12,"5.250",IF(F47=Listas!$B$6,"0"))))))))</f>
        <v>0</v>
      </c>
      <c r="F47" s="55">
        <v>0</v>
      </c>
      <c r="G47" s="57">
        <v>0</v>
      </c>
      <c r="H47" s="58">
        <v>0</v>
      </c>
      <c r="I47" s="59">
        <v>0</v>
      </c>
      <c r="J47" s="59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14">
        <f t="shared" si="3"/>
        <v>0</v>
      </c>
      <c r="Q47" s="41">
        <f>IF(D47=Listas!$B$41,SUM(P47*1227)/1227,0)</f>
        <v>0</v>
      </c>
      <c r="R47" s="41">
        <f>IF(D47=Listas!$B$42,SUM(P47*1403)/1227,0)</f>
        <v>0</v>
      </c>
      <c r="S47" s="41">
        <f>IF(D47=Listas!$B$43,SUM(P47*1636)/1227,0)</f>
        <v>0</v>
      </c>
      <c r="T47" s="41">
        <f t="shared" si="0"/>
        <v>0</v>
      </c>
      <c r="U47" s="41">
        <f>IF(C47=Listas!$B$18,((T47*1227)*23%)+(T47*1227),IF(C47=Listas!$B$19,((T47*1227)*56%)+(T47*1227),IF(C47=Listas!$B$20,((T47*1227)*69%)+(T47*1227),IF(C47=Listas!$B$21,((T47*1227)*31%)+(T47*1227),IF(C47=Listas!$B$22,((T47*1227)*11%)+(T47*1227),IF(C47=Listas!$B$17,((T47*1227)*0%)+(T47*1227)))))))/1227.66</f>
        <v>0</v>
      </c>
      <c r="V47" s="15">
        <f t="shared" si="1"/>
        <v>0</v>
      </c>
      <c r="W47" s="5" t="s">
        <v>0</v>
      </c>
      <c r="X47" s="7">
        <v>0</v>
      </c>
      <c r="Y47" s="7">
        <v>0</v>
      </c>
      <c r="Z47" s="7">
        <v>0</v>
      </c>
      <c r="AA47" s="5">
        <v>0</v>
      </c>
      <c r="AB47" s="14">
        <f>(IF(Y47=Listas!$B$41,SUM(IF(Z47=Listas!$B$27,SUM(AA47*1227),IF(Z47=Listas!$B$28,SUM(AA47*1841),IF(Z47=Listas!$B$29,SUM(AA47*2455)))))))/1227</f>
        <v>0</v>
      </c>
      <c r="AC47" s="14">
        <f>(IF(Y47=Listas!$B$42,SUM(IF(Z47=Listas!$B$27,SUM(AA47*1403),IF(Z47=Listas!$B$28,SUM(AA47*2104),IF(Z47=Listas!$B$29,SUM(AA47*2806)))))))/1227</f>
        <v>0</v>
      </c>
      <c r="AD47" s="14">
        <f>(IF(Y47=Listas!$B$43,SUM(IF(Z47=Listas!$B$27,SUM(AA47*1636),IF(Z47=Listas!$B$28,SUM(AA47*2454),IF(Z47=Listas!$B$29,SUM(AA47*3272)))))))/1227</f>
        <v>0</v>
      </c>
      <c r="AE47" s="14">
        <f t="shared" si="4"/>
        <v>0</v>
      </c>
      <c r="AF47" s="15">
        <f>(IF(X47=Listas!$B$18,+(AE47*23%)+(AE47),IF(X47=Listas!$B$19,+(AE47*56%)+(AE47),IF(X47=Listas!$B$20,+(AE47*103%)+(AE47),IF(X47=Listas!$B$21,+(AE47*31%)+(AE47),IF(X47=Listas!$B$22,+(AE47*11%)+(AE47),IF(X47=Listas!$B$17,+(AE47*0%)+(AE47),0)))))))</f>
        <v>0</v>
      </c>
    </row>
    <row r="48" spans="2:32" s="6" customFormat="1" ht="24.75" customHeight="1" x14ac:dyDescent="0.2">
      <c r="B48" s="55" t="s">
        <v>0</v>
      </c>
      <c r="C48" s="55">
        <v>0</v>
      </c>
      <c r="D48" s="55">
        <v>0</v>
      </c>
      <c r="E48" s="56" t="str">
        <f>(IF(F48=Listas!$B$7,"8",IF(F48=Listas!$B$8,"7",IF(F48=Listas!$B$9,"6",IF(F48=Listas!$B$10,"7",IF(F48=Listas!$B$11,"6.125",IF(F48=Listas!$B$12,"5.250",IF(F48=Listas!$B$6,"0"))))))))</f>
        <v>0</v>
      </c>
      <c r="F48" s="55">
        <v>0</v>
      </c>
      <c r="G48" s="57">
        <v>0</v>
      </c>
      <c r="H48" s="58">
        <v>0</v>
      </c>
      <c r="I48" s="59">
        <v>0</v>
      </c>
      <c r="J48" s="59">
        <v>0</v>
      </c>
      <c r="K48" s="57">
        <v>0</v>
      </c>
      <c r="L48" s="57">
        <v>0</v>
      </c>
      <c r="M48" s="57">
        <v>0</v>
      </c>
      <c r="N48" s="57">
        <v>0</v>
      </c>
      <c r="O48" s="57">
        <v>0</v>
      </c>
      <c r="P48" s="14">
        <f t="shared" si="3"/>
        <v>0</v>
      </c>
      <c r="Q48" s="41">
        <f>IF(D48=Listas!$B$41,SUM(P48*1227)/1227,0)</f>
        <v>0</v>
      </c>
      <c r="R48" s="41">
        <f>IF(D48=Listas!$B$42,SUM(P48*1403)/1227,0)</f>
        <v>0</v>
      </c>
      <c r="S48" s="41">
        <f>IF(D48=Listas!$B$43,SUM(P48*1636)/1227,0)</f>
        <v>0</v>
      </c>
      <c r="T48" s="41">
        <f t="shared" si="0"/>
        <v>0</v>
      </c>
      <c r="U48" s="41">
        <f>IF(C48=Listas!$B$18,((T48*1227)*23%)+(T48*1227),IF(C48=Listas!$B$19,((T48*1227)*56%)+(T48*1227),IF(C48=Listas!$B$20,((T48*1227)*69%)+(T48*1227),IF(C48=Listas!$B$21,((T48*1227)*31%)+(T48*1227),IF(C48=Listas!$B$22,((T48*1227)*11%)+(T48*1227),IF(C48=Listas!$B$17,((T48*1227)*0%)+(T48*1227)))))))/1227.66</f>
        <v>0</v>
      </c>
      <c r="V48" s="15">
        <f t="shared" si="1"/>
        <v>0</v>
      </c>
      <c r="W48" s="5" t="s">
        <v>0</v>
      </c>
      <c r="X48" s="7">
        <v>0</v>
      </c>
      <c r="Y48" s="7">
        <v>0</v>
      </c>
      <c r="Z48" s="7">
        <v>0</v>
      </c>
      <c r="AA48" s="5">
        <v>0</v>
      </c>
      <c r="AB48" s="14">
        <f>(IF(Y48=Listas!$B$41,SUM(IF(Z48=Listas!$B$27,SUM(AA48*1227),IF(Z48=Listas!$B$28,SUM(AA48*1841),IF(Z48=Listas!$B$29,SUM(AA48*2455)))))))/1227</f>
        <v>0</v>
      </c>
      <c r="AC48" s="14">
        <f>(IF(Y48=Listas!$B$42,SUM(IF(Z48=Listas!$B$27,SUM(AA48*1403),IF(Z48=Listas!$B$28,SUM(AA48*2104),IF(Z48=Listas!$B$29,SUM(AA48*2806)))))))/1227</f>
        <v>0</v>
      </c>
      <c r="AD48" s="14">
        <f>(IF(Y48=Listas!$B$43,SUM(IF(Z48=Listas!$B$27,SUM(AA48*1636),IF(Z48=Listas!$B$28,SUM(AA48*2454),IF(Z48=Listas!$B$29,SUM(AA48*3272)))))))/1227</f>
        <v>0</v>
      </c>
      <c r="AE48" s="14">
        <f t="shared" si="4"/>
        <v>0</v>
      </c>
      <c r="AF48" s="15">
        <f>(IF(X48=Listas!$B$18,+(AE48*23%)+(AE48),IF(X48=Listas!$B$19,+(AE48*56%)+(AE48),IF(X48=Listas!$B$20,+(AE48*103%)+(AE48),IF(X48=Listas!$B$21,+(AE48*31%)+(AE48),IF(X48=Listas!$B$22,+(AE48*11%)+(AE48),IF(X48=Listas!$B$17,+(AE48*0%)+(AE48),0)))))))</f>
        <v>0</v>
      </c>
    </row>
    <row r="49" spans="2:32" s="6" customFormat="1" ht="24.75" customHeight="1" x14ac:dyDescent="0.2">
      <c r="B49" s="55" t="s">
        <v>0</v>
      </c>
      <c r="C49" s="55">
        <v>0</v>
      </c>
      <c r="D49" s="55">
        <v>0</v>
      </c>
      <c r="E49" s="56" t="str">
        <f>(IF(F49=Listas!$B$7,"8",IF(F49=Listas!$B$8,"7",IF(F49=Listas!$B$9,"6",IF(F49=Listas!$B$10,"7",IF(F49=Listas!$B$11,"6.125",IF(F49=Listas!$B$12,"5.250",IF(F49=Listas!$B$6,"0"))))))))</f>
        <v>0</v>
      </c>
      <c r="F49" s="55">
        <v>0</v>
      </c>
      <c r="G49" s="57">
        <v>0</v>
      </c>
      <c r="H49" s="58">
        <v>0</v>
      </c>
      <c r="I49" s="59">
        <v>0</v>
      </c>
      <c r="J49" s="59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14">
        <f t="shared" si="3"/>
        <v>0</v>
      </c>
      <c r="Q49" s="41">
        <f>IF(D49=Listas!$B$41,SUM(P49*1227)/1227,0)</f>
        <v>0</v>
      </c>
      <c r="R49" s="41">
        <f>IF(D49=Listas!$B$42,SUM(P49*1403)/1227,0)</f>
        <v>0</v>
      </c>
      <c r="S49" s="41">
        <f>IF(D49=Listas!$B$43,SUM(P49*1636)/1227,0)</f>
        <v>0</v>
      </c>
      <c r="T49" s="41">
        <f t="shared" si="0"/>
        <v>0</v>
      </c>
      <c r="U49" s="41">
        <f>IF(C49=Listas!$B$18,((T49*1227)*23%)+(T49*1227),IF(C49=Listas!$B$19,((T49*1227)*56%)+(T49*1227),IF(C49=Listas!$B$20,((T49*1227)*69%)+(T49*1227),IF(C49=Listas!$B$21,((T49*1227)*31%)+(T49*1227),IF(C49=Listas!$B$22,((T49*1227)*11%)+(T49*1227),IF(C49=Listas!$B$17,((T49*1227)*0%)+(T49*1227)))))))/1227.66</f>
        <v>0</v>
      </c>
      <c r="V49" s="15">
        <f t="shared" si="1"/>
        <v>0</v>
      </c>
      <c r="W49" s="5" t="s">
        <v>0</v>
      </c>
      <c r="X49" s="7">
        <v>0</v>
      </c>
      <c r="Y49" s="7">
        <v>0</v>
      </c>
      <c r="Z49" s="7">
        <v>0</v>
      </c>
      <c r="AA49" s="5">
        <v>0</v>
      </c>
      <c r="AB49" s="14">
        <f>(IF(Y49=Listas!$B$41,SUM(IF(Z49=Listas!$B$27,SUM(AA49*1227),IF(Z49=Listas!$B$28,SUM(AA49*1841),IF(Z49=Listas!$B$29,SUM(AA49*2455)))))))/1227</f>
        <v>0</v>
      </c>
      <c r="AC49" s="14">
        <f>(IF(Y49=Listas!$B$42,SUM(IF(Z49=Listas!$B$27,SUM(AA49*1403),IF(Z49=Listas!$B$28,SUM(AA49*2104),IF(Z49=Listas!$B$29,SUM(AA49*2806)))))))/1227</f>
        <v>0</v>
      </c>
      <c r="AD49" s="14">
        <f>(IF(Y49=Listas!$B$43,SUM(IF(Z49=Listas!$B$27,SUM(AA49*1636),IF(Z49=Listas!$B$28,SUM(AA49*2454),IF(Z49=Listas!$B$29,SUM(AA49*3272)))))))/1227</f>
        <v>0</v>
      </c>
      <c r="AE49" s="14">
        <f t="shared" si="4"/>
        <v>0</v>
      </c>
      <c r="AF49" s="15">
        <f>(IF(X49=Listas!$B$18,+(AE49*23%)+(AE49),IF(X49=Listas!$B$19,+(AE49*56%)+(AE49),IF(X49=Listas!$B$20,+(AE49*103%)+(AE49),IF(X49=Listas!$B$21,+(AE49*31%)+(AE49),IF(X49=Listas!$B$22,+(AE49*11%)+(AE49),IF(X49=Listas!$B$17,+(AE49*0%)+(AE49),0)))))))</f>
        <v>0</v>
      </c>
    </row>
    <row r="50" spans="2:32" s="6" customFormat="1" ht="24.75" customHeight="1" x14ac:dyDescent="0.2">
      <c r="B50" s="55" t="s">
        <v>0</v>
      </c>
      <c r="C50" s="55">
        <v>0</v>
      </c>
      <c r="D50" s="55">
        <v>0</v>
      </c>
      <c r="E50" s="56" t="str">
        <f>(IF(F50=Listas!$B$7,"8",IF(F50=Listas!$B$8,"7",IF(F50=Listas!$B$9,"6",IF(F50=Listas!$B$10,"7",IF(F50=Listas!$B$11,"6.125",IF(F50=Listas!$B$12,"5.250",IF(F50=Listas!$B$6,"0"))))))))</f>
        <v>0</v>
      </c>
      <c r="F50" s="55">
        <v>0</v>
      </c>
      <c r="G50" s="57">
        <v>0</v>
      </c>
      <c r="H50" s="58">
        <v>0</v>
      </c>
      <c r="I50" s="59">
        <v>0</v>
      </c>
      <c r="J50" s="59">
        <v>0</v>
      </c>
      <c r="K50" s="57">
        <v>0</v>
      </c>
      <c r="L50" s="57">
        <v>0</v>
      </c>
      <c r="M50" s="57">
        <v>0</v>
      </c>
      <c r="N50" s="57">
        <v>0</v>
      </c>
      <c r="O50" s="57">
        <v>0</v>
      </c>
      <c r="P50" s="14">
        <f t="shared" si="3"/>
        <v>0</v>
      </c>
      <c r="Q50" s="41">
        <f>IF(D50=Listas!$B$41,SUM(P50*1227)/1227,0)</f>
        <v>0</v>
      </c>
      <c r="R50" s="41">
        <f>IF(D50=Listas!$B$42,SUM(P50*1403)/1227,0)</f>
        <v>0</v>
      </c>
      <c r="S50" s="41">
        <f>IF(D50=Listas!$B$43,SUM(P50*1636)/1227,0)</f>
        <v>0</v>
      </c>
      <c r="T50" s="41">
        <f t="shared" si="0"/>
        <v>0</v>
      </c>
      <c r="U50" s="41">
        <f>IF(C50=Listas!$B$18,((T50*1227)*23%)+(T50*1227),IF(C50=Listas!$B$19,((T50*1227)*56%)+(T50*1227),IF(C50=Listas!$B$20,((T50*1227)*69%)+(T50*1227),IF(C50=Listas!$B$21,((T50*1227)*31%)+(T50*1227),IF(C50=Listas!$B$22,((T50*1227)*11%)+(T50*1227),IF(C50=Listas!$B$17,((T50*1227)*0%)+(T50*1227)))))))/1227.66</f>
        <v>0</v>
      </c>
      <c r="V50" s="15">
        <f t="shared" si="1"/>
        <v>0</v>
      </c>
      <c r="W50" s="5" t="s">
        <v>0</v>
      </c>
      <c r="X50" s="7">
        <v>0</v>
      </c>
      <c r="Y50" s="7">
        <v>0</v>
      </c>
      <c r="Z50" s="7">
        <v>0</v>
      </c>
      <c r="AA50" s="5">
        <v>0</v>
      </c>
      <c r="AB50" s="14">
        <f>(IF(Y50=Listas!$B$41,SUM(IF(Z50=Listas!$B$27,SUM(AA50*1227),IF(Z50=Listas!$B$28,SUM(AA50*1841),IF(Z50=Listas!$B$29,SUM(AA50*2455)))))))/1227</f>
        <v>0</v>
      </c>
      <c r="AC50" s="14">
        <f>(IF(Y50=Listas!$B$42,SUM(IF(Z50=Listas!$B$27,SUM(AA50*1403),IF(Z50=Listas!$B$28,SUM(AA50*2104),IF(Z50=Listas!$B$29,SUM(AA50*2806)))))))/1227</f>
        <v>0</v>
      </c>
      <c r="AD50" s="14">
        <f>(IF(Y50=Listas!$B$43,SUM(IF(Z50=Listas!$B$27,SUM(AA50*1636),IF(Z50=Listas!$B$28,SUM(AA50*2454),IF(Z50=Listas!$B$29,SUM(AA50*3272)))))))/1227</f>
        <v>0</v>
      </c>
      <c r="AE50" s="14">
        <f t="shared" si="4"/>
        <v>0</v>
      </c>
      <c r="AF50" s="15">
        <f>(IF(X50=Listas!$B$18,+(AE50*23%)+(AE50),IF(X50=Listas!$B$19,+(AE50*56%)+(AE50),IF(X50=Listas!$B$20,+(AE50*103%)+(AE50),IF(X50=Listas!$B$21,+(AE50*31%)+(AE50),IF(X50=Listas!$B$22,+(AE50*11%)+(AE50),IF(X50=Listas!$B$17,+(AE50*0%)+(AE50),0)))))))</f>
        <v>0</v>
      </c>
    </row>
    <row r="51" spans="2:32" s="6" customFormat="1" ht="24.75" customHeight="1" x14ac:dyDescent="0.2">
      <c r="B51" s="55" t="s">
        <v>0</v>
      </c>
      <c r="C51" s="55">
        <v>0</v>
      </c>
      <c r="D51" s="55">
        <v>0</v>
      </c>
      <c r="E51" s="56" t="str">
        <f>(IF(F51=Listas!$B$7,"8",IF(F51=Listas!$B$8,"7",IF(F51=Listas!$B$9,"6",IF(F51=Listas!$B$10,"7",IF(F51=Listas!$B$11,"6.125",IF(F51=Listas!$B$12,"5.250",IF(F51=Listas!$B$6,"0"))))))))</f>
        <v>0</v>
      </c>
      <c r="F51" s="55">
        <v>0</v>
      </c>
      <c r="G51" s="57">
        <v>0</v>
      </c>
      <c r="H51" s="58">
        <v>0</v>
      </c>
      <c r="I51" s="59">
        <v>0</v>
      </c>
      <c r="J51" s="59">
        <v>0</v>
      </c>
      <c r="K51" s="57">
        <v>0</v>
      </c>
      <c r="L51" s="57">
        <v>0</v>
      </c>
      <c r="M51" s="57">
        <v>0</v>
      </c>
      <c r="N51" s="57">
        <v>0</v>
      </c>
      <c r="O51" s="57">
        <v>0</v>
      </c>
      <c r="P51" s="14">
        <f t="shared" si="3"/>
        <v>0</v>
      </c>
      <c r="Q51" s="41">
        <f>IF(D51=Listas!$B$41,SUM(P51*1227)/1227,0)</f>
        <v>0</v>
      </c>
      <c r="R51" s="41">
        <f>IF(D51=Listas!$B$42,SUM(P51*1403)/1227,0)</f>
        <v>0</v>
      </c>
      <c r="S51" s="41">
        <f>IF(D51=Listas!$B$43,SUM(P51*1636)/1227,0)</f>
        <v>0</v>
      </c>
      <c r="T51" s="41">
        <f t="shared" si="0"/>
        <v>0</v>
      </c>
      <c r="U51" s="41">
        <f>IF(C51=Listas!$B$18,((T51*1227)*23%)+(T51*1227),IF(C51=Listas!$B$19,((T51*1227)*56%)+(T51*1227),IF(C51=Listas!$B$20,((T51*1227)*69%)+(T51*1227),IF(C51=Listas!$B$21,((T51*1227)*31%)+(T51*1227),IF(C51=Listas!$B$22,((T51*1227)*11%)+(T51*1227),IF(C51=Listas!$B$17,((T51*1227)*0%)+(T51*1227)))))))/1227.66</f>
        <v>0</v>
      </c>
      <c r="V51" s="15">
        <f t="shared" si="1"/>
        <v>0</v>
      </c>
      <c r="W51" s="5" t="s">
        <v>0</v>
      </c>
      <c r="X51" s="7">
        <v>0</v>
      </c>
      <c r="Y51" s="7">
        <v>0</v>
      </c>
      <c r="Z51" s="7">
        <v>0</v>
      </c>
      <c r="AA51" s="5">
        <v>0</v>
      </c>
      <c r="AB51" s="14">
        <f>(IF(Y51=Listas!$B$41,SUM(IF(Z51=Listas!$B$27,SUM(AA51*1227),IF(Z51=Listas!$B$28,SUM(AA51*1841),IF(Z51=Listas!$B$29,SUM(AA51*2455)))))))/1227</f>
        <v>0</v>
      </c>
      <c r="AC51" s="14">
        <f>(IF(Y51=Listas!$B$42,SUM(IF(Z51=Listas!$B$27,SUM(AA51*1403),IF(Z51=Listas!$B$28,SUM(AA51*2104),IF(Z51=Listas!$B$29,SUM(AA51*2806)))))))/1227</f>
        <v>0</v>
      </c>
      <c r="AD51" s="14">
        <f>(IF(Y51=Listas!$B$43,SUM(IF(Z51=Listas!$B$27,SUM(AA51*1636),IF(Z51=Listas!$B$28,SUM(AA51*2454),IF(Z51=Listas!$B$29,SUM(AA51*3272)))))))/1227</f>
        <v>0</v>
      </c>
      <c r="AE51" s="14">
        <f t="shared" si="4"/>
        <v>0</v>
      </c>
      <c r="AF51" s="15">
        <f>(IF(X51=Listas!$B$18,+(AE51*23%)+(AE51),IF(X51=Listas!$B$19,+(AE51*56%)+(AE51),IF(X51=Listas!$B$20,+(AE51*103%)+(AE51),IF(X51=Listas!$B$21,+(AE51*31%)+(AE51),IF(X51=Listas!$B$22,+(AE51*11%)+(AE51),IF(X51=Listas!$B$17,+(AE51*0%)+(AE51),0)))))))</f>
        <v>0</v>
      </c>
    </row>
    <row r="52" spans="2:32" s="6" customFormat="1" ht="24.75" customHeight="1" x14ac:dyDescent="0.2">
      <c r="B52" s="55" t="s">
        <v>0</v>
      </c>
      <c r="C52" s="55">
        <v>0</v>
      </c>
      <c r="D52" s="55">
        <v>0</v>
      </c>
      <c r="E52" s="56" t="str">
        <f>(IF(F52=Listas!$B$7,"8",IF(F52=Listas!$B$8,"7",IF(F52=Listas!$B$9,"6",IF(F52=Listas!$B$10,"7",IF(F52=Listas!$B$11,"6.125",IF(F52=Listas!$B$12,"5.250",IF(F52=Listas!$B$6,"0"))))))))</f>
        <v>0</v>
      </c>
      <c r="F52" s="55">
        <v>0</v>
      </c>
      <c r="G52" s="57">
        <v>0</v>
      </c>
      <c r="H52" s="58">
        <v>0</v>
      </c>
      <c r="I52" s="59">
        <v>0</v>
      </c>
      <c r="J52" s="59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14">
        <f t="shared" si="3"/>
        <v>0</v>
      </c>
      <c r="Q52" s="41">
        <f>IF(D52=Listas!$B$41,SUM(P52*1227)/1227,0)</f>
        <v>0</v>
      </c>
      <c r="R52" s="41">
        <f>IF(D52=Listas!$B$42,SUM(P52*1403)/1227,0)</f>
        <v>0</v>
      </c>
      <c r="S52" s="41">
        <f>IF(D52=Listas!$B$43,SUM(P52*1636)/1227,0)</f>
        <v>0</v>
      </c>
      <c r="T52" s="41">
        <f t="shared" si="0"/>
        <v>0</v>
      </c>
      <c r="U52" s="41">
        <f>IF(C52=Listas!$B$18,((T52*1227)*23%)+(T52*1227),IF(C52=Listas!$B$19,((T52*1227)*56%)+(T52*1227),IF(C52=Listas!$B$20,((T52*1227)*69%)+(T52*1227),IF(C52=Listas!$B$21,((T52*1227)*31%)+(T52*1227),IF(C52=Listas!$B$22,((T52*1227)*11%)+(T52*1227),IF(C52=Listas!$B$17,((T52*1227)*0%)+(T52*1227)))))))/1227.66</f>
        <v>0</v>
      </c>
      <c r="V52" s="15">
        <f t="shared" si="1"/>
        <v>0</v>
      </c>
      <c r="W52" s="5" t="s">
        <v>0</v>
      </c>
      <c r="X52" s="7">
        <v>0</v>
      </c>
      <c r="Y52" s="7">
        <v>0</v>
      </c>
      <c r="Z52" s="7">
        <v>0</v>
      </c>
      <c r="AA52" s="5">
        <v>0</v>
      </c>
      <c r="AB52" s="14">
        <f>(IF(Y52=Listas!$B$41,SUM(IF(Z52=Listas!$B$27,SUM(AA52*1227),IF(Z52=Listas!$B$28,SUM(AA52*1841),IF(Z52=Listas!$B$29,SUM(AA52*2455)))))))/1227</f>
        <v>0</v>
      </c>
      <c r="AC52" s="14">
        <f>(IF(Y52=Listas!$B$42,SUM(IF(Z52=Listas!$B$27,SUM(AA52*1403),IF(Z52=Listas!$B$28,SUM(AA52*2104),IF(Z52=Listas!$B$29,SUM(AA52*2806)))))))/1227</f>
        <v>0</v>
      </c>
      <c r="AD52" s="14">
        <f>(IF(Y52=Listas!$B$43,SUM(IF(Z52=Listas!$B$27,SUM(AA52*1636),IF(Z52=Listas!$B$28,SUM(AA52*2454),IF(Z52=Listas!$B$29,SUM(AA52*3272)))))))/1227</f>
        <v>0</v>
      </c>
      <c r="AE52" s="14">
        <f t="shared" si="4"/>
        <v>0</v>
      </c>
      <c r="AF52" s="15">
        <f>(IF(X52=Listas!$B$18,+(AE52*23%)+(AE52),IF(X52=Listas!$B$19,+(AE52*56%)+(AE52),IF(X52=Listas!$B$20,+(AE52*103%)+(AE52),IF(X52=Listas!$B$21,+(AE52*31%)+(AE52),IF(X52=Listas!$B$22,+(AE52*11%)+(AE52),IF(X52=Listas!$B$17,+(AE52*0%)+(AE52),0)))))))</f>
        <v>0</v>
      </c>
    </row>
    <row r="53" spans="2:32" s="6" customFormat="1" ht="24.75" customHeight="1" x14ac:dyDescent="0.2">
      <c r="B53" s="55" t="s">
        <v>0</v>
      </c>
      <c r="C53" s="55">
        <v>0</v>
      </c>
      <c r="D53" s="55">
        <v>0</v>
      </c>
      <c r="E53" s="56" t="str">
        <f>(IF(F53=Listas!$B$7,"8",IF(F53=Listas!$B$8,"7",IF(F53=Listas!$B$9,"6",IF(F53=Listas!$B$10,"7",IF(F53=Listas!$B$11,"6.125",IF(F53=Listas!$B$12,"5.250",IF(F53=Listas!$B$6,"0"))))))))</f>
        <v>0</v>
      </c>
      <c r="F53" s="55">
        <v>0</v>
      </c>
      <c r="G53" s="57">
        <v>0</v>
      </c>
      <c r="H53" s="58">
        <v>0</v>
      </c>
      <c r="I53" s="59">
        <v>0</v>
      </c>
      <c r="J53" s="59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14">
        <f t="shared" si="3"/>
        <v>0</v>
      </c>
      <c r="Q53" s="41">
        <f>IF(D53=Listas!$B$41,SUM(P53*1227)/1227,0)</f>
        <v>0</v>
      </c>
      <c r="R53" s="41">
        <f>IF(D53=Listas!$B$42,SUM(P53*1403)/1227,0)</f>
        <v>0</v>
      </c>
      <c r="S53" s="41">
        <f>IF(D53=Listas!$B$43,SUM(P53*1636)/1227,0)</f>
        <v>0</v>
      </c>
      <c r="T53" s="41">
        <f t="shared" si="0"/>
        <v>0</v>
      </c>
      <c r="U53" s="41">
        <f>IF(C53=Listas!$B$18,((T53*1227)*23%)+(T53*1227),IF(C53=Listas!$B$19,((T53*1227)*56%)+(T53*1227),IF(C53=Listas!$B$20,((T53*1227)*69%)+(T53*1227),IF(C53=Listas!$B$21,((T53*1227)*31%)+(T53*1227),IF(C53=Listas!$B$22,((T53*1227)*11%)+(T53*1227),IF(C53=Listas!$B$17,((T53*1227)*0%)+(T53*1227)))))))/1227.66</f>
        <v>0</v>
      </c>
      <c r="V53" s="15">
        <f t="shared" si="1"/>
        <v>0</v>
      </c>
      <c r="W53" s="5" t="s">
        <v>0</v>
      </c>
      <c r="X53" s="7">
        <v>0</v>
      </c>
      <c r="Y53" s="7">
        <v>0</v>
      </c>
      <c r="Z53" s="7">
        <v>0</v>
      </c>
      <c r="AA53" s="5">
        <v>0</v>
      </c>
      <c r="AB53" s="14">
        <f>(IF(Y53=Listas!$B$41,SUM(IF(Z53=Listas!$B$27,SUM(AA53*1227),IF(Z53=Listas!$B$28,SUM(AA53*1841),IF(Z53=Listas!$B$29,SUM(AA53*2455)))))))/1227</f>
        <v>0</v>
      </c>
      <c r="AC53" s="14">
        <f>(IF(Y53=Listas!$B$42,SUM(IF(Z53=Listas!$B$27,SUM(AA53*1403),IF(Z53=Listas!$B$28,SUM(AA53*2104),IF(Z53=Listas!$B$29,SUM(AA53*2806)))))))/1227</f>
        <v>0</v>
      </c>
      <c r="AD53" s="14">
        <f>(IF(Y53=Listas!$B$43,SUM(IF(Z53=Listas!$B$27,SUM(AA53*1636),IF(Z53=Listas!$B$28,SUM(AA53*2454),IF(Z53=Listas!$B$29,SUM(AA53*3272)))))))/1227</f>
        <v>0</v>
      </c>
      <c r="AE53" s="14">
        <f t="shared" si="4"/>
        <v>0</v>
      </c>
      <c r="AF53" s="15">
        <f>(IF(X53=Listas!$B$18,+(AE53*23%)+(AE53),IF(X53=Listas!$B$19,+(AE53*56%)+(AE53),IF(X53=Listas!$B$20,+(AE53*103%)+(AE53),IF(X53=Listas!$B$21,+(AE53*31%)+(AE53),IF(X53=Listas!$B$22,+(AE53*11%)+(AE53),IF(X53=Listas!$B$17,+(AE53*0%)+(AE53),0)))))))</f>
        <v>0</v>
      </c>
    </row>
    <row r="54" spans="2:32" s="6" customFormat="1" ht="24.75" customHeight="1" x14ac:dyDescent="0.2">
      <c r="B54" s="55" t="s">
        <v>0</v>
      </c>
      <c r="C54" s="55">
        <v>0</v>
      </c>
      <c r="D54" s="55">
        <v>0</v>
      </c>
      <c r="E54" s="56" t="str">
        <f>(IF(F54=Listas!$B$7,"8",IF(F54=Listas!$B$8,"7",IF(F54=Listas!$B$9,"6",IF(F54=Listas!$B$10,"7",IF(F54=Listas!$B$11,"6.125",IF(F54=Listas!$B$12,"5.250",IF(F54=Listas!$B$6,"0"))))))))</f>
        <v>0</v>
      </c>
      <c r="F54" s="55">
        <v>0</v>
      </c>
      <c r="G54" s="57">
        <v>0</v>
      </c>
      <c r="H54" s="58">
        <v>0</v>
      </c>
      <c r="I54" s="59">
        <v>0</v>
      </c>
      <c r="J54" s="59">
        <v>0</v>
      </c>
      <c r="K54" s="57">
        <v>0</v>
      </c>
      <c r="L54" s="57">
        <v>0</v>
      </c>
      <c r="M54" s="57">
        <v>0</v>
      </c>
      <c r="N54" s="57">
        <v>0</v>
      </c>
      <c r="O54" s="57">
        <v>0</v>
      </c>
      <c r="P54" s="14">
        <f t="shared" si="3"/>
        <v>0</v>
      </c>
      <c r="Q54" s="41">
        <f>IF(D54=Listas!$B$41,SUM(P54*1227)/1227,0)</f>
        <v>0</v>
      </c>
      <c r="R54" s="41">
        <f>IF(D54=Listas!$B$42,SUM(P54*1403)/1227,0)</f>
        <v>0</v>
      </c>
      <c r="S54" s="41">
        <f>IF(D54=Listas!$B$43,SUM(P54*1636)/1227,0)</f>
        <v>0</v>
      </c>
      <c r="T54" s="41">
        <f t="shared" si="0"/>
        <v>0</v>
      </c>
      <c r="U54" s="41">
        <f>IF(C54=Listas!$B$18,((T54*1227)*23%)+(T54*1227),IF(C54=Listas!$B$19,((T54*1227)*56%)+(T54*1227),IF(C54=Listas!$B$20,((T54*1227)*69%)+(T54*1227),IF(C54=Listas!$B$21,((T54*1227)*31%)+(T54*1227),IF(C54=Listas!$B$22,((T54*1227)*11%)+(T54*1227),IF(C54=Listas!$B$17,((T54*1227)*0%)+(T54*1227)))))))/1227.66</f>
        <v>0</v>
      </c>
      <c r="V54" s="15">
        <f t="shared" si="1"/>
        <v>0</v>
      </c>
      <c r="W54" s="5" t="s">
        <v>0</v>
      </c>
      <c r="X54" s="7">
        <v>0</v>
      </c>
      <c r="Y54" s="7">
        <v>0</v>
      </c>
      <c r="Z54" s="7">
        <v>0</v>
      </c>
      <c r="AA54" s="5">
        <v>0</v>
      </c>
      <c r="AB54" s="14">
        <f>(IF(Y54=Listas!$B$41,SUM(IF(Z54=Listas!$B$27,SUM(AA54*1227),IF(Z54=Listas!$B$28,SUM(AA54*1841),IF(Z54=Listas!$B$29,SUM(AA54*2455)))))))/1227</f>
        <v>0</v>
      </c>
      <c r="AC54" s="14">
        <f>(IF(Y54=Listas!$B$42,SUM(IF(Z54=Listas!$B$27,SUM(AA54*1403),IF(Z54=Listas!$B$28,SUM(AA54*2104),IF(Z54=Listas!$B$29,SUM(AA54*2806)))))))/1227</f>
        <v>0</v>
      </c>
      <c r="AD54" s="14">
        <f>(IF(Y54=Listas!$B$43,SUM(IF(Z54=Listas!$B$27,SUM(AA54*1636),IF(Z54=Listas!$B$28,SUM(AA54*2454),IF(Z54=Listas!$B$29,SUM(AA54*3272)))))))/1227</f>
        <v>0</v>
      </c>
      <c r="AE54" s="14">
        <f t="shared" si="4"/>
        <v>0</v>
      </c>
      <c r="AF54" s="15">
        <f>(IF(X54=Listas!$B$18,+(AE54*23%)+(AE54),IF(X54=Listas!$B$19,+(AE54*56%)+(AE54),IF(X54=Listas!$B$20,+(AE54*103%)+(AE54),IF(X54=Listas!$B$21,+(AE54*31%)+(AE54),IF(X54=Listas!$B$22,+(AE54*11%)+(AE54),IF(X54=Listas!$B$17,+(AE54*0%)+(AE54),0)))))))</f>
        <v>0</v>
      </c>
    </row>
    <row r="55" spans="2:32" s="6" customFormat="1" ht="24.75" customHeight="1" x14ac:dyDescent="0.2">
      <c r="B55" s="55" t="s">
        <v>0</v>
      </c>
      <c r="C55" s="55">
        <v>0</v>
      </c>
      <c r="D55" s="55">
        <v>0</v>
      </c>
      <c r="E55" s="56" t="str">
        <f>(IF(F55=Listas!$B$7,"8",IF(F55=Listas!$B$8,"7",IF(F55=Listas!$B$9,"6",IF(F55=Listas!$B$10,"7",IF(F55=Listas!$B$11,"6.125",IF(F55=Listas!$B$12,"5.250",IF(F55=Listas!$B$6,"0"))))))))</f>
        <v>0</v>
      </c>
      <c r="F55" s="55">
        <v>0</v>
      </c>
      <c r="G55" s="57">
        <v>0</v>
      </c>
      <c r="H55" s="58">
        <v>0</v>
      </c>
      <c r="I55" s="59">
        <v>0</v>
      </c>
      <c r="J55" s="59">
        <v>0</v>
      </c>
      <c r="K55" s="57">
        <v>0</v>
      </c>
      <c r="L55" s="57">
        <v>0</v>
      </c>
      <c r="M55" s="57">
        <v>0</v>
      </c>
      <c r="N55" s="57">
        <v>0</v>
      </c>
      <c r="O55" s="57">
        <v>0</v>
      </c>
      <c r="P55" s="14">
        <f t="shared" si="3"/>
        <v>0</v>
      </c>
      <c r="Q55" s="41">
        <f>IF(D55=Listas!$B$41,SUM(P55*1227)/1227,0)</f>
        <v>0</v>
      </c>
      <c r="R55" s="41">
        <f>IF(D55=Listas!$B$42,SUM(P55*1403)/1227,0)</f>
        <v>0</v>
      </c>
      <c r="S55" s="41">
        <f>IF(D55=Listas!$B$43,SUM(P55*1636)/1227,0)</f>
        <v>0</v>
      </c>
      <c r="T55" s="41">
        <f t="shared" si="0"/>
        <v>0</v>
      </c>
      <c r="U55" s="41">
        <f>IF(C55=Listas!$B$18,((T55*1227)*23%)+(T55*1227),IF(C55=Listas!$B$19,((T55*1227)*56%)+(T55*1227),IF(C55=Listas!$B$20,((T55*1227)*69%)+(T55*1227),IF(C55=Listas!$B$21,((T55*1227)*31%)+(T55*1227),IF(C55=Listas!$B$22,((T55*1227)*11%)+(T55*1227),IF(C55=Listas!$B$17,((T55*1227)*0%)+(T55*1227)))))))/1227.66</f>
        <v>0</v>
      </c>
      <c r="V55" s="15">
        <f t="shared" si="1"/>
        <v>0</v>
      </c>
      <c r="W55" s="5" t="s">
        <v>0</v>
      </c>
      <c r="X55" s="7">
        <v>0</v>
      </c>
      <c r="Y55" s="7">
        <v>0</v>
      </c>
      <c r="Z55" s="7">
        <v>0</v>
      </c>
      <c r="AA55" s="5">
        <v>0</v>
      </c>
      <c r="AB55" s="14">
        <f>(IF(Y55=Listas!$B$41,SUM(IF(Z55=Listas!$B$27,SUM(AA55*1227),IF(Z55=Listas!$B$28,SUM(AA55*1841),IF(Z55=Listas!$B$29,SUM(AA55*2455)))))))/1227</f>
        <v>0</v>
      </c>
      <c r="AC55" s="14">
        <f>(IF(Y55=Listas!$B$42,SUM(IF(Z55=Listas!$B$27,SUM(AA55*1403),IF(Z55=Listas!$B$28,SUM(AA55*2104),IF(Z55=Listas!$B$29,SUM(AA55*2806)))))))/1227</f>
        <v>0</v>
      </c>
      <c r="AD55" s="14">
        <f>(IF(Y55=Listas!$B$43,SUM(IF(Z55=Listas!$B$27,SUM(AA55*1636),IF(Z55=Listas!$B$28,SUM(AA55*2454),IF(Z55=Listas!$B$29,SUM(AA55*3272)))))))/1227</f>
        <v>0</v>
      </c>
      <c r="AE55" s="14">
        <f t="shared" si="4"/>
        <v>0</v>
      </c>
      <c r="AF55" s="15">
        <f>(IF(X55=Listas!$B$18,+(AE55*23%)+(AE55),IF(X55=Listas!$B$19,+(AE55*56%)+(AE55),IF(X55=Listas!$B$20,+(AE55*103%)+(AE55),IF(X55=Listas!$B$21,+(AE55*31%)+(AE55),IF(X55=Listas!$B$22,+(AE55*11%)+(AE55),IF(X55=Listas!$B$17,+(AE55*0%)+(AE55),0)))))))</f>
        <v>0</v>
      </c>
    </row>
    <row r="56" spans="2:32" s="6" customFormat="1" ht="24.75" customHeight="1" x14ac:dyDescent="0.2">
      <c r="B56" s="55" t="s">
        <v>0</v>
      </c>
      <c r="C56" s="55">
        <v>0</v>
      </c>
      <c r="D56" s="55">
        <v>0</v>
      </c>
      <c r="E56" s="56" t="str">
        <f>(IF(F56=Listas!$B$7,"8",IF(F56=Listas!$B$8,"7",IF(F56=Listas!$B$9,"6",IF(F56=Listas!$B$10,"7",IF(F56=Listas!$B$11,"6.125",IF(F56=Listas!$B$12,"5.250",IF(F56=Listas!$B$6,"0"))))))))</f>
        <v>0</v>
      </c>
      <c r="F56" s="55">
        <v>0</v>
      </c>
      <c r="G56" s="57">
        <v>0</v>
      </c>
      <c r="H56" s="58">
        <v>0</v>
      </c>
      <c r="I56" s="59">
        <v>0</v>
      </c>
      <c r="J56" s="59">
        <v>0</v>
      </c>
      <c r="K56" s="57">
        <v>0</v>
      </c>
      <c r="L56" s="57">
        <v>0</v>
      </c>
      <c r="M56" s="57">
        <v>0</v>
      </c>
      <c r="N56" s="57">
        <v>0</v>
      </c>
      <c r="O56" s="57">
        <v>0</v>
      </c>
      <c r="P56" s="14">
        <f t="shared" si="3"/>
        <v>0</v>
      </c>
      <c r="Q56" s="41">
        <f>IF(D56=Listas!$B$41,SUM(P56*1227)/1227,0)</f>
        <v>0</v>
      </c>
      <c r="R56" s="41">
        <f>IF(D56=Listas!$B$42,SUM(P56*1403)/1227,0)</f>
        <v>0</v>
      </c>
      <c r="S56" s="41">
        <f>IF(D56=Listas!$B$43,SUM(P56*1636)/1227,0)</f>
        <v>0</v>
      </c>
      <c r="T56" s="41">
        <f t="shared" si="0"/>
        <v>0</v>
      </c>
      <c r="U56" s="41">
        <f>IF(C56=Listas!$B$18,((T56*1227)*23%)+(T56*1227),IF(C56=Listas!$B$19,((T56*1227)*56%)+(T56*1227),IF(C56=Listas!$B$20,((T56*1227)*69%)+(T56*1227),IF(C56=Listas!$B$21,((T56*1227)*31%)+(T56*1227),IF(C56=Listas!$B$22,((T56*1227)*11%)+(T56*1227),IF(C56=Listas!$B$17,((T56*1227)*0%)+(T56*1227)))))))/1227.66</f>
        <v>0</v>
      </c>
      <c r="V56" s="15">
        <f t="shared" si="1"/>
        <v>0</v>
      </c>
      <c r="W56" s="5" t="s">
        <v>0</v>
      </c>
      <c r="X56" s="7">
        <v>0</v>
      </c>
      <c r="Y56" s="7">
        <v>0</v>
      </c>
      <c r="Z56" s="7">
        <v>0</v>
      </c>
      <c r="AA56" s="5">
        <v>0</v>
      </c>
      <c r="AB56" s="14">
        <f>(IF(Y56=Listas!$B$41,SUM(IF(Z56=Listas!$B$27,SUM(AA56*1227),IF(Z56=Listas!$B$28,SUM(AA56*1841),IF(Z56=Listas!$B$29,SUM(AA56*2455)))))))/1227</f>
        <v>0</v>
      </c>
      <c r="AC56" s="14">
        <f>(IF(Y56=Listas!$B$42,SUM(IF(Z56=Listas!$B$27,SUM(AA56*1403),IF(Z56=Listas!$B$28,SUM(AA56*2104),IF(Z56=Listas!$B$29,SUM(AA56*2806)))))))/1227</f>
        <v>0</v>
      </c>
      <c r="AD56" s="14">
        <f>(IF(Y56=Listas!$B$43,SUM(IF(Z56=Listas!$B$27,SUM(AA56*1636),IF(Z56=Listas!$B$28,SUM(AA56*2454),IF(Z56=Listas!$B$29,SUM(AA56*3272)))))))/1227</f>
        <v>0</v>
      </c>
      <c r="AE56" s="14">
        <f t="shared" si="4"/>
        <v>0</v>
      </c>
      <c r="AF56" s="15">
        <f>(IF(X56=Listas!$B$18,+(AE56*23%)+(AE56),IF(X56=Listas!$B$19,+(AE56*56%)+(AE56),IF(X56=Listas!$B$20,+(AE56*103%)+(AE56),IF(X56=Listas!$B$21,+(AE56*31%)+(AE56),IF(X56=Listas!$B$22,+(AE56*11%)+(AE56),IF(X56=Listas!$B$17,+(AE56*0%)+(AE56),0)))))))</f>
        <v>0</v>
      </c>
    </row>
    <row r="57" spans="2:32" s="33" customFormat="1" ht="24.75" customHeight="1" x14ac:dyDescent="0.25">
      <c r="B57" s="61" t="s">
        <v>4</v>
      </c>
      <c r="C57" s="62"/>
      <c r="D57" s="62"/>
      <c r="E57" s="62"/>
      <c r="F57" s="62"/>
      <c r="G57" s="32">
        <f t="shared" ref="G57:W57" si="5">SUM(G9:G56)</f>
        <v>0</v>
      </c>
      <c r="H57" s="32">
        <f t="shared" si="5"/>
        <v>0</v>
      </c>
      <c r="I57" s="32">
        <f t="shared" si="5"/>
        <v>0</v>
      </c>
      <c r="J57" s="32">
        <f t="shared" si="5"/>
        <v>0</v>
      </c>
      <c r="K57" s="32">
        <f t="shared" si="5"/>
        <v>0</v>
      </c>
      <c r="L57" s="32">
        <f t="shared" si="5"/>
        <v>0</v>
      </c>
      <c r="M57" s="32">
        <f t="shared" si="5"/>
        <v>0</v>
      </c>
      <c r="N57" s="32">
        <f t="shared" si="5"/>
        <v>0</v>
      </c>
      <c r="O57" s="32">
        <f t="shared" si="5"/>
        <v>0</v>
      </c>
      <c r="P57" s="32">
        <f t="shared" si="5"/>
        <v>0</v>
      </c>
      <c r="Q57" s="32">
        <f t="shared" si="5"/>
        <v>0</v>
      </c>
      <c r="R57" s="32">
        <f t="shared" si="5"/>
        <v>0</v>
      </c>
      <c r="S57" s="32">
        <f t="shared" si="5"/>
        <v>0</v>
      </c>
      <c r="T57" s="32">
        <f t="shared" si="5"/>
        <v>0</v>
      </c>
      <c r="U57" s="32">
        <f t="shared" si="5"/>
        <v>0</v>
      </c>
      <c r="V57" s="32">
        <f t="shared" si="5"/>
        <v>0</v>
      </c>
      <c r="W57" s="32">
        <f t="shared" si="5"/>
        <v>0</v>
      </c>
      <c r="X57" s="32"/>
      <c r="Y57" s="32"/>
      <c r="Z57" s="32"/>
      <c r="AA57" s="32">
        <f t="shared" ref="AA57:AF57" si="6">SUM(AA9:AA56)</f>
        <v>0</v>
      </c>
      <c r="AB57" s="32">
        <f t="shared" si="6"/>
        <v>0</v>
      </c>
      <c r="AC57" s="32">
        <f t="shared" si="6"/>
        <v>0</v>
      </c>
      <c r="AD57" s="32">
        <f t="shared" si="6"/>
        <v>0</v>
      </c>
      <c r="AE57" s="32">
        <f t="shared" si="6"/>
        <v>0</v>
      </c>
      <c r="AF57" s="42">
        <f t="shared" si="6"/>
        <v>0</v>
      </c>
    </row>
    <row r="58" spans="2:32" ht="24.75" customHeight="1" x14ac:dyDescent="0.2"/>
    <row r="63" spans="2:32" x14ac:dyDescent="0.2">
      <c r="Z63" s="12"/>
    </row>
    <row r="66" spans="23:25" x14ac:dyDescent="0.2">
      <c r="W66" s="8"/>
      <c r="X66" s="8"/>
      <c r="Y66" s="8"/>
    </row>
  </sheetData>
  <sheetProtection algorithmName="SHA-512" hashValue="XFKRUGd+Z5Sd03AtynwVz5JL/JaOYvlQwtpqDE49FSCEIkHBLhm9Hz1PkqY8ksN6QaEPFbTqTW3EZQgkc81vkg==" saltValue="fWnnJKcmxOHlIwvn0Z2G0A==" spinCount="100000" sheet="1" objects="1" scenarios="1"/>
  <mergeCells count="11">
    <mergeCell ref="B57:F57"/>
    <mergeCell ref="G4:I4"/>
    <mergeCell ref="B7:F7"/>
    <mergeCell ref="G7:G8"/>
    <mergeCell ref="H7:O7"/>
    <mergeCell ref="AF2:AF3"/>
    <mergeCell ref="Q7:U7"/>
    <mergeCell ref="AA2:AA3"/>
    <mergeCell ref="F2:F3"/>
    <mergeCell ref="G2:I3"/>
    <mergeCell ref="Z2:Z3"/>
  </mergeCells>
  <conditionalFormatting sqref="AF4">
    <cfRule type="cellIs" dxfId="2" priority="1" stopIfTrue="1" operator="lessThan">
      <formula>0</formula>
    </cfRule>
    <cfRule type="cellIs" dxfId="1" priority="2" operator="between">
      <formula>0</formula>
      <formula>-1000</formula>
    </cfRule>
    <cfRule type="cellIs" dxfId="0" priority="3" operator="between">
      <formula>0</formula>
      <formula>1000</formula>
    </cfRule>
  </conditionalFormatting>
  <pageMargins left="0.70866141732283472" right="0.70866141732283472" top="0.74803149606299213" bottom="0.74803149606299213" header="0.31496062992125984" footer="0.31496062992125984"/>
  <pageSetup scale="3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A95A584-74A0-4D30-89F2-F11FB06D6FF5}">
          <x14:formula1>
            <xm:f>Listas!$B$40:$B$43</xm:f>
          </x14:formula1>
          <xm:sqref>D9:D56 Y9:Y56</xm:sqref>
        </x14:dataValidation>
        <x14:dataValidation type="list" allowBlank="1" showInputMessage="1" showErrorMessage="1" xr:uid="{064E2162-D833-413C-80EA-EE5CC68EB393}">
          <x14:formula1>
            <xm:f>Listas!$B$16:$B$22</xm:f>
          </x14:formula1>
          <xm:sqref>C9:C56 X9:X56</xm:sqref>
        </x14:dataValidation>
        <x14:dataValidation type="list" allowBlank="1" showInputMessage="1" showErrorMessage="1" xr:uid="{CC592FF8-E8CE-4112-B8F4-0C161D5CE2F9}">
          <x14:formula1>
            <xm:f>Listas!$B$6:$B$12</xm:f>
          </x14:formula1>
          <xm:sqref>F9:F56</xm:sqref>
        </x14:dataValidation>
        <x14:dataValidation type="list" allowBlank="1" showInputMessage="1" showErrorMessage="1" xr:uid="{BB479AF4-77DD-4789-A7C2-F5ADD0112DBE}">
          <x14:formula1>
            <xm:f>Listas!$B$26:$B$29</xm:f>
          </x14:formula1>
          <xm:sqref>Z9:Z56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7BDE1CC4F5443A583F6C80DEC66E1" ma:contentTypeVersion="12" ma:contentTypeDescription="Create a new document." ma:contentTypeScope="" ma:versionID="e38725eb595b6bbc59b4a21ba4d4ebf5">
  <xsd:schema xmlns:xsd="http://www.w3.org/2001/XMLSchema" xmlns:xs="http://www.w3.org/2001/XMLSchema" xmlns:p="http://schemas.microsoft.com/office/2006/metadata/properties" xmlns:ns2="b06cad07-1e87-40c2-9b95-9c08ccd4947d" xmlns:ns3="5e65d067-140d-4511-a865-6f9551c3f0f3" targetNamespace="http://schemas.microsoft.com/office/2006/metadata/properties" ma:root="true" ma:fieldsID="a3eaa63fe1cc74c4c6059317684f2aef" ns2:_="" ns3:_="">
    <xsd:import namespace="b06cad07-1e87-40c2-9b95-9c08ccd4947d"/>
    <xsd:import namespace="5e65d067-140d-4511-a865-6f9551c3f0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cad07-1e87-40c2-9b95-9c08ccd49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b5ac-244c-469f-a0da-584ff66fc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5d067-140d-4511-a865-6f9551c3f0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81f72a-a14e-4bba-885a-1c6c9749367f}" ma:internalName="TaxCatchAll" ma:showField="CatchAllData" ma:web="5e65d067-140d-4511-a865-6f9551c3f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65d067-140d-4511-a865-6f9551c3f0f3" xsi:nil="true"/>
    <lcf76f155ced4ddcb4097134ff3c332f xmlns="b06cad07-1e87-40c2-9b95-9c08ccd49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FB4B37-6C28-4093-BCCA-50D935755415}"/>
</file>

<file path=customXml/itemProps2.xml><?xml version="1.0" encoding="utf-8"?>
<ds:datastoreItem xmlns:ds="http://schemas.openxmlformats.org/officeDocument/2006/customXml" ds:itemID="{70E496FA-0274-4BE9-BD1D-9E0C4AF093B1}">
  <ds:schemaRefs>
    <ds:schemaRef ds:uri="http://schemas.microsoft.com/office/2006/metadata/properties"/>
    <ds:schemaRef ds:uri="http://schemas.microsoft.com/office/infopath/2007/PartnerControls"/>
    <ds:schemaRef ds:uri="5e65d067-140d-4511-a865-6f9551c3f0f3"/>
    <ds:schemaRef ds:uri="b06cad07-1e87-40c2-9b95-9c08ccd4947d"/>
  </ds:schemaRefs>
</ds:datastoreItem>
</file>

<file path=customXml/itemProps3.xml><?xml version="1.0" encoding="utf-8"?>
<ds:datastoreItem xmlns:ds="http://schemas.openxmlformats.org/officeDocument/2006/customXml" ds:itemID="{3C660F06-B816-4BAB-B888-0FC75C7498B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41b91-0cbe-44b2-8f97-a8bb25177059}" enabled="0" method="" siteId="{1bd41b91-0cbe-44b2-8f97-a8bb251770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Listas</vt:lpstr>
      <vt:lpstr>Res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calderlu</dc:creator>
  <cp:lastModifiedBy>Monica Garbanzo</cp:lastModifiedBy>
  <cp:lastPrinted>2022-11-03T22:38:27Z</cp:lastPrinted>
  <dcterms:created xsi:type="dcterms:W3CDTF">2009-02-16T03:20:06Z</dcterms:created>
  <dcterms:modified xsi:type="dcterms:W3CDTF">2026-10-01T21:16:08Z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0x010100B8C7BDE1CC4F5443A583F6C80DEC66E1</vt:lpwstr>
  </property>
  <property fmtid="{D5CDD505-2E9C-101B-9397-08002B2CF9AE}" pid="5" name="MediaServiceImageTags">
    <vt:lpwstr/>
  </property>
</Properties>
</file>