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firstSheet="2" activeTab="6"/>
  </bookViews>
  <sheets>
    <sheet name="Default Box的尺度大小" sheetId="1" r:id="rId1"/>
    <sheet name="Defaul Box的长宽比" sheetId="2" r:id="rId2"/>
    <sheet name="数据扩增和训练尺度" sheetId="4" r:id="rId3"/>
    <sheet name="学习率影响" sheetId="5" r:id="rId4"/>
    <sheet name="多尺度输入" sheetId="6" r:id="rId5"/>
    <sheet name="初始Default Box的设置情况" sheetId="7" r:id="rId6"/>
    <sheet name="训练集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0" l="1"/>
  <c r="J5" i="10"/>
  <c r="J6" i="10"/>
  <c r="D7" i="10"/>
  <c r="I20" i="1" l="1"/>
  <c r="H20" i="1"/>
  <c r="G20" i="1"/>
  <c r="F20" i="1"/>
  <c r="E20" i="1"/>
  <c r="D20" i="1"/>
  <c r="E14" i="1"/>
  <c r="E17" i="1"/>
  <c r="F17" i="1"/>
  <c r="G17" i="1"/>
  <c r="H17" i="1"/>
  <c r="I17" i="1"/>
  <c r="D17" i="1"/>
  <c r="F14" i="1"/>
  <c r="G14" i="1"/>
  <c r="H14" i="1"/>
  <c r="D14" i="1"/>
  <c r="I14" i="1"/>
  <c r="I9" i="5"/>
  <c r="I8" i="5"/>
  <c r="J12" i="4"/>
  <c r="J10" i="4"/>
  <c r="J9" i="4"/>
  <c r="J6" i="4"/>
  <c r="J5" i="4"/>
  <c r="R22" i="2"/>
  <c r="R21" i="2"/>
  <c r="R20" i="2"/>
  <c r="R19" i="2"/>
  <c r="R18" i="2"/>
  <c r="R17" i="2"/>
  <c r="R16" i="2"/>
  <c r="R15" i="2"/>
  <c r="J20" i="1"/>
  <c r="J17" i="1"/>
</calcChain>
</file>

<file path=xl/sharedStrings.xml><?xml version="1.0" encoding="utf-8"?>
<sst xmlns="http://schemas.openxmlformats.org/spreadsheetml/2006/main" count="201" uniqueCount="132">
  <si>
    <t>实验组名称</t>
    <phoneticPr fontId="1" type="noConversion"/>
  </si>
  <si>
    <t>conv4_3</t>
    <phoneticPr fontId="1" type="noConversion"/>
  </si>
  <si>
    <t>fc7</t>
    <phoneticPr fontId="1" type="noConversion"/>
  </si>
  <si>
    <t>conv6_2</t>
    <phoneticPr fontId="1" type="noConversion"/>
  </si>
  <si>
    <t>conv7_2</t>
    <phoneticPr fontId="1" type="noConversion"/>
  </si>
  <si>
    <t>conv8_2</t>
    <phoneticPr fontId="1" type="noConversion"/>
  </si>
  <si>
    <t>conv9_2</t>
    <phoneticPr fontId="1" type="noConversion"/>
  </si>
  <si>
    <t>初始配置</t>
    <phoneticPr fontId="1" type="noConversion"/>
  </si>
  <si>
    <t>感受野配置</t>
    <phoneticPr fontId="1" type="noConversion"/>
  </si>
  <si>
    <t>经验配置</t>
    <phoneticPr fontId="1" type="noConversion"/>
  </si>
  <si>
    <t>10~20</t>
    <phoneticPr fontId="1" type="noConversion"/>
  </si>
  <si>
    <t>20-37</t>
    <phoneticPr fontId="1" type="noConversion"/>
  </si>
  <si>
    <t>37-54</t>
    <phoneticPr fontId="1" type="noConversion"/>
  </si>
  <si>
    <t>54-71</t>
    <phoneticPr fontId="1" type="noConversion"/>
  </si>
  <si>
    <t>71-88</t>
    <phoneticPr fontId="1" type="noConversion"/>
  </si>
  <si>
    <t>88-100</t>
    <phoneticPr fontId="1" type="noConversion"/>
  </si>
  <si>
    <t>Default Box的尺度sk设置(%)</t>
    <phoneticPr fontId="1" type="noConversion"/>
  </si>
  <si>
    <t>5~10</t>
    <phoneticPr fontId="1" type="noConversion"/>
  </si>
  <si>
    <t>10-25</t>
    <phoneticPr fontId="1" type="noConversion"/>
  </si>
  <si>
    <t>25-40</t>
    <phoneticPr fontId="1" type="noConversion"/>
  </si>
  <si>
    <t>40-55</t>
    <phoneticPr fontId="1" type="noConversion"/>
  </si>
  <si>
    <t>55-70</t>
    <phoneticPr fontId="1" type="noConversion"/>
  </si>
  <si>
    <t>70-85</t>
    <phoneticPr fontId="1" type="noConversion"/>
  </si>
  <si>
    <t>3-6</t>
    <phoneticPr fontId="1" type="noConversion"/>
  </si>
  <si>
    <t>6-12</t>
    <phoneticPr fontId="1" type="noConversion"/>
  </si>
  <si>
    <t>10-20</t>
    <phoneticPr fontId="1" type="noConversion"/>
  </si>
  <si>
    <t>20-40</t>
    <phoneticPr fontId="1" type="noConversion"/>
  </si>
  <si>
    <t>33-66</t>
    <phoneticPr fontId="1" type="noConversion"/>
  </si>
  <si>
    <t>66-100</t>
    <phoneticPr fontId="1" type="noConversion"/>
  </si>
  <si>
    <t>groupName</t>
    <phoneticPr fontId="1" type="noConversion"/>
  </si>
  <si>
    <t>Origin</t>
    <phoneticPr fontId="1" type="noConversion"/>
  </si>
  <si>
    <t>实验组说明</t>
    <phoneticPr fontId="1" type="noConversion"/>
  </si>
  <si>
    <t>Filed</t>
    <phoneticPr fontId="1" type="noConversion"/>
  </si>
  <si>
    <t>Prior</t>
    <phoneticPr fontId="1" type="noConversion"/>
  </si>
  <si>
    <t>召回率</t>
    <phoneticPr fontId="1" type="noConversion"/>
  </si>
  <si>
    <t>准确率</t>
    <phoneticPr fontId="1" type="noConversion"/>
  </si>
  <si>
    <t>综合得分</t>
    <phoneticPr fontId="1" type="noConversion"/>
  </si>
  <si>
    <t>All layers</t>
    <phoneticPr fontId="1" type="noConversion"/>
  </si>
  <si>
    <t>不同尺度下模型的性能对比</t>
    <phoneticPr fontId="1" type="noConversion"/>
  </si>
  <si>
    <t>评价指标</t>
    <phoneticPr fontId="1" type="noConversion"/>
  </si>
  <si>
    <t>Group2</t>
    <phoneticPr fontId="1" type="noConversion"/>
  </si>
  <si>
    <t>1层: 10~20
2~6层: 20~100</t>
    <phoneticPr fontId="1" type="noConversion"/>
  </si>
  <si>
    <t>1层: 10~20
2~6层: 10~100</t>
    <phoneticPr fontId="1" type="noConversion"/>
  </si>
  <si>
    <t>1层: 5~10
2~6层: 10~85</t>
    <phoneticPr fontId="1" type="noConversion"/>
  </si>
  <si>
    <t>10-30</t>
    <phoneticPr fontId="1" type="noConversion"/>
  </si>
  <si>
    <t>30-50</t>
    <phoneticPr fontId="1" type="noConversion"/>
  </si>
  <si>
    <t>50-70</t>
    <phoneticPr fontId="1" type="noConversion"/>
  </si>
  <si>
    <t>70-90</t>
    <phoneticPr fontId="1" type="noConversion"/>
  </si>
  <si>
    <t>90-100</t>
    <phoneticPr fontId="1" type="noConversion"/>
  </si>
  <si>
    <t>k值组合</t>
    <phoneticPr fontId="1" type="noConversion"/>
  </si>
  <si>
    <t>召回率</t>
    <phoneticPr fontId="1" type="noConversion"/>
  </si>
  <si>
    <t>4,8</t>
    <phoneticPr fontId="1" type="noConversion"/>
  </si>
  <si>
    <t>Group1</t>
    <phoneticPr fontId="1" type="noConversion"/>
  </si>
  <si>
    <t>3,6</t>
    <phoneticPr fontId="1" type="noConversion"/>
  </si>
  <si>
    <t>[2,4,8,10]</t>
    <phoneticPr fontId="1" type="noConversion"/>
  </si>
  <si>
    <t>Group2</t>
    <phoneticPr fontId="1" type="noConversion"/>
  </si>
  <si>
    <t>训练样本</t>
    <phoneticPr fontId="1" type="noConversion"/>
  </si>
  <si>
    <t>ICDAR2013-trian</t>
  </si>
  <si>
    <t>ICDAR2013-trian</t>
    <phoneticPr fontId="1" type="noConversion"/>
  </si>
  <si>
    <t>训练图像尺度</t>
    <phoneticPr fontId="1" type="noConversion"/>
  </si>
  <si>
    <t>cocoICDAR13SCUT</t>
    <phoneticPr fontId="1" type="noConversion"/>
  </si>
  <si>
    <t>cocoICDAR13SCUT</t>
    <phoneticPr fontId="1" type="noConversion"/>
  </si>
  <si>
    <t>数据扩增的影响</t>
    <phoneticPr fontId="1" type="noConversion"/>
  </si>
  <si>
    <t>学习率设置说明</t>
    <phoneticPr fontId="1" type="noConversion"/>
  </si>
  <si>
    <t>noStep</t>
    <phoneticPr fontId="1" type="noConversion"/>
  </si>
  <si>
    <t>oneStep</t>
    <phoneticPr fontId="1" type="noConversion"/>
  </si>
  <si>
    <t>twoStep</t>
    <phoneticPr fontId="1" type="noConversion"/>
  </si>
  <si>
    <t>学习率影响（总batch_size为4， 迭代次数为40k）</t>
    <phoneticPr fontId="1" type="noConversion"/>
  </si>
  <si>
    <t>Iter 1~20k: lr = 10^(-4)
Iter 20k-30k: lr = 10^(-5)
Iter 30k-40k: lr = 10^(-6)</t>
    <phoneticPr fontId="1" type="noConversion"/>
  </si>
  <si>
    <t>Iter 01~40k: lr = 10^(-4)</t>
    <phoneticPr fontId="1" type="noConversion"/>
  </si>
  <si>
    <t>Iter 01~30k: lr = 10^(-4)
Iter 30k-40k: lr = 10^(-5)</t>
    <phoneticPr fontId="1" type="noConversion"/>
  </si>
  <si>
    <t>small300</t>
    <phoneticPr fontId="1" type="noConversion"/>
  </si>
  <si>
    <t>small512</t>
    <phoneticPr fontId="1" type="noConversion"/>
  </si>
  <si>
    <t>large300</t>
    <phoneticPr fontId="1" type="noConversion"/>
  </si>
  <si>
    <t>large512</t>
    <phoneticPr fontId="1" type="noConversion"/>
  </si>
  <si>
    <t>single3</t>
    <phoneticPr fontId="1" type="noConversion"/>
  </si>
  <si>
    <t>single4</t>
    <phoneticPr fontId="1" type="noConversion"/>
  </si>
  <si>
    <t>single5</t>
  </si>
  <si>
    <t>single6</t>
  </si>
  <si>
    <t>single7</t>
  </si>
  <si>
    <t>multi3_6_10</t>
    <phoneticPr fontId="1" type="noConversion"/>
  </si>
  <si>
    <t>multi3_6_12</t>
  </si>
  <si>
    <t>multi3_6_13</t>
  </si>
  <si>
    <t>multi3_6_11</t>
    <phoneticPr fontId="1" type="noConversion"/>
  </si>
  <si>
    <t>[3, 6, 10]</t>
    <phoneticPr fontId="1" type="noConversion"/>
  </si>
  <si>
    <t>测试尺度</t>
    <phoneticPr fontId="1" type="noConversion"/>
  </si>
  <si>
    <t>测试时间</t>
    <phoneticPr fontId="1" type="noConversion"/>
  </si>
  <si>
    <t>700*700</t>
    <phoneticPr fontId="1" type="noConversion"/>
  </si>
  <si>
    <t>single700</t>
    <phoneticPr fontId="1" type="noConversion"/>
  </si>
  <si>
    <t>multi2</t>
    <phoneticPr fontId="1" type="noConversion"/>
  </si>
  <si>
    <t>multi3</t>
    <phoneticPr fontId="1" type="noConversion"/>
  </si>
  <si>
    <t>single500</t>
    <phoneticPr fontId="1" type="noConversion"/>
  </si>
  <si>
    <t>300*300</t>
    <phoneticPr fontId="1" type="noConversion"/>
  </si>
  <si>
    <t>single300</t>
    <phoneticPr fontId="1" type="noConversion"/>
  </si>
  <si>
    <t>500*500</t>
    <phoneticPr fontId="1" type="noConversion"/>
  </si>
  <si>
    <t>multi4</t>
    <phoneticPr fontId="1" type="noConversion"/>
  </si>
  <si>
    <t>[500*500, 700*300]</t>
    <phoneticPr fontId="1" type="noConversion"/>
  </si>
  <si>
    <t>[500*500, 700*300, 700*500]</t>
    <phoneticPr fontId="1" type="noConversion"/>
  </si>
  <si>
    <t>[500*500, 700*300, 700*500, 700*700]</t>
    <phoneticPr fontId="1" type="noConversion"/>
  </si>
  <si>
    <t>multi5</t>
    <phoneticPr fontId="1" type="noConversion"/>
  </si>
  <si>
    <t>[500*500, 700*300, 700*500, 700*700, 1200*500]</t>
    <phoneticPr fontId="1" type="noConversion"/>
  </si>
  <si>
    <t>不同测试尺度在ICDAR2013检测测试集上的影响</t>
    <phoneticPr fontId="1" type="noConversion"/>
  </si>
  <si>
    <t>长宽比设置</t>
    <phoneticPr fontId="1" type="noConversion"/>
  </si>
  <si>
    <t>[1, 4, 8]</t>
    <phoneticPr fontId="1" type="noConversion"/>
  </si>
  <si>
    <t>实际要考虑k和1/k两种，这里为了简化，只写出k</t>
    <phoneticPr fontId="1" type="noConversion"/>
  </si>
  <si>
    <t>说明</t>
    <phoneticPr fontId="1" type="noConversion"/>
  </si>
  <si>
    <t>尺度设置(%)</t>
    <phoneticPr fontId="1" type="noConversion"/>
  </si>
  <si>
    <t>测试图像尺度</t>
    <phoneticPr fontId="1" type="noConversion"/>
  </si>
  <si>
    <t>coco-text</t>
    <phoneticPr fontId="1" type="noConversion"/>
  </si>
  <si>
    <t>挑选的样本数</t>
    <phoneticPr fontId="1" type="noConversion"/>
  </si>
  <si>
    <t>ICDAR2013</t>
    <phoneticPr fontId="1" type="noConversion"/>
  </si>
  <si>
    <t>SCUT_FORU</t>
    <phoneticPr fontId="1" type="noConversion"/>
  </si>
  <si>
    <t>总计</t>
    <phoneticPr fontId="1" type="noConversion"/>
  </si>
  <si>
    <t>原训练集大小</t>
    <phoneticPr fontId="1" type="noConversion"/>
  </si>
  <si>
    <t>原总数</t>
    <phoneticPr fontId="1" type="noConversion"/>
  </si>
  <si>
    <t>attributes</t>
    <phoneticPr fontId="1" type="noConversion"/>
  </si>
  <si>
    <t>标注信息</t>
    <phoneticPr fontId="1" type="noConversion"/>
  </si>
  <si>
    <t>存在的问题</t>
    <phoneticPr fontId="1" type="noConversion"/>
  </si>
  <si>
    <t>（水平）单词级bounding box，单词内容，清晰/模糊，机器印刷/手写，英语/非英语，编码格式</t>
    <phoneticPr fontId="1" type="noConversion"/>
  </si>
  <si>
    <t>(水平）单词级bounding box，单词内容【水平字符级bounding box】</t>
    <phoneticPr fontId="1" type="noConversion"/>
  </si>
  <si>
    <t>1. 图像格式不对；
2. 框超边界（这个问题事实上不解决也行）； 
3. 标注遗漏太多或者错误的</t>
    <phoneticPr fontId="1" type="noConversion"/>
  </si>
  <si>
    <t>最后训练集+测试集共1560张</t>
    <phoneticPr fontId="1" type="noConversion"/>
  </si>
  <si>
    <t>字符级，单词级，分割标注，水平bounding box，单词内容</t>
    <phoneticPr fontId="1" type="noConversion"/>
  </si>
  <si>
    <t>2*3</t>
    <phoneticPr fontId="1" type="noConversion"/>
  </si>
  <si>
    <t>2*2</t>
    <phoneticPr fontId="1" type="noConversion"/>
  </si>
  <si>
    <t># word(train)</t>
    <phoneticPr fontId="1" type="noConversion"/>
  </si>
  <si>
    <t># word(total)</t>
    <phoneticPr fontId="1" type="noConversion"/>
  </si>
  <si>
    <t># word(val)</t>
    <phoneticPr fontId="1" type="noConversion"/>
  </si>
  <si>
    <t>原测试集大小（验证集）</t>
    <phoneticPr fontId="1" type="noConversion"/>
  </si>
  <si>
    <t>1. 最后训练集1264，测试集526，加起来=1790
2. 有10000张测试集没有标注，没有用到</t>
    <phoneticPr fontId="1" type="noConversion"/>
  </si>
  <si>
    <t>10000作为验证集，还有10000张做测试集，且没有标注</t>
    <phoneticPr fontId="1" type="noConversion"/>
  </si>
  <si>
    <t xml:space="preserve">1. 大量没有文字的图像（至少有一半）；
2. 模糊的图像很多；
3. 非英语的很多；【挑选之后剩1587+1194 = 2781】
4. 水印文字（不是在自然场景下拍摄，而是后期加上去的文字）很多，其中有很多广告之类的
5. 除了标注的模糊，还有很多看不清，太模糊的，字太小，或者扭曲形变的比较厉害；
6. 标注遗漏或者错误的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</si>
</sst>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0_);[Red]\(0.0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49" fontId="4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0" fillId="0" borderId="1" xfId="0" applyNumberFormat="1" applyBorder="1"/>
    <xf numFmtId="177" fontId="2" fillId="0" borderId="1" xfId="0" applyNumberFormat="1" applyFont="1" applyBorder="1"/>
    <xf numFmtId="177" fontId="3" fillId="0" borderId="1" xfId="0" applyNumberFormat="1" applyFont="1" applyBorder="1"/>
    <xf numFmtId="177" fontId="0" fillId="0" borderId="1" xfId="0" applyNumberForma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showGridLines="0" topLeftCell="A4" zoomScale="145" zoomScaleNormal="145" workbookViewId="0">
      <selection activeCell="D13" sqref="D13"/>
    </sheetView>
  </sheetViews>
  <sheetFormatPr defaultRowHeight="14.25" x14ac:dyDescent="0.2"/>
  <cols>
    <col min="2" max="2" width="12.125" bestFit="1" customWidth="1"/>
    <col min="3" max="3" width="11" bestFit="1" customWidth="1"/>
    <col min="4" max="4" width="8.375" customWidth="1"/>
    <col min="5" max="5" width="6.5" customWidth="1"/>
    <col min="6" max="9" width="8.375" customWidth="1"/>
  </cols>
  <sheetData>
    <row r="2" spans="1:10" x14ac:dyDescent="0.2">
      <c r="B2" s="23" t="s">
        <v>16</v>
      </c>
      <c r="C2" s="23"/>
      <c r="D2" s="23"/>
      <c r="E2" s="23"/>
      <c r="F2" s="23"/>
      <c r="G2" s="23"/>
      <c r="H2" s="23"/>
      <c r="I2" s="24"/>
    </row>
    <row r="3" spans="1:10" x14ac:dyDescent="0.2">
      <c r="B3" s="4" t="s">
        <v>29</v>
      </c>
      <c r="C3" s="4" t="s">
        <v>31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1:10" x14ac:dyDescent="0.2">
      <c r="B4" s="4" t="s">
        <v>30</v>
      </c>
      <c r="C4" s="4" t="s">
        <v>7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</row>
    <row r="5" spans="1:10" x14ac:dyDescent="0.2">
      <c r="B5" s="4" t="s">
        <v>32</v>
      </c>
      <c r="C5" s="4" t="s">
        <v>8</v>
      </c>
      <c r="D5" s="3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</row>
    <row r="6" spans="1:10" x14ac:dyDescent="0.2">
      <c r="B6" s="4" t="s">
        <v>33</v>
      </c>
      <c r="C6" s="4" t="s">
        <v>9</v>
      </c>
      <c r="D6" s="3" t="s">
        <v>17</v>
      </c>
      <c r="E6" s="3" t="s">
        <v>18</v>
      </c>
      <c r="F6" s="3" t="s">
        <v>19</v>
      </c>
      <c r="G6" s="3" t="s">
        <v>20</v>
      </c>
      <c r="H6" s="3" t="s">
        <v>21</v>
      </c>
      <c r="I6" s="3" t="s">
        <v>22</v>
      </c>
    </row>
    <row r="7" spans="1:10" x14ac:dyDescent="0.2">
      <c r="D7" s="2"/>
      <c r="E7" s="2"/>
      <c r="F7" s="2"/>
      <c r="G7" s="2"/>
      <c r="H7" s="2"/>
      <c r="I7" s="2"/>
    </row>
    <row r="8" spans="1:10" x14ac:dyDescent="0.2">
      <c r="D8" s="2"/>
      <c r="E8" s="2"/>
      <c r="F8" s="2"/>
      <c r="G8" s="2"/>
      <c r="H8" s="2"/>
      <c r="I8" s="2"/>
    </row>
    <row r="10" spans="1:10" x14ac:dyDescent="0.2">
      <c r="B10" s="23" t="s">
        <v>38</v>
      </c>
      <c r="C10" s="23"/>
      <c r="D10" s="23"/>
      <c r="E10" s="23"/>
      <c r="F10" s="23"/>
      <c r="G10" s="23"/>
      <c r="H10" s="23"/>
      <c r="I10" s="23"/>
      <c r="J10" s="23"/>
    </row>
    <row r="11" spans="1:10" x14ac:dyDescent="0.2">
      <c r="B11" s="4" t="s">
        <v>29</v>
      </c>
      <c r="C11" s="4" t="s">
        <v>39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5" t="s">
        <v>37</v>
      </c>
    </row>
    <row r="12" spans="1:10" x14ac:dyDescent="0.2">
      <c r="B12" s="25" t="s">
        <v>30</v>
      </c>
      <c r="C12" s="4" t="s">
        <v>34</v>
      </c>
      <c r="D12" s="22"/>
      <c r="E12" s="22"/>
      <c r="F12" s="22"/>
      <c r="G12" s="22"/>
      <c r="H12" s="22"/>
      <c r="I12" s="22"/>
      <c r="J12" s="18">
        <v>62.192</v>
      </c>
    </row>
    <row r="13" spans="1:10" x14ac:dyDescent="0.2">
      <c r="A13">
        <v>7</v>
      </c>
      <c r="B13" s="26"/>
      <c r="C13" s="4" t="s">
        <v>35</v>
      </c>
      <c r="D13" s="22"/>
      <c r="E13" s="22"/>
      <c r="F13" s="22"/>
      <c r="G13" s="22"/>
      <c r="H13" s="22"/>
      <c r="I13" s="22"/>
      <c r="J13" s="18">
        <v>74.671000000000006</v>
      </c>
    </row>
    <row r="14" spans="1:10" x14ac:dyDescent="0.2">
      <c r="B14" s="27"/>
      <c r="C14" s="4" t="s">
        <v>36</v>
      </c>
      <c r="D14" s="22" t="e">
        <f>2/(1/D12+1/D13)</f>
        <v>#DIV/0!</v>
      </c>
      <c r="E14" s="22" t="e">
        <f t="shared" ref="E14:H14" si="0">2/(1/E12+1/E13)</f>
        <v>#DIV/0!</v>
      </c>
      <c r="F14" s="22" t="e">
        <f t="shared" si="0"/>
        <v>#DIV/0!</v>
      </c>
      <c r="G14" s="22" t="e">
        <f t="shared" si="0"/>
        <v>#DIV/0!</v>
      </c>
      <c r="H14" s="22" t="e">
        <f t="shared" si="0"/>
        <v>#DIV/0!</v>
      </c>
      <c r="I14" s="22" t="e">
        <f>2/(1/I12+1/I13)</f>
        <v>#DIV/0!</v>
      </c>
      <c r="J14" s="18">
        <v>67.861999999999995</v>
      </c>
    </row>
    <row r="15" spans="1:10" x14ac:dyDescent="0.2">
      <c r="B15" s="25" t="s">
        <v>32</v>
      </c>
      <c r="C15" s="4" t="s">
        <v>34</v>
      </c>
      <c r="D15" s="22">
        <v>14.521000000000001</v>
      </c>
      <c r="E15" s="22">
        <v>20</v>
      </c>
      <c r="F15" s="22">
        <v>18.63</v>
      </c>
      <c r="G15" s="22">
        <v>10.502000000000001</v>
      </c>
      <c r="H15" s="22">
        <v>5.8449999999999998</v>
      </c>
      <c r="I15" s="22">
        <v>1.0960000000000001</v>
      </c>
      <c r="J15" s="18">
        <v>57.533999999999999</v>
      </c>
    </row>
    <row r="16" spans="1:10" x14ac:dyDescent="0.2">
      <c r="A16">
        <v>6</v>
      </c>
      <c r="B16" s="26"/>
      <c r="C16" s="4" t="s">
        <v>35</v>
      </c>
      <c r="D16" s="22">
        <v>61.39</v>
      </c>
      <c r="E16" s="22">
        <v>75.516999999999996</v>
      </c>
      <c r="F16" s="22">
        <v>79.069999999999993</v>
      </c>
      <c r="G16" s="22">
        <v>74.194000000000003</v>
      </c>
      <c r="H16" s="22">
        <v>73.563000000000002</v>
      </c>
      <c r="I16" s="22">
        <v>66.667000000000002</v>
      </c>
      <c r="J16" s="18">
        <v>70.549000000000007</v>
      </c>
    </row>
    <row r="17" spans="1:10" x14ac:dyDescent="0.2">
      <c r="B17" s="27"/>
      <c r="C17" s="4" t="s">
        <v>36</v>
      </c>
      <c r="D17" s="22">
        <f>2/(1/D15+1/D16)</f>
        <v>23.48656163138412</v>
      </c>
      <c r="E17" s="22">
        <f t="shared" ref="E17:I17" si="1">2/(1/E15+1/E16)</f>
        <v>31.624527571008297</v>
      </c>
      <c r="F17" s="22">
        <f t="shared" si="1"/>
        <v>30.155048106448312</v>
      </c>
      <c r="G17" s="22">
        <f t="shared" si="1"/>
        <v>18.399579389817703</v>
      </c>
      <c r="H17" s="22">
        <f t="shared" si="1"/>
        <v>10.829531911142453</v>
      </c>
      <c r="I17" s="22">
        <f t="shared" si="1"/>
        <v>2.1565465519531313</v>
      </c>
      <c r="J17" s="18">
        <f>2/(1/J15+1/J16)</f>
        <v>63.380248214048713</v>
      </c>
    </row>
    <row r="18" spans="1:10" x14ac:dyDescent="0.2">
      <c r="B18" s="25" t="s">
        <v>33</v>
      </c>
      <c r="C18" s="4" t="s">
        <v>34</v>
      </c>
      <c r="D18" s="22">
        <v>27.763000000000002</v>
      </c>
      <c r="E18" s="22">
        <v>25.936</v>
      </c>
      <c r="F18" s="22">
        <v>12.968</v>
      </c>
      <c r="G18" s="22">
        <v>3.379</v>
      </c>
      <c r="H18" s="22">
        <v>1.9179999999999999</v>
      </c>
      <c r="I18" s="22">
        <v>0.54800000000000004</v>
      </c>
      <c r="J18" s="20">
        <v>64.658000000000001</v>
      </c>
    </row>
    <row r="19" spans="1:10" x14ac:dyDescent="0.2">
      <c r="A19">
        <v>5</v>
      </c>
      <c r="B19" s="26"/>
      <c r="C19" s="4" t="s">
        <v>35</v>
      </c>
      <c r="D19" s="22">
        <v>72.554000000000002</v>
      </c>
      <c r="E19" s="22">
        <v>84.024000000000001</v>
      </c>
      <c r="F19" s="22">
        <v>86.584999999999994</v>
      </c>
      <c r="G19" s="22">
        <v>80.435000000000002</v>
      </c>
      <c r="H19" s="22">
        <v>84</v>
      </c>
      <c r="I19" s="22">
        <v>85.713999999999999</v>
      </c>
      <c r="J19" s="20">
        <v>79.283000000000001</v>
      </c>
    </row>
    <row r="20" spans="1:10" x14ac:dyDescent="0.2">
      <c r="B20" s="27"/>
      <c r="C20" s="4" t="s">
        <v>36</v>
      </c>
      <c r="D20" s="22">
        <f>2/(1/D18+1/D19)</f>
        <v>40.159029915168915</v>
      </c>
      <c r="E20" s="22">
        <f t="shared" ref="E20" si="2">2/(1/E18+1/E19)</f>
        <v>39.637076464168786</v>
      </c>
      <c r="F20" s="22">
        <f t="shared" ref="F20" si="3">2/(1/F18+1/F19)</f>
        <v>22.557517704137492</v>
      </c>
      <c r="G20" s="22">
        <f t="shared" ref="G20" si="4">2/(1/G18+1/G19)</f>
        <v>6.4855481184527655</v>
      </c>
      <c r="H20" s="22">
        <f t="shared" ref="H20" si="5">2/(1/H18+1/H19)</f>
        <v>3.7503666286459181</v>
      </c>
      <c r="I20" s="22">
        <f>2/(1/I18+1/I19)</f>
        <v>1.0890373976953933</v>
      </c>
      <c r="J20" s="19">
        <f>2/(1/J18+1/J19)</f>
        <v>71.227519803252719</v>
      </c>
    </row>
    <row r="21" spans="1:10" x14ac:dyDescent="0.2">
      <c r="D21" s="2"/>
      <c r="E21" s="2"/>
      <c r="F21" s="2"/>
      <c r="G21" s="2"/>
      <c r="H21" s="2"/>
      <c r="I21" s="2"/>
    </row>
  </sheetData>
  <mergeCells count="5">
    <mergeCell ref="B2:I2"/>
    <mergeCell ref="B10:J10"/>
    <mergeCell ref="B18:B20"/>
    <mergeCell ref="B15:B17"/>
    <mergeCell ref="B12:B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4"/>
  <sheetViews>
    <sheetView showGridLines="0" topLeftCell="C7" workbookViewId="0">
      <selection activeCell="R16" sqref="R16"/>
    </sheetView>
  </sheetViews>
  <sheetFormatPr defaultRowHeight="14.25" x14ac:dyDescent="0.2"/>
  <cols>
    <col min="4" max="4" width="12.125" bestFit="1" customWidth="1"/>
    <col min="5" max="5" width="13.875" customWidth="1"/>
    <col min="6" max="6" width="8.375" bestFit="1" customWidth="1"/>
    <col min="7" max="7" width="6.5" bestFit="1" customWidth="1"/>
    <col min="8" max="11" width="8.375" bestFit="1" customWidth="1"/>
    <col min="13" max="13" width="12.125" bestFit="1" customWidth="1"/>
    <col min="14" max="14" width="13.25" customWidth="1"/>
    <col min="15" max="15" width="8.625" customWidth="1"/>
    <col min="16" max="17" width="7.125" customWidth="1"/>
  </cols>
  <sheetData>
    <row r="3" spans="1:18" x14ac:dyDescent="0.2">
      <c r="D3" s="23" t="s">
        <v>16</v>
      </c>
      <c r="E3" s="23"/>
      <c r="F3" s="23"/>
      <c r="G3" s="23"/>
      <c r="H3" s="23"/>
      <c r="I3" s="23"/>
      <c r="J3" s="23"/>
      <c r="K3" s="24"/>
    </row>
    <row r="4" spans="1:18" x14ac:dyDescent="0.2">
      <c r="D4" s="4" t="s">
        <v>29</v>
      </c>
      <c r="E4" s="4" t="s">
        <v>31</v>
      </c>
      <c r="F4" s="4" t="s">
        <v>1</v>
      </c>
      <c r="G4" s="4" t="s">
        <v>2</v>
      </c>
      <c r="H4" s="4" t="s">
        <v>3</v>
      </c>
      <c r="I4" s="4" t="s">
        <v>4</v>
      </c>
      <c r="J4" s="4" t="s">
        <v>5</v>
      </c>
      <c r="K4" s="4" t="s">
        <v>6</v>
      </c>
    </row>
    <row r="5" spans="1:18" ht="28.5" x14ac:dyDescent="0.2">
      <c r="D5" s="4" t="s">
        <v>52</v>
      </c>
      <c r="E5" s="8" t="s">
        <v>43</v>
      </c>
      <c r="F5" s="3" t="s">
        <v>17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</row>
    <row r="6" spans="1:18" ht="28.5" x14ac:dyDescent="0.2">
      <c r="D6" s="4" t="s">
        <v>40</v>
      </c>
      <c r="E6" s="8" t="s">
        <v>42</v>
      </c>
      <c r="F6" s="3" t="s">
        <v>10</v>
      </c>
      <c r="G6" s="3" t="s">
        <v>44</v>
      </c>
      <c r="H6" s="3" t="s">
        <v>45</v>
      </c>
      <c r="I6" s="3" t="s">
        <v>46</v>
      </c>
      <c r="J6" s="3" t="s">
        <v>47</v>
      </c>
      <c r="K6" s="3" t="s">
        <v>48</v>
      </c>
    </row>
    <row r="12" spans="1:18" x14ac:dyDescent="0.2">
      <c r="M12" s="29" t="s">
        <v>16</v>
      </c>
      <c r="N12" s="29"/>
      <c r="O12" s="29"/>
      <c r="P12" s="29"/>
      <c r="Q12" s="29"/>
      <c r="R12" s="29"/>
    </row>
    <row r="13" spans="1:18" x14ac:dyDescent="0.2">
      <c r="M13" s="29"/>
      <c r="N13" s="29"/>
      <c r="O13" s="29"/>
      <c r="P13" s="29"/>
      <c r="Q13" s="29"/>
      <c r="R13" s="29"/>
    </row>
    <row r="14" spans="1:18" x14ac:dyDescent="0.2">
      <c r="I14" s="7"/>
      <c r="J14" s="7"/>
      <c r="K14" s="7"/>
      <c r="M14" s="4" t="s">
        <v>29</v>
      </c>
      <c r="N14" s="4" t="s">
        <v>0</v>
      </c>
      <c r="O14" s="4" t="s">
        <v>49</v>
      </c>
      <c r="P14" s="4" t="s">
        <v>50</v>
      </c>
      <c r="Q14" s="4" t="s">
        <v>35</v>
      </c>
      <c r="R14" s="4" t="s">
        <v>36</v>
      </c>
    </row>
    <row r="15" spans="1:18" x14ac:dyDescent="0.2">
      <c r="A15" s="10"/>
      <c r="B15" s="10"/>
      <c r="L15">
        <v>12</v>
      </c>
      <c r="M15" s="28" t="s">
        <v>52</v>
      </c>
      <c r="N15" s="4" t="s">
        <v>75</v>
      </c>
      <c r="O15" s="9">
        <v>3</v>
      </c>
      <c r="P15" s="18">
        <v>65.844999999999999</v>
      </c>
      <c r="Q15" s="18">
        <v>79.144000000000005</v>
      </c>
      <c r="R15" s="18">
        <f t="shared" ref="R15:R21" si="0">2/(1/P15+1/Q15)</f>
        <v>71.884579933650144</v>
      </c>
    </row>
    <row r="16" spans="1:18" x14ac:dyDescent="0.2">
      <c r="A16" s="10"/>
      <c r="B16" s="11"/>
      <c r="L16">
        <v>10</v>
      </c>
      <c r="M16" s="28"/>
      <c r="N16" s="4" t="s">
        <v>76</v>
      </c>
      <c r="O16" s="9">
        <v>4</v>
      </c>
      <c r="P16" s="18">
        <v>66.667000000000002</v>
      </c>
      <c r="Q16" s="18">
        <v>79.606999999999999</v>
      </c>
      <c r="R16" s="19">
        <f t="shared" si="0"/>
        <v>72.564637174070583</v>
      </c>
    </row>
    <row r="17" spans="1:18" x14ac:dyDescent="0.2">
      <c r="A17" s="10"/>
      <c r="B17" s="11"/>
      <c r="L17">
        <v>11</v>
      </c>
      <c r="M17" s="28"/>
      <c r="N17" s="4" t="s">
        <v>77</v>
      </c>
      <c r="O17" s="9">
        <v>5</v>
      </c>
      <c r="P17" s="18">
        <v>65.022999999999996</v>
      </c>
      <c r="Q17" s="18">
        <v>80.451999999999998</v>
      </c>
      <c r="R17" s="18">
        <f t="shared" si="0"/>
        <v>71.919304292833814</v>
      </c>
    </row>
    <row r="18" spans="1:18" x14ac:dyDescent="0.2">
      <c r="L18">
        <v>13</v>
      </c>
      <c r="M18" s="28"/>
      <c r="N18" s="4" t="s">
        <v>78</v>
      </c>
      <c r="O18" s="9">
        <v>6</v>
      </c>
      <c r="P18" s="18">
        <v>64.932000000000002</v>
      </c>
      <c r="Q18" s="18">
        <v>76.287999999999997</v>
      </c>
      <c r="R18" s="18">
        <f t="shared" si="0"/>
        <v>70.153411924656567</v>
      </c>
    </row>
    <row r="19" spans="1:18" x14ac:dyDescent="0.2">
      <c r="L19">
        <v>14</v>
      </c>
      <c r="M19" s="28"/>
      <c r="N19" s="4" t="s">
        <v>79</v>
      </c>
      <c r="O19" s="9">
        <v>7</v>
      </c>
      <c r="P19" s="18">
        <v>64.748999999999995</v>
      </c>
      <c r="Q19" s="18">
        <v>78.429000000000002</v>
      </c>
      <c r="R19" s="18">
        <f t="shared" si="0"/>
        <v>70.935469429660984</v>
      </c>
    </row>
    <row r="20" spans="1:18" x14ac:dyDescent="0.2">
      <c r="L20">
        <v>2</v>
      </c>
      <c r="M20" s="28" t="s">
        <v>55</v>
      </c>
      <c r="N20" s="4" t="s">
        <v>80</v>
      </c>
      <c r="O20" s="9" t="s">
        <v>53</v>
      </c>
      <c r="P20" s="18">
        <v>59.725999999999999</v>
      </c>
      <c r="Q20" s="18">
        <v>70.55</v>
      </c>
      <c r="R20" s="18">
        <f t="shared" si="0"/>
        <v>64.688343209800735</v>
      </c>
    </row>
    <row r="21" spans="1:18" x14ac:dyDescent="0.2">
      <c r="L21">
        <v>3</v>
      </c>
      <c r="M21" s="28"/>
      <c r="N21" s="4" t="s">
        <v>83</v>
      </c>
      <c r="O21" s="9" t="s">
        <v>51</v>
      </c>
      <c r="P21" s="18">
        <v>58.539000000000001</v>
      </c>
      <c r="Q21" s="18">
        <v>68.337000000000003</v>
      </c>
      <c r="R21" s="18">
        <f t="shared" si="0"/>
        <v>63.059674690248748</v>
      </c>
    </row>
    <row r="22" spans="1:18" x14ac:dyDescent="0.2">
      <c r="L22">
        <v>1</v>
      </c>
      <c r="M22" s="28"/>
      <c r="N22" s="4" t="s">
        <v>81</v>
      </c>
      <c r="O22" s="6" t="s">
        <v>84</v>
      </c>
      <c r="P22" s="18">
        <v>57.991</v>
      </c>
      <c r="Q22" s="18">
        <v>68.872</v>
      </c>
      <c r="R22" s="18">
        <f>2/(1/P22+1/Q22)</f>
        <v>62.964870009380199</v>
      </c>
    </row>
    <row r="23" spans="1:18" x14ac:dyDescent="0.2">
      <c r="L23">
        <v>4</v>
      </c>
      <c r="M23" s="28"/>
      <c r="N23" s="4" t="s">
        <v>82</v>
      </c>
      <c r="O23" s="9" t="s">
        <v>54</v>
      </c>
      <c r="P23" s="6"/>
      <c r="Q23" s="6"/>
      <c r="R23" s="6"/>
    </row>
    <row r="24" spans="1:18" x14ac:dyDescent="0.2">
      <c r="M24" s="14"/>
    </row>
  </sheetData>
  <mergeCells count="4">
    <mergeCell ref="D3:K3"/>
    <mergeCell ref="M15:M19"/>
    <mergeCell ref="M12:R13"/>
    <mergeCell ref="M20:M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2"/>
  <sheetViews>
    <sheetView workbookViewId="0">
      <selection activeCell="H7" sqref="H7"/>
    </sheetView>
  </sheetViews>
  <sheetFormatPr defaultRowHeight="14.25" x14ac:dyDescent="0.2"/>
  <cols>
    <col min="4" max="4" width="15" customWidth="1"/>
    <col min="5" max="5" width="17.875" bestFit="1" customWidth="1"/>
    <col min="6" max="6" width="9.375" customWidth="1"/>
    <col min="7" max="7" width="8.5" customWidth="1"/>
    <col min="8" max="8" width="7.125" bestFit="1" customWidth="1"/>
  </cols>
  <sheetData>
    <row r="3" spans="3:10" x14ac:dyDescent="0.2">
      <c r="D3" s="32" t="s">
        <v>62</v>
      </c>
      <c r="E3" s="32"/>
      <c r="F3" s="32"/>
      <c r="G3" s="32"/>
      <c r="H3" s="32"/>
      <c r="I3" s="32"/>
    </row>
    <row r="4" spans="3:10" ht="28.5" x14ac:dyDescent="0.2">
      <c r="D4" s="4" t="s">
        <v>0</v>
      </c>
      <c r="E4" s="4" t="s">
        <v>56</v>
      </c>
      <c r="F4" s="8" t="s">
        <v>59</v>
      </c>
      <c r="G4" s="8" t="s">
        <v>107</v>
      </c>
      <c r="H4" s="4" t="s">
        <v>50</v>
      </c>
      <c r="I4" s="4" t="s">
        <v>35</v>
      </c>
      <c r="J4" s="4" t="s">
        <v>36</v>
      </c>
    </row>
    <row r="5" spans="3:10" x14ac:dyDescent="0.2">
      <c r="C5">
        <v>10</v>
      </c>
      <c r="D5" s="25" t="s">
        <v>71</v>
      </c>
      <c r="E5" s="30" t="s">
        <v>58</v>
      </c>
      <c r="F5" s="30">
        <v>300</v>
      </c>
      <c r="G5" s="9">
        <v>300</v>
      </c>
      <c r="H5" s="18">
        <v>66.667000000000002</v>
      </c>
      <c r="I5" s="18">
        <v>79.606999999999999</v>
      </c>
      <c r="J5" s="18">
        <f t="shared" ref="J5:J6" si="0">2/(1/H5+1/I5)</f>
        <v>72.564637174070583</v>
      </c>
    </row>
    <row r="6" spans="3:10" x14ac:dyDescent="0.2">
      <c r="D6" s="27"/>
      <c r="E6" s="31"/>
      <c r="F6" s="31"/>
      <c r="G6" s="9">
        <v>512</v>
      </c>
      <c r="H6" s="18">
        <v>65.936000000000007</v>
      </c>
      <c r="I6" s="18">
        <v>58.843000000000004</v>
      </c>
      <c r="J6" s="18">
        <f t="shared" si="0"/>
        <v>62.187900976927203</v>
      </c>
    </row>
    <row r="7" spans="3:10" x14ac:dyDescent="0.2">
      <c r="C7">
        <v>17</v>
      </c>
      <c r="D7" s="25" t="s">
        <v>73</v>
      </c>
      <c r="E7" s="30" t="s">
        <v>60</v>
      </c>
      <c r="F7" s="30">
        <v>300</v>
      </c>
      <c r="G7" s="9">
        <v>300</v>
      </c>
      <c r="H7" s="3"/>
      <c r="I7" s="3"/>
      <c r="J7" s="3"/>
    </row>
    <row r="8" spans="3:10" x14ac:dyDescent="0.2">
      <c r="D8" s="27"/>
      <c r="E8" s="31"/>
      <c r="F8" s="31"/>
      <c r="G8" s="9">
        <v>512</v>
      </c>
      <c r="H8" s="3"/>
      <c r="I8" s="3"/>
      <c r="J8" s="3"/>
    </row>
    <row r="9" spans="3:10" x14ac:dyDescent="0.2">
      <c r="C9">
        <v>15</v>
      </c>
      <c r="D9" s="25" t="s">
        <v>72</v>
      </c>
      <c r="E9" s="30" t="s">
        <v>57</v>
      </c>
      <c r="F9" s="30">
        <v>512</v>
      </c>
      <c r="G9" s="9">
        <v>300</v>
      </c>
      <c r="H9" s="18">
        <v>63.014000000000003</v>
      </c>
      <c r="I9" s="18">
        <v>80.046000000000006</v>
      </c>
      <c r="J9" s="18">
        <f t="shared" ref="J9:J10" si="1">2/(1/H9+1/I9)</f>
        <v>70.516128114078015</v>
      </c>
    </row>
    <row r="10" spans="3:10" x14ac:dyDescent="0.2">
      <c r="D10" s="27"/>
      <c r="E10" s="31"/>
      <c r="F10" s="31"/>
      <c r="G10" s="9">
        <v>512</v>
      </c>
      <c r="H10" s="18">
        <v>73.150999999999996</v>
      </c>
      <c r="I10" s="18">
        <v>81.236999999999995</v>
      </c>
      <c r="J10" s="18">
        <f t="shared" si="1"/>
        <v>76.982249747389687</v>
      </c>
    </row>
    <row r="11" spans="3:10" x14ac:dyDescent="0.2">
      <c r="D11" s="25" t="s">
        <v>74</v>
      </c>
      <c r="E11" s="30" t="s">
        <v>61</v>
      </c>
      <c r="F11" s="30">
        <v>512</v>
      </c>
      <c r="G11" s="9">
        <v>300</v>
      </c>
      <c r="H11" s="18">
        <v>69.588999999999999</v>
      </c>
      <c r="I11" s="18">
        <v>81.671999999999997</v>
      </c>
      <c r="J11" s="18">
        <v>75.147999999999996</v>
      </c>
    </row>
    <row r="12" spans="3:10" x14ac:dyDescent="0.2">
      <c r="C12">
        <v>18</v>
      </c>
      <c r="D12" s="27"/>
      <c r="E12" s="31"/>
      <c r="F12" s="31"/>
      <c r="G12" s="9">
        <v>512</v>
      </c>
      <c r="H12" s="18">
        <v>81.096000000000004</v>
      </c>
      <c r="I12" s="18">
        <v>84.171000000000006</v>
      </c>
      <c r="J12" s="18">
        <f t="shared" ref="J12" si="2">2/(1/H12+1/I12)</f>
        <v>82.604892882426626</v>
      </c>
    </row>
  </sheetData>
  <mergeCells count="13">
    <mergeCell ref="D3:I3"/>
    <mergeCell ref="D5:D6"/>
    <mergeCell ref="E5:E6"/>
    <mergeCell ref="D7:D8"/>
    <mergeCell ref="E7:E8"/>
    <mergeCell ref="D9:D10"/>
    <mergeCell ref="E9:E10"/>
    <mergeCell ref="D11:D12"/>
    <mergeCell ref="E11:E12"/>
    <mergeCell ref="F5:F6"/>
    <mergeCell ref="F7:F8"/>
    <mergeCell ref="F9:F10"/>
    <mergeCell ref="F11:F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0"/>
  <sheetViews>
    <sheetView workbookViewId="0">
      <selection activeCell="G10" sqref="G10"/>
    </sheetView>
  </sheetViews>
  <sheetFormatPr defaultRowHeight="14.25" x14ac:dyDescent="0.2"/>
  <cols>
    <col min="5" max="5" width="11" bestFit="1" customWidth="1"/>
    <col min="6" max="6" width="23.125" bestFit="1" customWidth="1"/>
    <col min="7" max="8" width="7.125" bestFit="1" customWidth="1"/>
    <col min="9" max="9" width="9" bestFit="1" customWidth="1"/>
  </cols>
  <sheetData>
    <row r="6" spans="4:9" x14ac:dyDescent="0.2">
      <c r="D6" s="1"/>
      <c r="E6" s="33" t="s">
        <v>67</v>
      </c>
      <c r="F6" s="34"/>
      <c r="G6" s="34"/>
      <c r="H6" s="34"/>
      <c r="I6" s="35"/>
    </row>
    <row r="7" spans="4:9" x14ac:dyDescent="0.2">
      <c r="D7" s="1"/>
      <c r="E7" s="4" t="s">
        <v>0</v>
      </c>
      <c r="F7" s="4" t="s">
        <v>63</v>
      </c>
      <c r="G7" s="4" t="s">
        <v>50</v>
      </c>
      <c r="H7" s="4" t="s">
        <v>35</v>
      </c>
      <c r="I7" s="4" t="s">
        <v>36</v>
      </c>
    </row>
    <row r="8" spans="4:9" x14ac:dyDescent="0.2">
      <c r="D8" s="1">
        <v>21</v>
      </c>
      <c r="E8" s="4" t="s">
        <v>64</v>
      </c>
      <c r="F8" s="9" t="s">
        <v>69</v>
      </c>
      <c r="G8" s="21">
        <v>67.944999999999993</v>
      </c>
      <c r="H8" s="21">
        <v>79.317999999999998</v>
      </c>
      <c r="I8" s="21">
        <f t="shared" ref="I8:I9" si="0">2/(1/G8+1/H8)</f>
        <v>73.192336296286229</v>
      </c>
    </row>
    <row r="9" spans="4:9" ht="28.5" x14ac:dyDescent="0.2">
      <c r="D9" s="1">
        <v>10</v>
      </c>
      <c r="E9" s="4" t="s">
        <v>65</v>
      </c>
      <c r="F9" s="13" t="s">
        <v>70</v>
      </c>
      <c r="G9" s="21">
        <v>66.667000000000002</v>
      </c>
      <c r="H9" s="21">
        <v>79.606999999999999</v>
      </c>
      <c r="I9" s="21">
        <f t="shared" si="0"/>
        <v>72.564637174070583</v>
      </c>
    </row>
    <row r="10" spans="4:9" ht="42.75" x14ac:dyDescent="0.2">
      <c r="D10" s="1">
        <v>22</v>
      </c>
      <c r="E10" s="4" t="s">
        <v>66</v>
      </c>
      <c r="F10" s="13" t="s">
        <v>68</v>
      </c>
      <c r="G10" s="9"/>
      <c r="H10" s="9"/>
      <c r="I10" s="9"/>
    </row>
  </sheetData>
  <mergeCells count="1">
    <mergeCell ref="E6:I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1"/>
  <sheetViews>
    <sheetView workbookViewId="0">
      <selection activeCell="F5" sqref="F5"/>
    </sheetView>
  </sheetViews>
  <sheetFormatPr defaultRowHeight="14.25" x14ac:dyDescent="0.2"/>
  <cols>
    <col min="4" max="4" width="11" bestFit="1" customWidth="1"/>
    <col min="5" max="5" width="28.625" customWidth="1"/>
    <col min="6" max="7" width="7.125" bestFit="1" customWidth="1"/>
  </cols>
  <sheetData>
    <row r="3" spans="4:9" x14ac:dyDescent="0.2">
      <c r="D3" s="36" t="s">
        <v>101</v>
      </c>
      <c r="E3" s="36"/>
      <c r="F3" s="36"/>
      <c r="G3" s="36"/>
      <c r="H3" s="36"/>
      <c r="I3" s="36"/>
    </row>
    <row r="4" spans="4:9" x14ac:dyDescent="0.2">
      <c r="D4" s="8" t="s">
        <v>0</v>
      </c>
      <c r="E4" s="8" t="s">
        <v>85</v>
      </c>
      <c r="F4" s="15" t="s">
        <v>50</v>
      </c>
      <c r="G4" s="15" t="s">
        <v>35</v>
      </c>
      <c r="H4" s="15" t="s">
        <v>36</v>
      </c>
      <c r="I4" s="15" t="s">
        <v>86</v>
      </c>
    </row>
    <row r="5" spans="4:9" x14ac:dyDescent="0.2">
      <c r="D5" s="15" t="s">
        <v>93</v>
      </c>
      <c r="E5" s="15" t="s">
        <v>92</v>
      </c>
      <c r="F5" s="15"/>
      <c r="G5" s="15"/>
      <c r="H5" s="15"/>
      <c r="I5" s="15"/>
    </row>
    <row r="6" spans="4:9" x14ac:dyDescent="0.2">
      <c r="D6" s="15" t="s">
        <v>91</v>
      </c>
      <c r="E6" s="15" t="s">
        <v>94</v>
      </c>
      <c r="F6" s="15"/>
      <c r="G6" s="15"/>
      <c r="H6" s="15"/>
      <c r="I6" s="15"/>
    </row>
    <row r="7" spans="4:9" x14ac:dyDescent="0.2">
      <c r="D7" s="15" t="s">
        <v>88</v>
      </c>
      <c r="E7" s="15" t="s">
        <v>87</v>
      </c>
      <c r="F7" s="15"/>
      <c r="G7" s="15"/>
      <c r="H7" s="15"/>
      <c r="I7" s="15"/>
    </row>
    <row r="8" spans="4:9" x14ac:dyDescent="0.2">
      <c r="D8" s="15" t="s">
        <v>89</v>
      </c>
      <c r="E8" s="15" t="s">
        <v>96</v>
      </c>
      <c r="F8" s="15"/>
      <c r="G8" s="15"/>
      <c r="H8" s="15"/>
      <c r="I8" s="15"/>
    </row>
    <row r="9" spans="4:9" x14ac:dyDescent="0.2">
      <c r="D9" s="15" t="s">
        <v>90</v>
      </c>
      <c r="E9" s="15" t="s">
        <v>97</v>
      </c>
      <c r="F9" s="15"/>
      <c r="G9" s="15"/>
      <c r="H9" s="15"/>
      <c r="I9" s="15"/>
    </row>
    <row r="10" spans="4:9" ht="28.5" x14ac:dyDescent="0.2">
      <c r="D10" s="15" t="s">
        <v>95</v>
      </c>
      <c r="E10" s="15" t="s">
        <v>98</v>
      </c>
      <c r="F10" s="15"/>
      <c r="G10" s="15"/>
      <c r="H10" s="15"/>
      <c r="I10" s="15"/>
    </row>
    <row r="11" spans="4:9" ht="28.5" x14ac:dyDescent="0.2">
      <c r="D11" s="15" t="s">
        <v>99</v>
      </c>
      <c r="E11" s="15" t="s">
        <v>100</v>
      </c>
      <c r="F11" s="15"/>
      <c r="G11" s="15"/>
      <c r="H11" s="15"/>
      <c r="I11" s="15"/>
    </row>
  </sheetData>
  <mergeCells count="1">
    <mergeCell ref="D3:I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7"/>
  <sheetViews>
    <sheetView workbookViewId="0">
      <selection activeCell="K7" sqref="K7"/>
    </sheetView>
  </sheetViews>
  <sheetFormatPr defaultRowHeight="14.25" x14ac:dyDescent="0.2"/>
  <cols>
    <col min="4" max="4" width="12.125" bestFit="1" customWidth="1"/>
    <col min="5" max="5" width="8.375" bestFit="1" customWidth="1"/>
    <col min="6" max="6" width="7.25" bestFit="1" customWidth="1"/>
    <col min="7" max="10" width="8.375" bestFit="1" customWidth="1"/>
    <col min="11" max="11" width="16.125" bestFit="1" customWidth="1"/>
  </cols>
  <sheetData>
    <row r="4" spans="4:11" x14ac:dyDescent="0.2">
      <c r="D4" s="37" t="s">
        <v>16</v>
      </c>
      <c r="E4" s="38"/>
      <c r="F4" s="38"/>
      <c r="G4" s="38"/>
      <c r="H4" s="38"/>
      <c r="I4" s="38"/>
      <c r="J4" s="38"/>
      <c r="K4" s="39"/>
    </row>
    <row r="5" spans="4:11" x14ac:dyDescent="0.2">
      <c r="D5" s="4" t="s">
        <v>29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  <c r="K5" s="4" t="s">
        <v>105</v>
      </c>
    </row>
    <row r="6" spans="4:11" ht="28.5" x14ac:dyDescent="0.2">
      <c r="D6" s="4" t="s">
        <v>106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16" t="s">
        <v>41</v>
      </c>
    </row>
    <row r="7" spans="4:11" ht="42.75" x14ac:dyDescent="0.2">
      <c r="D7" s="12" t="s">
        <v>102</v>
      </c>
      <c r="E7" s="13" t="s">
        <v>103</v>
      </c>
      <c r="F7" s="13" t="s">
        <v>103</v>
      </c>
      <c r="G7" s="13" t="s">
        <v>103</v>
      </c>
      <c r="H7" s="13" t="s">
        <v>103</v>
      </c>
      <c r="I7" s="13" t="s">
        <v>103</v>
      </c>
      <c r="J7" s="13" t="s">
        <v>103</v>
      </c>
      <c r="K7" s="17" t="s">
        <v>104</v>
      </c>
    </row>
  </sheetData>
  <mergeCells count="1">
    <mergeCell ref="D4:K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7"/>
  <sheetViews>
    <sheetView tabSelected="1" topLeftCell="C1" workbookViewId="0">
      <selection activeCell="M4" sqref="M4"/>
    </sheetView>
  </sheetViews>
  <sheetFormatPr defaultRowHeight="14.25" x14ac:dyDescent="0.2"/>
  <cols>
    <col min="3" max="3" width="11.375" bestFit="1" customWidth="1"/>
    <col min="4" max="4" width="13" bestFit="1" customWidth="1"/>
    <col min="8" max="8" width="11.5" customWidth="1"/>
    <col min="10" max="10" width="10.5" customWidth="1"/>
    <col min="12" max="12" width="29.25" customWidth="1"/>
    <col min="13" max="13" width="26.125" customWidth="1"/>
  </cols>
  <sheetData>
    <row r="3" spans="3:14" ht="42.75" x14ac:dyDescent="0.2">
      <c r="C3" s="1"/>
      <c r="D3" s="1" t="s">
        <v>109</v>
      </c>
      <c r="E3" s="1" t="s">
        <v>113</v>
      </c>
      <c r="F3" s="40" t="s">
        <v>128</v>
      </c>
      <c r="G3" s="1" t="s">
        <v>114</v>
      </c>
      <c r="H3" s="40" t="s">
        <v>125</v>
      </c>
      <c r="I3" s="40" t="s">
        <v>127</v>
      </c>
      <c r="J3" s="40" t="s">
        <v>126</v>
      </c>
      <c r="K3" s="1" t="s">
        <v>115</v>
      </c>
      <c r="L3" s="1" t="s">
        <v>116</v>
      </c>
      <c r="M3" s="1" t="s">
        <v>117</v>
      </c>
      <c r="N3" s="1" t="s">
        <v>105</v>
      </c>
    </row>
    <row r="4" spans="3:14" ht="199.5" x14ac:dyDescent="0.2">
      <c r="C4" s="1" t="s">
        <v>108</v>
      </c>
      <c r="D4" s="1">
        <v>1790</v>
      </c>
      <c r="E4" s="1">
        <v>43686</v>
      </c>
      <c r="F4" s="40" t="s">
        <v>130</v>
      </c>
      <c r="G4" s="1">
        <v>63686</v>
      </c>
      <c r="H4" s="1">
        <v>118309</v>
      </c>
      <c r="I4" s="1">
        <v>27550</v>
      </c>
      <c r="J4" s="1">
        <f>SUM(H4:I4)</f>
        <v>145859</v>
      </c>
      <c r="K4" s="1">
        <v>6</v>
      </c>
      <c r="L4" s="40" t="s">
        <v>118</v>
      </c>
      <c r="M4" s="40" t="s">
        <v>131</v>
      </c>
      <c r="N4" s="40" t="s">
        <v>129</v>
      </c>
    </row>
    <row r="5" spans="3:14" ht="28.5" x14ac:dyDescent="0.2">
      <c r="C5" s="1" t="s">
        <v>110</v>
      </c>
      <c r="D5" s="1">
        <v>229</v>
      </c>
      <c r="E5" s="1">
        <v>229</v>
      </c>
      <c r="F5" s="1">
        <v>233</v>
      </c>
      <c r="G5" s="1">
        <v>462</v>
      </c>
      <c r="H5" s="1">
        <v>849</v>
      </c>
      <c r="I5" s="1">
        <v>1095</v>
      </c>
      <c r="J5" s="1">
        <f>SUM(H5:I5)</f>
        <v>1944</v>
      </c>
      <c r="K5" s="1" t="s">
        <v>123</v>
      </c>
      <c r="L5" s="40" t="s">
        <v>122</v>
      </c>
      <c r="M5" s="1"/>
    </row>
    <row r="6" spans="3:14" ht="57" x14ac:dyDescent="0.2">
      <c r="C6" s="1" t="s">
        <v>111</v>
      </c>
      <c r="D6" s="1">
        <v>1560</v>
      </c>
      <c r="E6">
        <v>1200</v>
      </c>
      <c r="F6" s="1">
        <v>515</v>
      </c>
      <c r="G6" s="1">
        <v>1715</v>
      </c>
      <c r="H6" s="1">
        <v>3840</v>
      </c>
      <c r="I6" s="1">
        <v>1581</v>
      </c>
      <c r="J6" s="1">
        <f>SUM(H6:I6)</f>
        <v>5421</v>
      </c>
      <c r="K6" s="1" t="s">
        <v>124</v>
      </c>
      <c r="L6" s="40" t="s">
        <v>119</v>
      </c>
      <c r="M6" s="40" t="s">
        <v>120</v>
      </c>
      <c r="N6" s="40" t="s">
        <v>121</v>
      </c>
    </row>
    <row r="7" spans="3:14" x14ac:dyDescent="0.2">
      <c r="C7" s="1" t="s">
        <v>112</v>
      </c>
      <c r="D7" s="1">
        <f>SUM(D4:D6)</f>
        <v>3579</v>
      </c>
      <c r="E7" s="1"/>
      <c r="F7" s="1"/>
      <c r="G7" s="1"/>
      <c r="H7" s="1"/>
      <c r="I7" s="1"/>
      <c r="J7" s="1"/>
      <c r="K7" s="1"/>
      <c r="L7" s="1"/>
      <c r="M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Default Box的尺度大小</vt:lpstr>
      <vt:lpstr>Defaul Box的长宽比</vt:lpstr>
      <vt:lpstr>数据扩增和训练尺度</vt:lpstr>
      <vt:lpstr>学习率影响</vt:lpstr>
      <vt:lpstr>多尺度输入</vt:lpstr>
      <vt:lpstr>初始Default Box的设置情况</vt:lpstr>
      <vt:lpstr>训练集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2017-03-31T08:56:01Z</dcterms:modified>
</cp:coreProperties>
</file>