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sas-my.sharepoint.com/personal/l160s319_home_ku_edu/Documents/Dobbs - WIC/Data/raw/"/>
    </mc:Choice>
  </mc:AlternateContent>
  <xr:revisionPtr revIDLastSave="102" documentId="11_B9CFF081AFABB4A9B7048C82C7B5015C1FF35E52" xr6:coauthVersionLast="47" xr6:coauthVersionMax="47" xr10:uidLastSave="{89BFE61B-0309-4F43-879A-5DAA589E5DCB}"/>
  <bookViews>
    <workbookView xWindow="28680" yWindow="-120" windowWidth="29040" windowHeight="15840" tabRatio="868" firstSheet="4" activeTab="7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Participating'!$1:$1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Participating'!$1:$1</definedName>
    <definedName name="_xlnm.Print_Titles" localSheetId="1">'Pregnant Women Participating'!$1:$1</definedName>
    <definedName name="_xlnm.Print_Titles" localSheetId="15">'Rebates Received'!$1:$5</definedName>
    <definedName name="_xlnm.Print_Titles" localSheetId="4">'Total Breastfeeding Women'!$1:$1</definedName>
    <definedName name="_xlnm.Print_Titles" localSheetId="10">'Total Infants'!$1:$1</definedName>
    <definedName name="_xlnm.Print_Titles" localSheetId="12">'Total Number of Participants'!$1:$1</definedName>
    <definedName name="_xlnm.Print_Titles" localSheetId="6">'Total Women'!$1:$1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A3" i="12"/>
  <c r="A2" i="12"/>
  <c r="H5" i="12" s="1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A88" i="3"/>
  <c r="N87" i="3"/>
  <c r="A87" i="3"/>
  <c r="N86" i="3"/>
  <c r="A86" i="3"/>
  <c r="N85" i="3"/>
  <c r="A85" i="3"/>
  <c r="N84" i="3"/>
  <c r="A84" i="3"/>
  <c r="N83" i="3"/>
  <c r="A83" i="3"/>
  <c r="N82" i="3"/>
  <c r="A82" i="3"/>
  <c r="N81" i="3"/>
  <c r="A81" i="3"/>
  <c r="N80" i="3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A3" i="3"/>
  <c r="A2" i="3"/>
  <c r="H5" i="3" s="1"/>
  <c r="N102" i="4"/>
  <c r="A102" i="4"/>
  <c r="N101" i="4"/>
  <c r="A101" i="4"/>
  <c r="N100" i="4"/>
  <c r="A100" i="4"/>
  <c r="N99" i="4"/>
  <c r="A99" i="4"/>
  <c r="N98" i="4"/>
  <c r="A98" i="4"/>
  <c r="N97" i="4"/>
  <c r="A97" i="4"/>
  <c r="N96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N88" i="4"/>
  <c r="A88" i="4"/>
  <c r="N87" i="4"/>
  <c r="A87" i="4"/>
  <c r="N86" i="4"/>
  <c r="A86" i="4"/>
  <c r="N85" i="4"/>
  <c r="A85" i="4"/>
  <c r="N84" i="4"/>
  <c r="A84" i="4"/>
  <c r="N83" i="4"/>
  <c r="A83" i="4"/>
  <c r="N82" i="4"/>
  <c r="A82" i="4"/>
  <c r="N81" i="4"/>
  <c r="A81" i="4"/>
  <c r="N80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N72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N48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N40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N16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N8" i="4"/>
  <c r="A8" i="4"/>
  <c r="N7" i="4"/>
  <c r="A7" i="4"/>
  <c r="N6" i="4"/>
  <c r="A6" i="4"/>
  <c r="A3" i="4"/>
  <c r="A2" i="4"/>
  <c r="H5" i="4" s="1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N5" i="5"/>
  <c r="A5" i="5"/>
  <c r="N4" i="5"/>
  <c r="A4" i="5"/>
  <c r="N3" i="5"/>
  <c r="A3" i="5"/>
  <c r="N2" i="5"/>
  <c r="A2" i="5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N5" i="6"/>
  <c r="A5" i="6"/>
  <c r="N4" i="6"/>
  <c r="A4" i="6"/>
  <c r="N3" i="6"/>
  <c r="A3" i="6"/>
  <c r="N2" i="6"/>
  <c r="A2" i="6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N5" i="7"/>
  <c r="A5" i="7"/>
  <c r="N4" i="7"/>
  <c r="A4" i="7"/>
  <c r="N3" i="7"/>
  <c r="A3" i="7"/>
  <c r="N2" i="7"/>
  <c r="A2" i="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N5" i="17"/>
  <c r="A5" i="17"/>
  <c r="N4" i="17"/>
  <c r="A4" i="17"/>
  <c r="N3" i="17"/>
  <c r="A3" i="17"/>
  <c r="N2" i="17"/>
  <c r="A2" i="17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N5" i="16"/>
  <c r="A5" i="16"/>
  <c r="N4" i="16"/>
  <c r="A4" i="16"/>
  <c r="N3" i="16"/>
  <c r="A3" i="16"/>
  <c r="N2" i="16"/>
  <c r="A2" i="16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N5" i="15"/>
  <c r="A5" i="15"/>
  <c r="N4" i="15"/>
  <c r="A4" i="15"/>
  <c r="N3" i="15"/>
  <c r="A3" i="15"/>
  <c r="N2" i="15"/>
  <c r="A2" i="15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N5" i="8"/>
  <c r="A5" i="8"/>
  <c r="N4" i="8"/>
  <c r="A4" i="8"/>
  <c r="N3" i="8"/>
  <c r="A3" i="8"/>
  <c r="N2" i="8"/>
  <c r="A2" i="8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N5" i="9"/>
  <c r="A5" i="9"/>
  <c r="N4" i="9"/>
  <c r="A4" i="9"/>
  <c r="N3" i="9"/>
  <c r="A3" i="9"/>
  <c r="N2" i="9"/>
  <c r="A2" i="9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N5" i="10"/>
  <c r="A5" i="10"/>
  <c r="N4" i="10"/>
  <c r="A4" i="10"/>
  <c r="N3" i="10"/>
  <c r="A3" i="10"/>
  <c r="N2" i="10"/>
  <c r="A2" i="10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A3" i="14"/>
  <c r="A2" i="14"/>
  <c r="H5" i="14" s="1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A3" i="13"/>
  <c r="A2" i="13"/>
  <c r="H5" i="13" s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" i="13" l="1"/>
  <c r="M5" i="13"/>
  <c r="D5" i="13"/>
  <c r="L5" i="13"/>
  <c r="M5" i="14"/>
  <c r="B5" i="3"/>
  <c r="E5" i="3"/>
  <c r="K5" i="3"/>
  <c r="L5" i="3"/>
  <c r="B5" i="12"/>
  <c r="C5" i="12"/>
  <c r="D5" i="12"/>
  <c r="C5" i="3"/>
  <c r="E5" i="12"/>
  <c r="B5" i="4"/>
  <c r="D5" i="3"/>
  <c r="I5" i="12"/>
  <c r="B5" i="14"/>
  <c r="C5" i="14"/>
  <c r="C5" i="4"/>
  <c r="J5" i="12"/>
  <c r="B5" i="13"/>
  <c r="D5" i="4"/>
  <c r="G5" i="3"/>
  <c r="K5" i="12"/>
  <c r="D5" i="14"/>
  <c r="C5" i="13"/>
  <c r="E5" i="14"/>
  <c r="E5" i="4"/>
  <c r="I5" i="3"/>
  <c r="L5" i="12"/>
  <c r="F5" i="14"/>
  <c r="G5" i="4"/>
  <c r="J5" i="3"/>
  <c r="M5" i="12"/>
  <c r="E5" i="13"/>
  <c r="G5" i="14"/>
  <c r="I5" i="4"/>
  <c r="J5" i="4"/>
  <c r="I5" i="14"/>
  <c r="I5" i="13"/>
  <c r="J5" i="14"/>
  <c r="K5" i="4"/>
  <c r="M5" i="3"/>
  <c r="L5" i="4"/>
  <c r="J5" i="13"/>
  <c r="K5" i="14"/>
  <c r="K5" i="13"/>
  <c r="L5" i="14"/>
  <c r="M5" i="4"/>
  <c r="F5" i="13"/>
  <c r="F5" i="4"/>
  <c r="F5" i="3"/>
  <c r="F5" i="12"/>
  <c r="G5" i="12"/>
</calcChain>
</file>

<file path=xl/sharedStrings.xml><?xml version="1.0" encoding="utf-8"?>
<sst xmlns="http://schemas.openxmlformats.org/spreadsheetml/2006/main" count="276" uniqueCount="255">
  <si>
    <t>State Agency or Indian Tribal Organization</t>
  </si>
  <si>
    <t>All data are preliminary and are subject to revision.</t>
  </si>
  <si>
    <t>WIC PROGRAM -- NUTRITION SERVICES AND ADMINISTRATION</t>
  </si>
  <si>
    <t>WIC PROGRAM -- FOOD COSTS</t>
  </si>
  <si>
    <t>WIC PROGRAM -- AVERAGE FOOD COST PER PERSON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</si>
  <si>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</si>
  <si>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</si>
  <si>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</si>
  <si>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</si>
  <si>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</si>
  <si>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</si>
  <si>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</si>
  <si>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</si>
  <si>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</si>
  <si>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</si>
  <si>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</si>
  <si>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</si>
  <si>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</si>
  <si>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</si>
  <si>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</si>
  <si>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</si>
  <si>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</si>
  <si>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</si>
  <si>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</si>
  <si>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</si>
  <si>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</si>
  <si>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</si>
  <si>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</si>
  <si>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</si>
  <si>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</si>
  <si>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</si>
  <si>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</si>
  <si>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</si>
  <si>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</si>
  <si>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</si>
  <si>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</si>
  <si>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</si>
  <si>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</si>
  <si>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</si>
  <si>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</si>
  <si>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</si>
  <si>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</si>
  <si>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</si>
  <si>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</si>
  <si>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</si>
  <si>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</si>
  <si>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</si>
  <si>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</si>
  <si>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</si>
  <si>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</si>
  <si>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</si>
  <si>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</si>
  <si>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</si>
  <si>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</si>
  <si>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</si>
  <si>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</si>
  <si>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</si>
  <si>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</si>
  <si>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</si>
  <si>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</si>
  <si>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Iowa</t>
  </si>
  <si>
    <t>Michigan</t>
  </si>
  <si>
    <t>Minnesota</t>
  </si>
  <si>
    <t>Ohio</t>
  </si>
  <si>
    <t>Wisconsin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</si>
  <si>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</si>
  <si>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</si>
  <si>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</si>
  <si>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</si>
  <si>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</si>
  <si>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</si>
  <si>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</si>
  <si>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</si>
  <si>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</si>
  <si>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</si>
  <si>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</si>
  <si>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</si>
  <si>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</si>
  <si>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</si>
  <si>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</si>
  <si>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</si>
  <si>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</si>
  <si>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</si>
  <si>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</si>
  <si>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</si>
  <si>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</si>
  <si>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</si>
  <si>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</si>
  <si>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</si>
  <si>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</si>
  <si>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</si>
  <si>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</si>
  <si>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</si>
  <si>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</si>
  <si>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</si>
  <si>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</si>
  <si>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</si>
  <si>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</si>
  <si>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</si>
  <si>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</si>
  <si>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</si>
  <si>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</si>
  <si>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</si>
  <si>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</si>
  <si>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</si>
  <si>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</si>
  <si>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</si>
  <si>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</si>
  <si>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</si>
  <si>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</si>
  <si>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</si>
  <si>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</si>
  <si>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</si>
  <si>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</si>
  <si>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</si>
  <si>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</si>
  <si>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</si>
  <si>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</si>
  <si>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</si>
  <si>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Cumulative Cost:
 October-September</t>
  </si>
  <si>
    <t>This month's release provides data for October through September of FY 2020.  They are preliminary and</t>
  </si>
  <si>
    <t xml:space="preserve">currently 89 WIC State agencies:  the 50 geographic states, the District of Columbia, Puerto Rico, </t>
  </si>
  <si>
    <t xml:space="preserve">Guam, the Virgin Islands, American Samoa, Northern Marianas, and 33 Indian tribal organizations (ITO's).  </t>
  </si>
  <si>
    <t>are subject to revision.  Data as of September 13, 2024</t>
  </si>
  <si>
    <t>state</t>
  </si>
  <si>
    <t>preg_10</t>
  </si>
  <si>
    <t>preg_11</t>
  </si>
  <si>
    <t>preg_12</t>
  </si>
  <si>
    <t>preg_1</t>
  </si>
  <si>
    <t>preg_2</t>
  </si>
  <si>
    <t>preg_3</t>
  </si>
  <si>
    <t>preg_4</t>
  </si>
  <si>
    <t>preg_5</t>
  </si>
  <si>
    <t>preg_6</t>
  </si>
  <si>
    <t>preg_7</t>
  </si>
  <si>
    <t>preg_8</t>
  </si>
  <si>
    <t>preg_9</t>
  </si>
  <si>
    <t>preg_FY20</t>
  </si>
  <si>
    <t>women_10</t>
  </si>
  <si>
    <t>women_11</t>
  </si>
  <si>
    <t>women_12</t>
  </si>
  <si>
    <t>women_1</t>
  </si>
  <si>
    <t>women_2</t>
  </si>
  <si>
    <t>women_3</t>
  </si>
  <si>
    <t>women_4</t>
  </si>
  <si>
    <t>women_5</t>
  </si>
  <si>
    <t>women_6</t>
  </si>
  <si>
    <t>women_7</t>
  </si>
  <si>
    <t>women_8</t>
  </si>
  <si>
    <t>women_9</t>
  </si>
  <si>
    <t>women_FY20</t>
  </si>
  <si>
    <t>infant_10</t>
  </si>
  <si>
    <t>infant_11</t>
  </si>
  <si>
    <t>infant_12</t>
  </si>
  <si>
    <t>infant_1</t>
  </si>
  <si>
    <t>infant_2</t>
  </si>
  <si>
    <t>infant_3</t>
  </si>
  <si>
    <t>infant_4</t>
  </si>
  <si>
    <t>infant_5</t>
  </si>
  <si>
    <t>infant_6</t>
  </si>
  <si>
    <t>infant_7</t>
  </si>
  <si>
    <t>infant_8</t>
  </si>
  <si>
    <t>infant_9</t>
  </si>
  <si>
    <t>child_10</t>
  </si>
  <si>
    <t>child_11</t>
  </si>
  <si>
    <t>child_12</t>
  </si>
  <si>
    <t>child_1</t>
  </si>
  <si>
    <t>child_2</t>
  </si>
  <si>
    <t>child_3</t>
  </si>
  <si>
    <t>child_4</t>
  </si>
  <si>
    <t>child_5</t>
  </si>
  <si>
    <t>child_6</t>
  </si>
  <si>
    <t>child_7</t>
  </si>
  <si>
    <t>child_8</t>
  </si>
  <si>
    <t>child_9</t>
  </si>
  <si>
    <t>child_FY20</t>
  </si>
  <si>
    <t>infant_FY20</t>
  </si>
  <si>
    <t>total_10</t>
  </si>
  <si>
    <t>total_11</t>
  </si>
  <si>
    <t>total_12</t>
  </si>
  <si>
    <t>total_1</t>
  </si>
  <si>
    <t>total_2</t>
  </si>
  <si>
    <t>total_3</t>
  </si>
  <si>
    <t>total_4</t>
  </si>
  <si>
    <t>total_5</t>
  </si>
  <si>
    <t>total_6</t>
  </si>
  <si>
    <t>total_7</t>
  </si>
  <si>
    <t>total_8</t>
  </si>
  <si>
    <t>total_9</t>
  </si>
  <si>
    <t>total_FY17</t>
  </si>
  <si>
    <t>breast_10</t>
  </si>
  <si>
    <t>breast_11</t>
  </si>
  <si>
    <t>breast_12</t>
  </si>
  <si>
    <t>breast_1</t>
  </si>
  <si>
    <t>breast_2</t>
  </si>
  <si>
    <t>breast_3</t>
  </si>
  <si>
    <t>breast_4</t>
  </si>
  <si>
    <t>breast_5</t>
  </si>
  <si>
    <t>breast_6</t>
  </si>
  <si>
    <t>breast_7</t>
  </si>
  <si>
    <t>breast_8</t>
  </si>
  <si>
    <t>breast_9</t>
  </si>
  <si>
    <t>breast_FY20</t>
  </si>
  <si>
    <t>post_10</t>
  </si>
  <si>
    <t>post_11</t>
  </si>
  <si>
    <t>post_12</t>
  </si>
  <si>
    <t>post_1</t>
  </si>
  <si>
    <t>post_2</t>
  </si>
  <si>
    <t>post_3</t>
  </si>
  <si>
    <t>post_4</t>
  </si>
  <si>
    <t>post_5</t>
  </si>
  <si>
    <t>post_6</t>
  </si>
  <si>
    <t>post_7</t>
  </si>
  <si>
    <t>post_8</t>
  </si>
  <si>
    <t>post_9</t>
  </si>
  <si>
    <t>post_FY20</t>
  </si>
  <si>
    <t>infantfb_10</t>
  </si>
  <si>
    <t>infantfb_11</t>
  </si>
  <si>
    <t>infantfb_12</t>
  </si>
  <si>
    <t>infantfb_1</t>
  </si>
  <si>
    <t>infantfb_2</t>
  </si>
  <si>
    <t>infantfb_3</t>
  </si>
  <si>
    <t>infantfb_4</t>
  </si>
  <si>
    <t>infantfb_5</t>
  </si>
  <si>
    <t>infantfb_6</t>
  </si>
  <si>
    <t>infantfb_7</t>
  </si>
  <si>
    <t>infantfb_8</t>
  </si>
  <si>
    <t>infantfb_9</t>
  </si>
  <si>
    <t>infantfb_FY20</t>
  </si>
  <si>
    <t>infantpb_10</t>
  </si>
  <si>
    <t>infantpb_11</t>
  </si>
  <si>
    <t>infantpb_12</t>
  </si>
  <si>
    <t>infantpb_1</t>
  </si>
  <si>
    <t>infantpb_2</t>
  </si>
  <si>
    <t>infantpb_3</t>
  </si>
  <si>
    <t>infantpb_4</t>
  </si>
  <si>
    <t>infantpb_5</t>
  </si>
  <si>
    <t>infantpb_6</t>
  </si>
  <si>
    <t>infantpb_7</t>
  </si>
  <si>
    <t>infantpb_8</t>
  </si>
  <si>
    <t>infantpb_9</t>
  </si>
  <si>
    <t>infantpb_FY20</t>
  </si>
  <si>
    <t>infantf_10</t>
  </si>
  <si>
    <t>infantf_11</t>
  </si>
  <si>
    <t>infantf_12</t>
  </si>
  <si>
    <t>infantf_1</t>
  </si>
  <si>
    <t>infantf_2</t>
  </si>
  <si>
    <t>infantf_3</t>
  </si>
  <si>
    <t>infantf_4</t>
  </si>
  <si>
    <t>infantf_5</t>
  </si>
  <si>
    <t>infantf_6</t>
  </si>
  <si>
    <t>infantf_7</t>
  </si>
  <si>
    <t>infantf_8</t>
  </si>
  <si>
    <t>infantf_9</t>
  </si>
  <si>
    <t>infantf_FY20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</si>
</sst>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3" fontId="4" fillId="0" borderId="0" xfId="0" applyNumberFormat="1" applyFont="1" applyAlignment="1">
      <alignment horizontal="left"/>
    </xf>
    <xf numFmtId="0" fontId="3" fillId="0" borderId="0" xfId="0" applyFont="1"/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/>
    </xf>
    <xf numFmtId="0" fontId="7" fillId="0" borderId="6" xfId="0" applyFont="1" applyBorder="1" applyAlignment="1">
      <alignment horizontal="left" vertical="top"/>
    </xf>
    <xf numFmtId="3" fontId="7" fillId="0" borderId="7" xfId="0" applyNumberFormat="1" applyFont="1" applyBorder="1" applyAlignment="1">
      <alignment horizontal="right" vertical="top"/>
    </xf>
    <xf numFmtId="3" fontId="7" fillId="0" borderId="8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164" fontId="4" fillId="0" borderId="4" xfId="0" applyNumberFormat="1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left" vertical="top"/>
    </xf>
    <xf numFmtId="3" fontId="8" fillId="0" borderId="11" xfId="0" applyNumberFormat="1" applyFont="1" applyBorder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3" fontId="3" fillId="0" borderId="10" xfId="0" applyNumberFormat="1" applyFont="1" applyBorder="1" applyAlignment="1">
      <alignment horizontal="left" vertical="top"/>
    </xf>
    <xf numFmtId="3" fontId="3" fillId="0" borderId="11" xfId="0" applyNumberFormat="1" applyFont="1" applyBorder="1" applyAlignment="1">
      <alignment horizontal="right" vertical="top"/>
    </xf>
    <xf numFmtId="3" fontId="3" fillId="0" borderId="12" xfId="0" applyNumberFormat="1" applyFont="1" applyBorder="1" applyAlignment="1">
      <alignment horizontal="right" vertical="top"/>
    </xf>
    <xf numFmtId="0" fontId="3" fillId="0" borderId="0" xfId="0" applyFont="1" applyAlignment="1">
      <alignment vertical="top"/>
    </xf>
    <xf numFmtId="4" fontId="4" fillId="0" borderId="0" xfId="0" applyNumberFormat="1" applyFont="1" applyAlignment="1">
      <alignment horizontal="center"/>
    </xf>
    <xf numFmtId="4" fontId="4" fillId="0" borderId="4" xfId="0" applyNumberFormat="1" applyFont="1" applyBorder="1" applyAlignment="1">
      <alignment horizontal="right" vertical="center" wrapText="1"/>
    </xf>
    <xf numFmtId="4" fontId="5" fillId="0" borderId="5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7" fillId="0" borderId="8" xfId="0" applyNumberFormat="1" applyFont="1" applyBorder="1" applyAlignment="1">
      <alignment horizontal="right" vertical="top"/>
    </xf>
    <xf numFmtId="4" fontId="7" fillId="0" borderId="7" xfId="0" applyNumberFormat="1" applyFont="1" applyBorder="1" applyAlignment="1">
      <alignment horizontal="right" vertical="top"/>
    </xf>
    <xf numFmtId="4" fontId="3" fillId="0" borderId="11" xfId="0" applyNumberFormat="1" applyFont="1" applyBorder="1" applyAlignment="1">
      <alignment horizontal="right" vertical="top"/>
    </xf>
    <xf numFmtId="4" fontId="3" fillId="0" borderId="12" xfId="0" applyNumberFormat="1" applyFont="1" applyBorder="1" applyAlignment="1">
      <alignment horizontal="right" vertical="top"/>
    </xf>
    <xf numFmtId="4" fontId="10" fillId="0" borderId="0" xfId="0" applyNumberFormat="1" applyFont="1"/>
    <xf numFmtId="3" fontId="7" fillId="0" borderId="6" xfId="0" applyNumberFormat="1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 vertical="top"/>
    </xf>
    <xf numFmtId="4" fontId="7" fillId="0" borderId="6" xfId="0" applyNumberFormat="1" applyFont="1" applyBorder="1" applyAlignment="1">
      <alignment horizontal="right" vertical="top"/>
    </xf>
    <xf numFmtId="4" fontId="5" fillId="0" borderId="2" xfId="0" applyNumberFormat="1" applyFont="1" applyBorder="1" applyAlignment="1">
      <alignment horizontal="right"/>
    </xf>
    <xf numFmtId="4" fontId="3" fillId="0" borderId="10" xfId="0" applyNumberFormat="1" applyFont="1" applyBorder="1" applyAlignment="1">
      <alignment horizontal="right" vertical="top"/>
    </xf>
    <xf numFmtId="4" fontId="5" fillId="0" borderId="5" xfId="0" applyNumberFormat="1" applyFont="1" applyBorder="1"/>
    <xf numFmtId="4" fontId="4" fillId="0" borderId="8" xfId="0" applyNumberFormat="1" applyFont="1" applyBorder="1" applyAlignment="1">
      <alignment horizontal="right" vertical="top"/>
    </xf>
    <xf numFmtId="4" fontId="4" fillId="0" borderId="4" xfId="0" applyNumberFormat="1" applyFont="1" applyBorder="1" applyAlignment="1">
      <alignment horizontal="right" vertical="top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164" fontId="4" fillId="2" borderId="4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left"/>
    </xf>
    <xf numFmtId="3" fontId="5" fillId="2" borderId="5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0" fontId="7" fillId="2" borderId="6" xfId="0" applyFont="1" applyFill="1" applyBorder="1" applyAlignment="1">
      <alignment horizontal="left" vertical="top"/>
    </xf>
    <xf numFmtId="3" fontId="7" fillId="2" borderId="8" xfId="0" applyNumberFormat="1" applyFont="1" applyFill="1" applyBorder="1" applyAlignment="1">
      <alignment horizontal="right" vertical="top"/>
    </xf>
    <xf numFmtId="3" fontId="7" fillId="2" borderId="7" xfId="0" applyNumberFormat="1" applyFont="1" applyFill="1" applyBorder="1" applyAlignment="1">
      <alignment horizontal="right" vertical="top"/>
    </xf>
    <xf numFmtId="3" fontId="7" fillId="2" borderId="6" xfId="0" applyNumberFormat="1" applyFont="1" applyFill="1" applyBorder="1" applyAlignment="1">
      <alignment horizontal="right" vertical="top"/>
    </xf>
    <xf numFmtId="0" fontId="7" fillId="2" borderId="0" xfId="0" applyFont="1" applyFill="1" applyAlignment="1">
      <alignment vertical="top"/>
    </xf>
    <xf numFmtId="0" fontId="5" fillId="2" borderId="2" xfId="0" applyFont="1" applyFill="1" applyBorder="1"/>
    <xf numFmtId="3" fontId="3" fillId="2" borderId="10" xfId="0" applyNumberFormat="1" applyFont="1" applyFill="1" applyBorder="1" applyAlignment="1">
      <alignment horizontal="left" vertical="top"/>
    </xf>
    <xf numFmtId="3" fontId="3" fillId="2" borderId="11" xfId="0" applyNumberFormat="1" applyFont="1" applyFill="1" applyBorder="1" applyAlignment="1">
      <alignment horizontal="right" vertical="top"/>
    </xf>
    <xf numFmtId="3" fontId="3" fillId="2" borderId="12" xfId="0" applyNumberFormat="1" applyFont="1" applyFill="1" applyBorder="1" applyAlignment="1">
      <alignment horizontal="right" vertical="top"/>
    </xf>
    <xf numFmtId="3" fontId="3" fillId="2" borderId="10" xfId="0" applyNumberFormat="1" applyFont="1" applyFill="1" applyBorder="1" applyAlignment="1">
      <alignment horizontal="right" vertical="top"/>
    </xf>
    <xf numFmtId="0" fontId="3" fillId="2" borderId="0" xfId="0" applyFont="1" applyFill="1" applyAlignment="1">
      <alignment vertical="top"/>
    </xf>
    <xf numFmtId="3" fontId="4" fillId="2" borderId="0" xfId="0" applyNumberFormat="1" applyFont="1" applyFill="1" applyAlignment="1">
      <alignment horizontal="left"/>
    </xf>
    <xf numFmtId="0" fontId="10" fillId="2" borderId="0" xfId="0" applyFont="1" applyFill="1"/>
    <xf numFmtId="0" fontId="1" fillId="0" borderId="0" xfId="0" applyFont="1"/>
    <xf numFmtId="0" fontId="11" fillId="0" borderId="1" xfId="0" applyFont="1" applyBorder="1" applyAlignment="1">
      <alignment horizontal="left" vertical="center" wrapText="1"/>
    </xf>
    <xf numFmtId="164" fontId="11" fillId="0" borderId="4" xfId="0" applyNumberFormat="1" applyFont="1" applyBorder="1" applyAlignment="1">
      <alignment horizontal="right" vertical="center"/>
    </xf>
    <xf numFmtId="164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164" fontId="11" fillId="2" borderId="4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activeCell="A6" sqref="A6"/>
    </sheetView>
  </sheetViews>
  <sheetFormatPr defaultRowHeight="12.75" x14ac:dyDescent="0.2"/>
  <sheetData>
    <row r="1" spans="1:8" x14ac:dyDescent="0.2">
      <c r="A1" s="79" t="s">
        <v>6</v>
      </c>
      <c r="B1" s="79"/>
      <c r="C1" s="79"/>
      <c r="D1" s="79"/>
      <c r="E1" s="79"/>
      <c r="F1" s="79"/>
      <c r="G1" s="79"/>
      <c r="H1" s="79"/>
    </row>
    <row r="3" spans="1:8" x14ac:dyDescent="0.2">
      <c r="A3" t="s">
        <v>7</v>
      </c>
    </row>
    <row r="4" spans="1:8" x14ac:dyDescent="0.2">
      <c r="A4" s="73" t="s">
        <v>121</v>
      </c>
    </row>
    <row r="5" spans="1:8" x14ac:dyDescent="0.2">
      <c r="A5" s="73" t="s">
        <v>122</v>
      </c>
    </row>
    <row r="7" spans="1:8" x14ac:dyDescent="0.2">
      <c r="A7" t="s">
        <v>22</v>
      </c>
    </row>
    <row r="8" spans="1:8" x14ac:dyDescent="0.2">
      <c r="A8" t="s">
        <v>8</v>
      </c>
    </row>
    <row r="9" spans="1:8" x14ac:dyDescent="0.2">
      <c r="A9" t="s">
        <v>25</v>
      </c>
    </row>
    <row r="10" spans="1:8" x14ac:dyDescent="0.2">
      <c r="A10" t="s">
        <v>26</v>
      </c>
    </row>
    <row r="11" spans="1:8" x14ac:dyDescent="0.2">
      <c r="A11" t="s">
        <v>27</v>
      </c>
    </row>
    <row r="12" spans="1:8" x14ac:dyDescent="0.2">
      <c r="A12" t="s">
        <v>9</v>
      </c>
    </row>
    <row r="13" spans="1:8" x14ac:dyDescent="0.2">
      <c r="A13" t="s">
        <v>10</v>
      </c>
    </row>
    <row r="14" spans="1:8" x14ac:dyDescent="0.2">
      <c r="A14" t="s">
        <v>19</v>
      </c>
    </row>
    <row r="15" spans="1:8" x14ac:dyDescent="0.2">
      <c r="A15" t="s">
        <v>20</v>
      </c>
    </row>
    <row r="16" spans="1:8" x14ac:dyDescent="0.2">
      <c r="A16" t="s">
        <v>21</v>
      </c>
    </row>
    <row r="17" spans="1:1" x14ac:dyDescent="0.2">
      <c r="A17" t="s">
        <v>28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18</v>
      </c>
    </row>
    <row r="23" spans="1:1" x14ac:dyDescent="0.2">
      <c r="A23" t="s">
        <v>15</v>
      </c>
    </row>
    <row r="25" spans="1:1" x14ac:dyDescent="0.2">
      <c r="A25" t="s">
        <v>120</v>
      </c>
    </row>
    <row r="26" spans="1:1" x14ac:dyDescent="0.2">
      <c r="A26" t="s">
        <v>123</v>
      </c>
    </row>
  </sheetData>
  <mergeCells count="1">
    <mergeCell ref="A1:H1"/>
  </mergeCells>
  <phoneticPr fontId="2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0"/>
  <sheetViews>
    <sheetView topLeftCell="A63" workbookViewId="0">
      <selection activeCell="A91" sqref="A91:XFD96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80" t="s">
        <v>124</v>
      </c>
      <c r="B1" s="82" t="s">
        <v>242</v>
      </c>
      <c r="C1" s="82" t="s">
        <v>243</v>
      </c>
      <c r="D1" s="82" t="s">
        <v>244</v>
      </c>
      <c r="E1" s="82" t="s">
        <v>245</v>
      </c>
      <c r="F1" s="82" t="s">
        <v>246</v>
      </c>
      <c r="G1" s="82" t="s">
        <v>247</v>
      </c>
      <c r="H1" s="82" t="s">
        <v>248</v>
      </c>
      <c r="I1" s="82" t="s">
        <v>249</v>
      </c>
      <c r="J1" s="82" t="s">
        <v>250</v>
      </c>
      <c r="K1" s="82" t="s">
        <v>251</v>
      </c>
      <c r="L1" s="82" t="s">
        <v>252</v>
      </c>
      <c r="M1" s="82" t="s">
        <v>253</v>
      </c>
      <c r="N1" s="81" t="s">
        <v>254</v>
      </c>
    </row>
    <row r="2" spans="1:14" ht="12" customHeight="1" x14ac:dyDescent="0.2">
      <c r="A2" s="56" t="str">
        <f>'Pregnant Women Participating'!A2</f>
        <v>Connecticut</v>
      </c>
      <c r="B2" s="57">
        <v>7823</v>
      </c>
      <c r="C2" s="58">
        <v>7548</v>
      </c>
      <c r="D2" s="58">
        <v>7455</v>
      </c>
      <c r="E2" s="58">
        <v>7524</v>
      </c>
      <c r="F2" s="58">
        <v>7551</v>
      </c>
      <c r="G2" s="58">
        <v>7533</v>
      </c>
      <c r="H2" s="58">
        <v>7377</v>
      </c>
      <c r="I2" s="58">
        <v>7304</v>
      </c>
      <c r="J2" s="58">
        <v>7136</v>
      </c>
      <c r="K2" s="58">
        <v>7152</v>
      </c>
      <c r="L2" s="58">
        <v>7136</v>
      </c>
      <c r="M2" s="59">
        <v>7026</v>
      </c>
      <c r="N2" s="57">
        <f t="shared" ref="N2:N90" si="0">IF(SUM(B2:M2)&gt;0,AVERAGE(B2:M2),"0")</f>
        <v>7380.416666666667</v>
      </c>
    </row>
    <row r="3" spans="1:14" ht="12" customHeight="1" x14ac:dyDescent="0.2">
      <c r="A3" s="56" t="str">
        <f>'Pregnant Women Participating'!A3</f>
        <v>Maine</v>
      </c>
      <c r="B3" s="57">
        <v>2798</v>
      </c>
      <c r="C3" s="58">
        <v>2712</v>
      </c>
      <c r="D3" s="58">
        <v>2639</v>
      </c>
      <c r="E3" s="58">
        <v>2637</v>
      </c>
      <c r="F3" s="58">
        <v>2604</v>
      </c>
      <c r="G3" s="58">
        <v>2641</v>
      </c>
      <c r="H3" s="58">
        <v>2600</v>
      </c>
      <c r="I3" s="58">
        <v>2565</v>
      </c>
      <c r="J3" s="58">
        <v>2517</v>
      </c>
      <c r="K3" s="58">
        <v>2532</v>
      </c>
      <c r="L3" s="58">
        <v>2474</v>
      </c>
      <c r="M3" s="59">
        <v>2468</v>
      </c>
      <c r="N3" s="57">
        <f t="shared" si="0"/>
        <v>2598.9166666666665</v>
      </c>
    </row>
    <row r="4" spans="1:14" ht="12" customHeight="1" x14ac:dyDescent="0.2">
      <c r="A4" s="56" t="str">
        <f>'Pregnant Women Participating'!A4</f>
        <v>Massachusetts</v>
      </c>
      <c r="B4" s="57">
        <v>14693</v>
      </c>
      <c r="C4" s="58">
        <v>14512</v>
      </c>
      <c r="D4" s="58">
        <v>14464</v>
      </c>
      <c r="E4" s="58">
        <v>14577</v>
      </c>
      <c r="F4" s="58">
        <v>14531</v>
      </c>
      <c r="G4" s="58">
        <v>14700</v>
      </c>
      <c r="H4" s="58">
        <v>14676</v>
      </c>
      <c r="I4" s="58">
        <v>14463</v>
      </c>
      <c r="J4" s="58">
        <v>14393</v>
      </c>
      <c r="K4" s="58">
        <v>14317</v>
      </c>
      <c r="L4" s="58">
        <v>14243</v>
      </c>
      <c r="M4" s="59">
        <v>14190</v>
      </c>
      <c r="N4" s="57">
        <f t="shared" si="0"/>
        <v>14479.916666666666</v>
      </c>
    </row>
    <row r="5" spans="1:14" ht="12" customHeight="1" x14ac:dyDescent="0.2">
      <c r="A5" s="56" t="str">
        <f>'Pregnant Women Participating'!A5</f>
        <v>New Hampshire</v>
      </c>
      <c r="B5" s="57">
        <v>1674</v>
      </c>
      <c r="C5" s="58">
        <v>1653</v>
      </c>
      <c r="D5" s="58">
        <v>1659</v>
      </c>
      <c r="E5" s="58">
        <v>1693</v>
      </c>
      <c r="F5" s="58">
        <v>1666</v>
      </c>
      <c r="G5" s="58">
        <v>1761</v>
      </c>
      <c r="H5" s="58">
        <v>1819</v>
      </c>
      <c r="I5" s="58">
        <v>1812</v>
      </c>
      <c r="J5" s="58">
        <v>1774</v>
      </c>
      <c r="K5" s="58">
        <v>1722</v>
      </c>
      <c r="L5" s="58">
        <v>1726</v>
      </c>
      <c r="M5" s="59">
        <v>1687</v>
      </c>
      <c r="N5" s="57">
        <f t="shared" si="0"/>
        <v>1720.5</v>
      </c>
    </row>
    <row r="6" spans="1:14" ht="12" customHeight="1" x14ac:dyDescent="0.2">
      <c r="A6" s="56" t="str">
        <f>'Pregnant Women Participating'!A6</f>
        <v>New York</v>
      </c>
      <c r="B6" s="57">
        <v>46909</v>
      </c>
      <c r="C6" s="58">
        <v>46507</v>
      </c>
      <c r="D6" s="58">
        <v>46231</v>
      </c>
      <c r="E6" s="58">
        <v>46735</v>
      </c>
      <c r="F6" s="58">
        <v>46437</v>
      </c>
      <c r="G6" s="58">
        <v>46560</v>
      </c>
      <c r="H6" s="58">
        <v>45633</v>
      </c>
      <c r="I6" s="58">
        <v>44794</v>
      </c>
      <c r="J6" s="58">
        <v>44150</v>
      </c>
      <c r="K6" s="58">
        <v>43873</v>
      </c>
      <c r="L6" s="58">
        <v>43208</v>
      </c>
      <c r="M6" s="59">
        <v>42796</v>
      </c>
      <c r="N6" s="57">
        <f t="shared" si="0"/>
        <v>45319.416666666664</v>
      </c>
    </row>
    <row r="7" spans="1:14" ht="12" customHeight="1" x14ac:dyDescent="0.2">
      <c r="A7" s="56" t="str">
        <f>'Pregnant Women Participating'!A7</f>
        <v>Rhode Island</v>
      </c>
      <c r="B7" s="57">
        <v>3325</v>
      </c>
      <c r="C7" s="58">
        <v>3304</v>
      </c>
      <c r="D7" s="58">
        <v>3275</v>
      </c>
      <c r="E7" s="58">
        <v>3214</v>
      </c>
      <c r="F7" s="58">
        <v>3163</v>
      </c>
      <c r="G7" s="58">
        <v>3153</v>
      </c>
      <c r="H7" s="58">
        <v>3112</v>
      </c>
      <c r="I7" s="58">
        <v>3035</v>
      </c>
      <c r="J7" s="58">
        <v>3015</v>
      </c>
      <c r="K7" s="58">
        <v>3006</v>
      </c>
      <c r="L7" s="58">
        <v>2871</v>
      </c>
      <c r="M7" s="59">
        <v>2731</v>
      </c>
      <c r="N7" s="57">
        <f t="shared" si="0"/>
        <v>3100.3333333333335</v>
      </c>
    </row>
    <row r="8" spans="1:14" ht="12" customHeight="1" x14ac:dyDescent="0.2">
      <c r="A8" s="56" t="str">
        <f>'Pregnant Women Participating'!A8</f>
        <v>Vermont</v>
      </c>
      <c r="B8" s="57">
        <v>1114</v>
      </c>
      <c r="C8" s="58">
        <v>1102</v>
      </c>
      <c r="D8" s="58">
        <v>1049</v>
      </c>
      <c r="E8" s="58">
        <v>1054</v>
      </c>
      <c r="F8" s="58">
        <v>1042</v>
      </c>
      <c r="G8" s="58">
        <v>1061</v>
      </c>
      <c r="H8" s="58">
        <v>1050</v>
      </c>
      <c r="I8" s="58">
        <v>1038</v>
      </c>
      <c r="J8" s="58">
        <v>1026</v>
      </c>
      <c r="K8" s="58">
        <v>1017</v>
      </c>
      <c r="L8" s="58">
        <v>1016</v>
      </c>
      <c r="M8" s="59">
        <v>1025</v>
      </c>
      <c r="N8" s="57">
        <f t="shared" si="0"/>
        <v>1049.5</v>
      </c>
    </row>
    <row r="9" spans="1:14" ht="12" customHeight="1" x14ac:dyDescent="0.2">
      <c r="A9" s="56" t="str">
        <f>'Pregnant Women Participating'!A9</f>
        <v>Virgin Islands</v>
      </c>
      <c r="B9" s="57">
        <v>292</v>
      </c>
      <c r="C9" s="58">
        <v>297</v>
      </c>
      <c r="D9" s="58">
        <v>292</v>
      </c>
      <c r="E9" s="58">
        <v>296</v>
      </c>
      <c r="F9" s="58">
        <v>308</v>
      </c>
      <c r="G9" s="58">
        <v>321</v>
      </c>
      <c r="H9" s="58">
        <v>322</v>
      </c>
      <c r="I9" s="58">
        <v>319</v>
      </c>
      <c r="J9" s="58">
        <v>302</v>
      </c>
      <c r="K9" s="58">
        <v>289</v>
      </c>
      <c r="L9" s="58">
        <v>276</v>
      </c>
      <c r="M9" s="59">
        <v>252</v>
      </c>
      <c r="N9" s="57">
        <f t="shared" si="0"/>
        <v>297.16666666666669</v>
      </c>
    </row>
    <row r="10" spans="1:14" ht="12" customHeight="1" x14ac:dyDescent="0.2">
      <c r="A10" s="56" t="str">
        <f>'Pregnant Women Participating'!A10</f>
        <v>Indian Township, ME</v>
      </c>
      <c r="B10" s="57">
        <v>17</v>
      </c>
      <c r="C10" s="58">
        <v>15</v>
      </c>
      <c r="D10" s="58">
        <v>17</v>
      </c>
      <c r="E10" s="58">
        <v>17</v>
      </c>
      <c r="F10" s="58">
        <v>11</v>
      </c>
      <c r="G10" s="58">
        <v>16</v>
      </c>
      <c r="H10" s="58">
        <v>13</v>
      </c>
      <c r="I10" s="58">
        <v>11</v>
      </c>
      <c r="J10" s="58">
        <v>10</v>
      </c>
      <c r="K10" s="58">
        <v>10</v>
      </c>
      <c r="L10" s="58">
        <v>9</v>
      </c>
      <c r="M10" s="59">
        <v>9</v>
      </c>
      <c r="N10" s="57">
        <f t="shared" si="0"/>
        <v>12.916666666666666</v>
      </c>
    </row>
    <row r="11" spans="1:14" ht="12" customHeight="1" x14ac:dyDescent="0.2">
      <c r="A11" s="56" t="str">
        <f>'Pregnant Women Participating'!A11</f>
        <v>Pleasant Point, ME</v>
      </c>
      <c r="B11" s="57">
        <v>8</v>
      </c>
      <c r="C11" s="58">
        <v>10</v>
      </c>
      <c r="D11" s="58">
        <v>9</v>
      </c>
      <c r="E11" s="58">
        <v>10</v>
      </c>
      <c r="F11" s="58">
        <v>10</v>
      </c>
      <c r="G11" s="58">
        <v>8</v>
      </c>
      <c r="H11" s="58">
        <v>8</v>
      </c>
      <c r="I11" s="58">
        <v>9</v>
      </c>
      <c r="J11" s="58">
        <v>10</v>
      </c>
      <c r="K11" s="58">
        <v>11</v>
      </c>
      <c r="L11" s="58">
        <v>10</v>
      </c>
      <c r="M11" s="59">
        <v>11</v>
      </c>
      <c r="N11" s="57">
        <f t="shared" si="0"/>
        <v>9.5</v>
      </c>
    </row>
    <row r="12" spans="1:14" ht="12" customHeight="1" x14ac:dyDescent="0.2">
      <c r="A12" s="56" t="str">
        <f>'Pregnant Women Participating'!A12</f>
        <v>Delaware</v>
      </c>
      <c r="B12" s="57">
        <v>3153</v>
      </c>
      <c r="C12" s="58">
        <v>3120</v>
      </c>
      <c r="D12" s="58">
        <v>3099</v>
      </c>
      <c r="E12" s="58">
        <v>3099</v>
      </c>
      <c r="F12" s="58">
        <v>3067</v>
      </c>
      <c r="G12" s="58">
        <v>3084</v>
      </c>
      <c r="H12" s="58">
        <v>3068</v>
      </c>
      <c r="I12" s="58">
        <v>3017</v>
      </c>
      <c r="J12" s="58">
        <v>2989</v>
      </c>
      <c r="K12" s="58">
        <v>2952</v>
      </c>
      <c r="L12" s="58">
        <v>2954</v>
      </c>
      <c r="M12" s="59">
        <v>2908</v>
      </c>
      <c r="N12" s="57">
        <f t="shared" si="0"/>
        <v>3042.5</v>
      </c>
    </row>
    <row r="13" spans="1:14" ht="12" customHeight="1" x14ac:dyDescent="0.2">
      <c r="A13" s="56" t="str">
        <f>'Pregnant Women Participating'!A13</f>
        <v>District of Columbia</v>
      </c>
      <c r="B13" s="57">
        <v>1854</v>
      </c>
      <c r="C13" s="58">
        <v>1800</v>
      </c>
      <c r="D13" s="58">
        <v>1798</v>
      </c>
      <c r="E13" s="58">
        <v>1863</v>
      </c>
      <c r="F13" s="58">
        <v>1835</v>
      </c>
      <c r="G13" s="58">
        <v>1989</v>
      </c>
      <c r="H13" s="58">
        <v>2033</v>
      </c>
      <c r="I13" s="58">
        <v>1989</v>
      </c>
      <c r="J13" s="58">
        <v>1904</v>
      </c>
      <c r="K13" s="58">
        <v>1841</v>
      </c>
      <c r="L13" s="58">
        <v>1800</v>
      </c>
      <c r="M13" s="59">
        <v>1761</v>
      </c>
      <c r="N13" s="57">
        <f t="shared" si="0"/>
        <v>1872.25</v>
      </c>
    </row>
    <row r="14" spans="1:14" ht="12" customHeight="1" x14ac:dyDescent="0.2">
      <c r="A14" s="56" t="str">
        <f>'Pregnant Women Participating'!A14</f>
        <v>Maryland</v>
      </c>
      <c r="B14" s="57">
        <v>17330</v>
      </c>
      <c r="C14" s="58">
        <v>17062</v>
      </c>
      <c r="D14" s="58">
        <v>16870</v>
      </c>
      <c r="E14" s="58">
        <v>17008</v>
      </c>
      <c r="F14" s="58">
        <v>16942</v>
      </c>
      <c r="G14" s="58">
        <v>17605</v>
      </c>
      <c r="H14" s="58">
        <v>17363</v>
      </c>
      <c r="I14" s="58">
        <v>17032</v>
      </c>
      <c r="J14" s="58">
        <v>16725</v>
      </c>
      <c r="K14" s="58">
        <v>16569</v>
      </c>
      <c r="L14" s="58">
        <v>16330</v>
      </c>
      <c r="M14" s="59">
        <v>16049</v>
      </c>
      <c r="N14" s="57">
        <f t="shared" si="0"/>
        <v>16907.083333333332</v>
      </c>
    </row>
    <row r="15" spans="1:14" ht="12" customHeight="1" x14ac:dyDescent="0.2">
      <c r="A15" s="56" t="str">
        <f>'Pregnant Women Participating'!A15</f>
        <v>New Jersey</v>
      </c>
      <c r="B15" s="57">
        <v>17846</v>
      </c>
      <c r="C15" s="58">
        <v>17738</v>
      </c>
      <c r="D15" s="58">
        <v>17469</v>
      </c>
      <c r="E15" s="58">
        <v>17740</v>
      </c>
      <c r="F15" s="58">
        <v>17822</v>
      </c>
      <c r="G15" s="58">
        <v>17274</v>
      </c>
      <c r="H15" s="58">
        <v>16560</v>
      </c>
      <c r="I15" s="58">
        <v>16284</v>
      </c>
      <c r="J15" s="58">
        <v>16428</v>
      </c>
      <c r="K15" s="58">
        <v>16541</v>
      </c>
      <c r="L15" s="58">
        <v>16366</v>
      </c>
      <c r="M15" s="59">
        <v>16267</v>
      </c>
      <c r="N15" s="57">
        <f t="shared" si="0"/>
        <v>17027.916666666668</v>
      </c>
    </row>
    <row r="16" spans="1:14" ht="12" customHeight="1" x14ac:dyDescent="0.2">
      <c r="A16" s="56" t="str">
        <f>'Pregnant Women Participating'!A16</f>
        <v>Pennsylvania</v>
      </c>
      <c r="B16" s="57">
        <v>41106</v>
      </c>
      <c r="C16" s="58">
        <v>40445</v>
      </c>
      <c r="D16" s="58">
        <v>38789</v>
      </c>
      <c r="E16" s="58">
        <v>38219</v>
      </c>
      <c r="F16" s="58">
        <v>37992</v>
      </c>
      <c r="G16" s="58">
        <v>37796</v>
      </c>
      <c r="H16" s="58">
        <v>37097</v>
      </c>
      <c r="I16" s="58">
        <v>36130</v>
      </c>
      <c r="J16" s="58">
        <v>35423</v>
      </c>
      <c r="K16" s="58">
        <v>34666</v>
      </c>
      <c r="L16" s="58">
        <v>33860</v>
      </c>
      <c r="M16" s="59">
        <v>33820</v>
      </c>
      <c r="N16" s="57">
        <f t="shared" si="0"/>
        <v>37111.916666666664</v>
      </c>
    </row>
    <row r="17" spans="1:14" ht="12" customHeight="1" x14ac:dyDescent="0.2">
      <c r="A17" s="56" t="str">
        <f>'Pregnant Women Participating'!A17</f>
        <v>Puerto Rico</v>
      </c>
      <c r="B17" s="57">
        <v>11890</v>
      </c>
      <c r="C17" s="58">
        <v>11419</v>
      </c>
      <c r="D17" s="58">
        <v>11333</v>
      </c>
      <c r="E17" s="58">
        <v>11278</v>
      </c>
      <c r="F17" s="58">
        <v>10953</v>
      </c>
      <c r="G17" s="58">
        <v>9792</v>
      </c>
      <c r="H17" s="58">
        <v>9029</v>
      </c>
      <c r="I17" s="58">
        <v>10844</v>
      </c>
      <c r="J17" s="58">
        <v>11525</v>
      </c>
      <c r="K17" s="58">
        <v>11861</v>
      </c>
      <c r="L17" s="58">
        <v>12166</v>
      </c>
      <c r="M17" s="59">
        <v>11488</v>
      </c>
      <c r="N17" s="57">
        <f t="shared" si="0"/>
        <v>11131.5</v>
      </c>
    </row>
    <row r="18" spans="1:14" ht="12" customHeight="1" x14ac:dyDescent="0.2">
      <c r="A18" s="56" t="str">
        <f>'Pregnant Women Participating'!A18</f>
        <v>Virginia</v>
      </c>
      <c r="B18" s="57">
        <v>23355</v>
      </c>
      <c r="C18" s="58">
        <v>22935</v>
      </c>
      <c r="D18" s="58">
        <v>22774</v>
      </c>
      <c r="E18" s="58">
        <v>22878</v>
      </c>
      <c r="F18" s="58">
        <v>23073</v>
      </c>
      <c r="G18" s="58">
        <v>24453</v>
      </c>
      <c r="H18" s="58">
        <v>24258</v>
      </c>
      <c r="I18" s="58">
        <v>23888</v>
      </c>
      <c r="J18" s="58">
        <v>23671</v>
      </c>
      <c r="K18" s="58">
        <v>23755</v>
      </c>
      <c r="L18" s="58">
        <v>23629</v>
      </c>
      <c r="M18" s="59">
        <v>23683</v>
      </c>
      <c r="N18" s="57">
        <f t="shared" si="0"/>
        <v>23529.333333333332</v>
      </c>
    </row>
    <row r="19" spans="1:14" ht="12" customHeight="1" x14ac:dyDescent="0.2">
      <c r="A19" s="56" t="str">
        <f>'Pregnant Women Participating'!A19</f>
        <v>West Virginia</v>
      </c>
      <c r="B19" s="57">
        <v>7454</v>
      </c>
      <c r="C19" s="58">
        <v>7401</v>
      </c>
      <c r="D19" s="58">
        <v>7384</v>
      </c>
      <c r="E19" s="58">
        <v>7572</v>
      </c>
      <c r="F19" s="58">
        <v>7500</v>
      </c>
      <c r="G19" s="58">
        <v>7614</v>
      </c>
      <c r="H19" s="58">
        <v>7539</v>
      </c>
      <c r="I19" s="58">
        <v>7409</v>
      </c>
      <c r="J19" s="58">
        <v>7366</v>
      </c>
      <c r="K19" s="58">
        <v>7374</v>
      </c>
      <c r="L19" s="58">
        <v>7295</v>
      </c>
      <c r="M19" s="59">
        <v>7271</v>
      </c>
      <c r="N19" s="57">
        <f t="shared" si="0"/>
        <v>7431.583333333333</v>
      </c>
    </row>
    <row r="20" spans="1:14" ht="12" customHeight="1" x14ac:dyDescent="0.2">
      <c r="A20" s="56" t="str">
        <f>'Pregnant Women Participating'!A20</f>
        <v>Alabama</v>
      </c>
      <c r="B20" s="57">
        <v>27512</v>
      </c>
      <c r="C20" s="58">
        <v>27156</v>
      </c>
      <c r="D20" s="58">
        <v>27142</v>
      </c>
      <c r="E20" s="58">
        <v>27406</v>
      </c>
      <c r="F20" s="58">
        <v>27155</v>
      </c>
      <c r="G20" s="58">
        <v>28263</v>
      </c>
      <c r="H20" s="58">
        <v>28543</v>
      </c>
      <c r="I20" s="58">
        <v>28577</v>
      </c>
      <c r="J20" s="58">
        <v>27642</v>
      </c>
      <c r="K20" s="58">
        <v>27631</v>
      </c>
      <c r="L20" s="58">
        <v>27445</v>
      </c>
      <c r="M20" s="59">
        <v>27012</v>
      </c>
      <c r="N20" s="57">
        <f t="shared" si="0"/>
        <v>27623.666666666668</v>
      </c>
    </row>
    <row r="21" spans="1:14" ht="12" customHeight="1" x14ac:dyDescent="0.2">
      <c r="A21" s="56" t="str">
        <f>'Pregnant Women Participating'!A21</f>
        <v>Florida</v>
      </c>
      <c r="B21" s="57">
        <v>67311</v>
      </c>
      <c r="C21" s="58">
        <v>66526</v>
      </c>
      <c r="D21" s="58">
        <v>65677</v>
      </c>
      <c r="E21" s="58">
        <v>66308</v>
      </c>
      <c r="F21" s="58">
        <v>66101</v>
      </c>
      <c r="G21" s="58">
        <v>66609</v>
      </c>
      <c r="H21" s="58">
        <v>65815</v>
      </c>
      <c r="I21" s="58">
        <v>65105</v>
      </c>
      <c r="J21" s="58">
        <v>64519</v>
      </c>
      <c r="K21" s="58">
        <v>64457</v>
      </c>
      <c r="L21" s="58">
        <v>63748</v>
      </c>
      <c r="M21" s="59">
        <v>63180</v>
      </c>
      <c r="N21" s="57">
        <f t="shared" si="0"/>
        <v>65446.333333333336</v>
      </c>
    </row>
    <row r="22" spans="1:14" ht="12" customHeight="1" x14ac:dyDescent="0.2">
      <c r="A22" s="56" t="str">
        <f>'Pregnant Women Participating'!A22</f>
        <v>Georgia</v>
      </c>
      <c r="B22" s="57">
        <v>41231</v>
      </c>
      <c r="C22" s="58">
        <v>40846</v>
      </c>
      <c r="D22" s="58">
        <v>40484</v>
      </c>
      <c r="E22" s="58">
        <v>40884</v>
      </c>
      <c r="F22" s="58">
        <v>40398</v>
      </c>
      <c r="G22" s="58">
        <v>40138</v>
      </c>
      <c r="H22" s="58">
        <v>38879</v>
      </c>
      <c r="I22" s="58">
        <v>37791</v>
      </c>
      <c r="J22" s="58">
        <v>37478</v>
      </c>
      <c r="K22" s="58">
        <v>37222</v>
      </c>
      <c r="L22" s="58">
        <v>36563</v>
      </c>
      <c r="M22" s="59">
        <v>36606</v>
      </c>
      <c r="N22" s="57">
        <f t="shared" si="0"/>
        <v>39043.333333333336</v>
      </c>
    </row>
    <row r="23" spans="1:14" ht="12" customHeight="1" x14ac:dyDescent="0.2">
      <c r="A23" s="56" t="str">
        <f>'Pregnant Women Participating'!A23</f>
        <v>Kentucky</v>
      </c>
      <c r="B23" s="57">
        <v>20297</v>
      </c>
      <c r="C23" s="58">
        <v>19914</v>
      </c>
      <c r="D23" s="58">
        <v>19780</v>
      </c>
      <c r="E23" s="58">
        <v>20143</v>
      </c>
      <c r="F23" s="58">
        <v>19992</v>
      </c>
      <c r="G23" s="58">
        <v>20739</v>
      </c>
      <c r="H23" s="58">
        <v>20784</v>
      </c>
      <c r="I23" s="58">
        <v>20617</v>
      </c>
      <c r="J23" s="58">
        <v>20701</v>
      </c>
      <c r="K23" s="58">
        <v>20821</v>
      </c>
      <c r="L23" s="58">
        <v>20806</v>
      </c>
      <c r="M23" s="59">
        <v>20750</v>
      </c>
      <c r="N23" s="57">
        <f t="shared" si="0"/>
        <v>20445.333333333332</v>
      </c>
    </row>
    <row r="24" spans="1:14" ht="12" customHeight="1" x14ac:dyDescent="0.2">
      <c r="A24" s="56" t="str">
        <f>'Pregnant Women Participating'!A24</f>
        <v>Mississippi</v>
      </c>
      <c r="B24" s="57">
        <v>19507</v>
      </c>
      <c r="C24" s="58">
        <v>19280</v>
      </c>
      <c r="D24" s="58">
        <v>19138</v>
      </c>
      <c r="E24" s="58">
        <v>19303</v>
      </c>
      <c r="F24" s="58">
        <v>19172</v>
      </c>
      <c r="G24" s="58">
        <v>19217</v>
      </c>
      <c r="H24" s="58">
        <v>19098</v>
      </c>
      <c r="I24" s="58">
        <v>19046</v>
      </c>
      <c r="J24" s="58">
        <v>18998</v>
      </c>
      <c r="K24" s="58">
        <v>18820</v>
      </c>
      <c r="L24" s="58">
        <v>18458</v>
      </c>
      <c r="M24" s="59">
        <v>18548</v>
      </c>
      <c r="N24" s="57">
        <f t="shared" si="0"/>
        <v>19048.75</v>
      </c>
    </row>
    <row r="25" spans="1:14" ht="12" customHeight="1" x14ac:dyDescent="0.2">
      <c r="A25" s="56" t="str">
        <f>'Pregnant Women Participating'!A25</f>
        <v>North Carolina</v>
      </c>
      <c r="B25" s="57">
        <v>37858</v>
      </c>
      <c r="C25" s="58">
        <v>37427</v>
      </c>
      <c r="D25" s="58">
        <v>37328</v>
      </c>
      <c r="E25" s="58">
        <v>37835</v>
      </c>
      <c r="F25" s="58">
        <v>37493</v>
      </c>
      <c r="G25" s="58">
        <v>39122</v>
      </c>
      <c r="H25" s="58">
        <v>41019</v>
      </c>
      <c r="I25" s="58">
        <v>41029</v>
      </c>
      <c r="J25" s="58">
        <v>40894</v>
      </c>
      <c r="K25" s="58">
        <v>41079</v>
      </c>
      <c r="L25" s="58">
        <v>40489</v>
      </c>
      <c r="M25" s="59">
        <v>40121</v>
      </c>
      <c r="N25" s="57">
        <f t="shared" si="0"/>
        <v>39307.833333333336</v>
      </c>
    </row>
    <row r="26" spans="1:14" ht="12" customHeight="1" x14ac:dyDescent="0.2">
      <c r="A26" s="56" t="str">
        <f>'Pregnant Women Participating'!A26</f>
        <v>South Carolina</v>
      </c>
      <c r="B26" s="57">
        <v>19820</v>
      </c>
      <c r="C26" s="58">
        <v>19019</v>
      </c>
      <c r="D26" s="58">
        <v>18566</v>
      </c>
      <c r="E26" s="58">
        <v>18512</v>
      </c>
      <c r="F26" s="58">
        <v>18289</v>
      </c>
      <c r="G26" s="58">
        <v>18844</v>
      </c>
      <c r="H26" s="58">
        <v>19205</v>
      </c>
      <c r="I26" s="58">
        <v>19438</v>
      </c>
      <c r="J26" s="58">
        <v>19396</v>
      </c>
      <c r="K26" s="58">
        <v>19231</v>
      </c>
      <c r="L26" s="58">
        <v>19062</v>
      </c>
      <c r="M26" s="59">
        <v>18786</v>
      </c>
      <c r="N26" s="57">
        <f t="shared" si="0"/>
        <v>19014</v>
      </c>
    </row>
    <row r="27" spans="1:14" ht="12" customHeight="1" x14ac:dyDescent="0.2">
      <c r="A27" s="56" t="str">
        <f>'Pregnant Women Participating'!A27</f>
        <v>Tennessee</v>
      </c>
      <c r="B27" s="57">
        <v>24254</v>
      </c>
      <c r="C27" s="58">
        <v>23303</v>
      </c>
      <c r="D27" s="58">
        <v>23207</v>
      </c>
      <c r="E27" s="58">
        <v>24171</v>
      </c>
      <c r="F27" s="58">
        <v>24102</v>
      </c>
      <c r="G27" s="58">
        <v>24367</v>
      </c>
      <c r="H27" s="58">
        <v>23931</v>
      </c>
      <c r="I27" s="58">
        <v>23645</v>
      </c>
      <c r="J27" s="58">
        <v>23551</v>
      </c>
      <c r="K27" s="58">
        <v>23488</v>
      </c>
      <c r="L27" s="58">
        <v>23687</v>
      </c>
      <c r="M27" s="59">
        <v>23617</v>
      </c>
      <c r="N27" s="57">
        <f t="shared" si="0"/>
        <v>23776.916666666668</v>
      </c>
    </row>
    <row r="28" spans="1:14" ht="12" customHeight="1" x14ac:dyDescent="0.2">
      <c r="A28" s="56" t="str">
        <f>'Pregnant Women Participating'!A28</f>
        <v>Choctaw Indians, MS</v>
      </c>
      <c r="B28" s="57">
        <v>179</v>
      </c>
      <c r="C28" s="58">
        <v>178</v>
      </c>
      <c r="D28" s="58">
        <v>177</v>
      </c>
      <c r="E28" s="58">
        <v>177</v>
      </c>
      <c r="F28" s="58">
        <v>170</v>
      </c>
      <c r="G28" s="58">
        <v>172</v>
      </c>
      <c r="H28" s="58">
        <v>165</v>
      </c>
      <c r="I28" s="58">
        <v>174</v>
      </c>
      <c r="J28" s="58">
        <v>176</v>
      </c>
      <c r="K28" s="58">
        <v>176</v>
      </c>
      <c r="L28" s="58">
        <v>181</v>
      </c>
      <c r="M28" s="59">
        <v>176</v>
      </c>
      <c r="N28" s="57">
        <f t="shared" si="0"/>
        <v>175.08333333333334</v>
      </c>
    </row>
    <row r="29" spans="1:14" ht="12" customHeight="1" x14ac:dyDescent="0.2">
      <c r="A29" s="56" t="str">
        <f>'Pregnant Women Participating'!A29</f>
        <v>Eastern Cherokee, NC</v>
      </c>
      <c r="B29" s="57">
        <v>60</v>
      </c>
      <c r="C29" s="58">
        <v>56</v>
      </c>
      <c r="D29" s="58">
        <v>55</v>
      </c>
      <c r="E29" s="58">
        <v>56</v>
      </c>
      <c r="F29" s="58">
        <v>51</v>
      </c>
      <c r="G29" s="58">
        <v>56</v>
      </c>
      <c r="H29" s="58">
        <v>60</v>
      </c>
      <c r="I29" s="58">
        <v>66</v>
      </c>
      <c r="J29" s="58">
        <v>72</v>
      </c>
      <c r="K29" s="58">
        <v>74</v>
      </c>
      <c r="L29" s="58">
        <v>82</v>
      </c>
      <c r="M29" s="59">
        <v>76</v>
      </c>
      <c r="N29" s="57">
        <f t="shared" si="0"/>
        <v>63.666666666666664</v>
      </c>
    </row>
    <row r="30" spans="1:14" ht="12" customHeight="1" x14ac:dyDescent="0.2">
      <c r="A30" s="56" t="str">
        <f>'Pregnant Women Participating'!A30</f>
        <v>Illinois</v>
      </c>
      <c r="B30" s="57">
        <v>35868</v>
      </c>
      <c r="C30" s="58">
        <v>34707</v>
      </c>
      <c r="D30" s="58">
        <v>34593</v>
      </c>
      <c r="E30" s="58">
        <v>35184</v>
      </c>
      <c r="F30" s="58">
        <v>34264</v>
      </c>
      <c r="G30" s="58">
        <v>34311</v>
      </c>
      <c r="H30" s="58">
        <v>33788</v>
      </c>
      <c r="I30" s="58">
        <v>32800</v>
      </c>
      <c r="J30" s="58">
        <v>31690</v>
      </c>
      <c r="K30" s="58">
        <v>32504</v>
      </c>
      <c r="L30" s="58">
        <v>31946</v>
      </c>
      <c r="M30" s="59">
        <v>32748</v>
      </c>
      <c r="N30" s="57">
        <f t="shared" si="0"/>
        <v>33700.25</v>
      </c>
    </row>
    <row r="31" spans="1:14" ht="12" customHeight="1" x14ac:dyDescent="0.2">
      <c r="A31" s="56" t="str">
        <f>'Pregnant Women Participating'!A31</f>
        <v>Indiana</v>
      </c>
      <c r="B31" s="57">
        <v>25243</v>
      </c>
      <c r="C31" s="58">
        <v>24932</v>
      </c>
      <c r="D31" s="58">
        <v>24647</v>
      </c>
      <c r="E31" s="58">
        <v>25015</v>
      </c>
      <c r="F31" s="58">
        <v>24796</v>
      </c>
      <c r="G31" s="58">
        <v>25616</v>
      </c>
      <c r="H31" s="58">
        <v>25699</v>
      </c>
      <c r="I31" s="58">
        <v>25426</v>
      </c>
      <c r="J31" s="58">
        <v>25367</v>
      </c>
      <c r="K31" s="58">
        <v>25652</v>
      </c>
      <c r="L31" s="58">
        <v>25566</v>
      </c>
      <c r="M31" s="59">
        <v>25461</v>
      </c>
      <c r="N31" s="57">
        <f t="shared" si="0"/>
        <v>25285</v>
      </c>
    </row>
    <row r="32" spans="1:14" ht="12" customHeight="1" x14ac:dyDescent="0.2">
      <c r="A32" s="56" t="str">
        <f>'Pregnant Women Participating'!A32</f>
        <v>Iowa</v>
      </c>
      <c r="B32" s="57">
        <v>10008</v>
      </c>
      <c r="C32" s="58">
        <v>9866</v>
      </c>
      <c r="D32" s="58">
        <v>9786</v>
      </c>
      <c r="E32" s="58">
        <v>9859</v>
      </c>
      <c r="F32" s="58">
        <v>9850</v>
      </c>
      <c r="G32" s="58">
        <v>10060</v>
      </c>
      <c r="H32" s="58">
        <v>10043</v>
      </c>
      <c r="I32" s="58">
        <v>9850</v>
      </c>
      <c r="J32" s="58">
        <v>9858</v>
      </c>
      <c r="K32" s="58">
        <v>9807</v>
      </c>
      <c r="L32" s="58">
        <v>9653</v>
      </c>
      <c r="M32" s="59">
        <v>9615</v>
      </c>
      <c r="N32" s="57">
        <f t="shared" si="0"/>
        <v>9854.5833333333339</v>
      </c>
    </row>
    <row r="33" spans="1:14" ht="12" customHeight="1" x14ac:dyDescent="0.2">
      <c r="A33" s="56" t="str">
        <f>'Pregnant Women Participating'!A33</f>
        <v>Michigan</v>
      </c>
      <c r="B33" s="57">
        <v>39579</v>
      </c>
      <c r="C33" s="58">
        <v>39113</v>
      </c>
      <c r="D33" s="58">
        <v>38821</v>
      </c>
      <c r="E33" s="58">
        <v>38949</v>
      </c>
      <c r="F33" s="58">
        <v>38846</v>
      </c>
      <c r="G33" s="58">
        <v>39743</v>
      </c>
      <c r="H33" s="58">
        <v>40322</v>
      </c>
      <c r="I33" s="58">
        <v>39845</v>
      </c>
      <c r="J33" s="58">
        <v>39248</v>
      </c>
      <c r="K33" s="58">
        <v>39096</v>
      </c>
      <c r="L33" s="58">
        <v>37894</v>
      </c>
      <c r="M33" s="59">
        <v>38028</v>
      </c>
      <c r="N33" s="57">
        <f t="shared" si="0"/>
        <v>39123.666666666664</v>
      </c>
    </row>
    <row r="34" spans="1:14" ht="12" customHeight="1" x14ac:dyDescent="0.2">
      <c r="A34" s="56" t="str">
        <f>'Pregnant Women Participating'!A34</f>
        <v>Minnesota</v>
      </c>
      <c r="B34" s="57">
        <v>14118</v>
      </c>
      <c r="C34" s="58">
        <v>13994</v>
      </c>
      <c r="D34" s="58">
        <v>13867</v>
      </c>
      <c r="E34" s="58">
        <v>13960</v>
      </c>
      <c r="F34" s="58">
        <v>13763</v>
      </c>
      <c r="G34" s="58">
        <v>14036</v>
      </c>
      <c r="H34" s="58">
        <v>13958</v>
      </c>
      <c r="I34" s="58">
        <v>13865</v>
      </c>
      <c r="J34" s="58">
        <v>13685</v>
      </c>
      <c r="K34" s="58">
        <v>13585</v>
      </c>
      <c r="L34" s="58">
        <v>13482</v>
      </c>
      <c r="M34" s="59">
        <v>13427</v>
      </c>
      <c r="N34" s="57">
        <f t="shared" si="0"/>
        <v>13811.666666666666</v>
      </c>
    </row>
    <row r="35" spans="1:14" ht="12" customHeight="1" x14ac:dyDescent="0.2">
      <c r="A35" s="56" t="str">
        <f>'Pregnant Women Participating'!A35</f>
        <v>Ohio</v>
      </c>
      <c r="B35" s="57">
        <v>53370</v>
      </c>
      <c r="C35" s="58">
        <v>52608</v>
      </c>
      <c r="D35" s="58">
        <v>52186</v>
      </c>
      <c r="E35" s="58">
        <v>52268</v>
      </c>
      <c r="F35" s="58">
        <v>51841</v>
      </c>
      <c r="G35" s="58">
        <v>51607</v>
      </c>
      <c r="H35" s="58">
        <v>51358</v>
      </c>
      <c r="I35" s="58">
        <v>50709</v>
      </c>
      <c r="J35" s="58">
        <v>50861</v>
      </c>
      <c r="K35" s="58">
        <v>50424</v>
      </c>
      <c r="L35" s="58">
        <v>50856</v>
      </c>
      <c r="M35" s="59">
        <v>51009</v>
      </c>
      <c r="N35" s="57">
        <f t="shared" si="0"/>
        <v>51591.416666666664</v>
      </c>
    </row>
    <row r="36" spans="1:14" ht="12" customHeight="1" x14ac:dyDescent="0.2">
      <c r="A36" s="56" t="str">
        <f>'Pregnant Women Participating'!A36</f>
        <v>Wisconsin</v>
      </c>
      <c r="B36" s="57">
        <v>16247</v>
      </c>
      <c r="C36" s="58">
        <v>15977</v>
      </c>
      <c r="D36" s="58">
        <v>15792</v>
      </c>
      <c r="E36" s="58">
        <v>15957</v>
      </c>
      <c r="F36" s="58">
        <v>15738</v>
      </c>
      <c r="G36" s="58">
        <v>16115</v>
      </c>
      <c r="H36" s="58">
        <v>15920</v>
      </c>
      <c r="I36" s="58">
        <v>15678</v>
      </c>
      <c r="J36" s="58">
        <v>15568</v>
      </c>
      <c r="K36" s="58">
        <v>15554</v>
      </c>
      <c r="L36" s="58">
        <v>15430</v>
      </c>
      <c r="M36" s="59">
        <v>15317</v>
      </c>
      <c r="N36" s="57">
        <f t="shared" si="0"/>
        <v>15774.416666666666</v>
      </c>
    </row>
    <row r="37" spans="1:14" ht="12" customHeight="1" x14ac:dyDescent="0.2">
      <c r="A37" s="56" t="str">
        <f>'Pregnant Women Participating'!A37</f>
        <v>Arizona</v>
      </c>
      <c r="B37" s="57">
        <v>22555</v>
      </c>
      <c r="C37" s="58">
        <v>22192</v>
      </c>
      <c r="D37" s="58">
        <v>22080</v>
      </c>
      <c r="E37" s="58">
        <v>22371</v>
      </c>
      <c r="F37" s="58">
        <v>22270</v>
      </c>
      <c r="G37" s="58">
        <v>22111</v>
      </c>
      <c r="H37" s="58">
        <v>22313</v>
      </c>
      <c r="I37" s="58">
        <v>22288</v>
      </c>
      <c r="J37" s="58">
        <v>22282</v>
      </c>
      <c r="K37" s="58">
        <v>22075</v>
      </c>
      <c r="L37" s="58">
        <v>21790</v>
      </c>
      <c r="M37" s="59">
        <v>21696</v>
      </c>
      <c r="N37" s="57">
        <f t="shared" si="0"/>
        <v>22168.583333333332</v>
      </c>
    </row>
    <row r="38" spans="1:14" ht="12" customHeight="1" x14ac:dyDescent="0.2">
      <c r="A38" s="56" t="str">
        <f>'Pregnant Women Participating'!A38</f>
        <v>Arkansas</v>
      </c>
      <c r="B38" s="57">
        <v>15652</v>
      </c>
      <c r="C38" s="58">
        <v>16343</v>
      </c>
      <c r="D38" s="58">
        <v>16382</v>
      </c>
      <c r="E38" s="58">
        <v>16563</v>
      </c>
      <c r="F38" s="58">
        <v>16338</v>
      </c>
      <c r="G38" s="58">
        <v>16332</v>
      </c>
      <c r="H38" s="58">
        <v>15992</v>
      </c>
      <c r="I38" s="58">
        <v>15657</v>
      </c>
      <c r="J38" s="58">
        <v>15454</v>
      </c>
      <c r="K38" s="58">
        <v>15089</v>
      </c>
      <c r="L38" s="58">
        <v>14949</v>
      </c>
      <c r="M38" s="59">
        <v>14896</v>
      </c>
      <c r="N38" s="57">
        <f t="shared" si="0"/>
        <v>15803.916666666666</v>
      </c>
    </row>
    <row r="39" spans="1:14" ht="12" customHeight="1" x14ac:dyDescent="0.2">
      <c r="A39" s="56" t="str">
        <f>'Pregnant Women Participating'!A39</f>
        <v>Louisiana</v>
      </c>
      <c r="B39" s="57">
        <v>26971</v>
      </c>
      <c r="C39" s="58">
        <v>26193</v>
      </c>
      <c r="D39" s="58">
        <v>26226</v>
      </c>
      <c r="E39" s="58">
        <v>26692</v>
      </c>
      <c r="F39" s="58">
        <v>26756</v>
      </c>
      <c r="G39" s="58">
        <v>26843</v>
      </c>
      <c r="H39" s="58">
        <v>26299</v>
      </c>
      <c r="I39" s="58">
        <v>25894</v>
      </c>
      <c r="J39" s="58">
        <v>25990</v>
      </c>
      <c r="K39" s="58">
        <v>25910</v>
      </c>
      <c r="L39" s="58">
        <v>25133</v>
      </c>
      <c r="M39" s="59">
        <v>24844</v>
      </c>
      <c r="N39" s="57">
        <f t="shared" si="0"/>
        <v>26145.916666666668</v>
      </c>
    </row>
    <row r="40" spans="1:14" ht="12" customHeight="1" x14ac:dyDescent="0.2">
      <c r="A40" s="56" t="str">
        <f>'Pregnant Women Participating'!A40</f>
        <v>New Mexico</v>
      </c>
      <c r="B40" s="57">
        <v>5926</v>
      </c>
      <c r="C40" s="58">
        <v>5856</v>
      </c>
      <c r="D40" s="58">
        <v>5909</v>
      </c>
      <c r="E40" s="58">
        <v>6040</v>
      </c>
      <c r="F40" s="58">
        <v>5962</v>
      </c>
      <c r="G40" s="58">
        <v>6125</v>
      </c>
      <c r="H40" s="58">
        <v>6073</v>
      </c>
      <c r="I40" s="58">
        <v>5859</v>
      </c>
      <c r="J40" s="58">
        <v>5761</v>
      </c>
      <c r="K40" s="58">
        <v>5627</v>
      </c>
      <c r="L40" s="58">
        <v>5512</v>
      </c>
      <c r="M40" s="59">
        <v>5446</v>
      </c>
      <c r="N40" s="57">
        <f t="shared" si="0"/>
        <v>5841.333333333333</v>
      </c>
    </row>
    <row r="41" spans="1:14" ht="12" customHeight="1" x14ac:dyDescent="0.2">
      <c r="A41" s="56" t="str">
        <f>'Pregnant Women Participating'!A41</f>
        <v>Oklahoma</v>
      </c>
      <c r="B41" s="57">
        <v>14581</v>
      </c>
      <c r="C41" s="58">
        <v>14260</v>
      </c>
      <c r="D41" s="58">
        <v>14270</v>
      </c>
      <c r="E41" s="58">
        <v>14435</v>
      </c>
      <c r="F41" s="58">
        <v>14373</v>
      </c>
      <c r="G41" s="58">
        <v>14781</v>
      </c>
      <c r="H41" s="58">
        <v>15023</v>
      </c>
      <c r="I41" s="58">
        <v>14808</v>
      </c>
      <c r="J41" s="58">
        <v>14370</v>
      </c>
      <c r="K41" s="58">
        <v>14265</v>
      </c>
      <c r="L41" s="58">
        <v>14368</v>
      </c>
      <c r="M41" s="59">
        <v>14258</v>
      </c>
      <c r="N41" s="57">
        <f t="shared" si="0"/>
        <v>14482.666666666666</v>
      </c>
    </row>
    <row r="42" spans="1:14" ht="12" customHeight="1" x14ac:dyDescent="0.2">
      <c r="A42" s="56" t="str">
        <f>'Pregnant Women Participating'!A42</f>
        <v>Texas</v>
      </c>
      <c r="B42" s="57">
        <v>79798</v>
      </c>
      <c r="C42" s="58">
        <v>78051</v>
      </c>
      <c r="D42" s="58">
        <v>77409</v>
      </c>
      <c r="E42" s="58">
        <v>77797</v>
      </c>
      <c r="F42" s="58">
        <v>77015</v>
      </c>
      <c r="G42" s="58">
        <v>76863</v>
      </c>
      <c r="H42" s="58">
        <v>75505</v>
      </c>
      <c r="I42" s="58">
        <v>74163</v>
      </c>
      <c r="J42" s="58">
        <v>74405</v>
      </c>
      <c r="K42" s="58">
        <v>74732</v>
      </c>
      <c r="L42" s="58">
        <v>74690</v>
      </c>
      <c r="M42" s="59">
        <v>75167</v>
      </c>
      <c r="N42" s="57">
        <f t="shared" si="0"/>
        <v>76299.583333333328</v>
      </c>
    </row>
    <row r="43" spans="1:14" ht="12" customHeight="1" x14ac:dyDescent="0.2">
      <c r="A43" s="56" t="str">
        <f>'Pregnant Women Participating'!A43</f>
        <v>Utah</v>
      </c>
      <c r="B43" s="57">
        <v>6030</v>
      </c>
      <c r="C43" s="58">
        <v>5945</v>
      </c>
      <c r="D43" s="58">
        <v>5933</v>
      </c>
      <c r="E43" s="58">
        <v>5969</v>
      </c>
      <c r="F43" s="58">
        <v>5882</v>
      </c>
      <c r="G43" s="58">
        <v>5895</v>
      </c>
      <c r="H43" s="58">
        <v>5800</v>
      </c>
      <c r="I43" s="58">
        <v>5603</v>
      </c>
      <c r="J43" s="58">
        <v>5664</v>
      </c>
      <c r="K43" s="58">
        <v>5595</v>
      </c>
      <c r="L43" s="58">
        <v>5592</v>
      </c>
      <c r="M43" s="59">
        <v>5596</v>
      </c>
      <c r="N43" s="57">
        <f t="shared" si="0"/>
        <v>5792</v>
      </c>
    </row>
    <row r="44" spans="1:14" ht="12" customHeight="1" x14ac:dyDescent="0.2">
      <c r="A44" s="56" t="str">
        <f>'Pregnant Women Participating'!A44</f>
        <v>Inter-Tribal Council, AZ</v>
      </c>
      <c r="B44" s="57">
        <v>1242</v>
      </c>
      <c r="C44" s="58">
        <v>1159</v>
      </c>
      <c r="D44" s="58">
        <v>1200</v>
      </c>
      <c r="E44" s="58">
        <v>1187</v>
      </c>
      <c r="F44" s="58">
        <v>1170</v>
      </c>
      <c r="G44" s="58">
        <v>1250</v>
      </c>
      <c r="H44" s="58">
        <v>1231</v>
      </c>
      <c r="I44" s="58">
        <v>1209</v>
      </c>
      <c r="J44" s="58">
        <v>1206</v>
      </c>
      <c r="K44" s="58">
        <v>1186</v>
      </c>
      <c r="L44" s="58">
        <v>1168</v>
      </c>
      <c r="M44" s="59">
        <v>1150</v>
      </c>
      <c r="N44" s="57">
        <f t="shared" si="0"/>
        <v>1196.5</v>
      </c>
    </row>
    <row r="45" spans="1:14" ht="12" customHeight="1" x14ac:dyDescent="0.2">
      <c r="A45" s="56" t="str">
        <f>'Pregnant Women Participating'!A45</f>
        <v>Navajo Nation, AZ</v>
      </c>
      <c r="B45" s="57">
        <v>724</v>
      </c>
      <c r="C45" s="58">
        <v>710</v>
      </c>
      <c r="D45" s="58">
        <v>725</v>
      </c>
      <c r="E45" s="58">
        <v>766</v>
      </c>
      <c r="F45" s="58">
        <v>769</v>
      </c>
      <c r="G45" s="58">
        <v>731</v>
      </c>
      <c r="H45" s="58">
        <v>692</v>
      </c>
      <c r="I45" s="58">
        <v>624</v>
      </c>
      <c r="J45" s="58">
        <v>616</v>
      </c>
      <c r="K45" s="58">
        <v>623</v>
      </c>
      <c r="L45" s="58">
        <v>619</v>
      </c>
      <c r="M45" s="59">
        <v>631</v>
      </c>
      <c r="N45" s="57">
        <f t="shared" si="0"/>
        <v>685.83333333333337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50</v>
      </c>
      <c r="C46" s="58">
        <v>44</v>
      </c>
      <c r="D46" s="58">
        <v>48</v>
      </c>
      <c r="E46" s="58">
        <v>52</v>
      </c>
      <c r="F46" s="58">
        <v>57</v>
      </c>
      <c r="G46" s="58">
        <v>56</v>
      </c>
      <c r="H46" s="58">
        <v>52</v>
      </c>
      <c r="I46" s="58">
        <v>47</v>
      </c>
      <c r="J46" s="58">
        <v>38</v>
      </c>
      <c r="K46" s="58">
        <v>39</v>
      </c>
      <c r="L46" s="58">
        <v>39</v>
      </c>
      <c r="M46" s="59">
        <v>40</v>
      </c>
      <c r="N46" s="57">
        <f t="shared" si="0"/>
        <v>46.833333333333336</v>
      </c>
    </row>
    <row r="47" spans="1:14" ht="12" customHeight="1" x14ac:dyDescent="0.2">
      <c r="A47" s="56" t="str">
        <f>'Pregnant Women Participating'!A47</f>
        <v>Eight Northern Pueblos, NM</v>
      </c>
      <c r="B47" s="57">
        <v>52</v>
      </c>
      <c r="C47" s="58">
        <v>51</v>
      </c>
      <c r="D47" s="58">
        <v>52</v>
      </c>
      <c r="E47" s="58">
        <v>56</v>
      </c>
      <c r="F47" s="58">
        <v>60</v>
      </c>
      <c r="G47" s="58">
        <v>52</v>
      </c>
      <c r="H47" s="58">
        <v>44</v>
      </c>
      <c r="I47" s="58">
        <v>38</v>
      </c>
      <c r="J47" s="58">
        <v>38</v>
      </c>
      <c r="K47" s="58">
        <v>30</v>
      </c>
      <c r="L47" s="58">
        <v>26</v>
      </c>
      <c r="M47" s="59">
        <v>31</v>
      </c>
      <c r="N47" s="57">
        <f t="shared" si="0"/>
        <v>44.166666666666664</v>
      </c>
    </row>
    <row r="48" spans="1:14" ht="12" customHeight="1" x14ac:dyDescent="0.2">
      <c r="A48" s="56" t="str">
        <f>'Pregnant Women Participating'!A48</f>
        <v>Five Sandoval Pueblos, NM</v>
      </c>
      <c r="B48" s="57">
        <v>63</v>
      </c>
      <c r="C48" s="58">
        <v>65</v>
      </c>
      <c r="D48" s="58">
        <v>73</v>
      </c>
      <c r="E48" s="58">
        <v>74</v>
      </c>
      <c r="F48" s="58">
        <v>78</v>
      </c>
      <c r="G48" s="58">
        <v>71</v>
      </c>
      <c r="H48" s="58">
        <v>72</v>
      </c>
      <c r="I48" s="58">
        <v>63</v>
      </c>
      <c r="J48" s="58">
        <v>59</v>
      </c>
      <c r="K48" s="58">
        <v>55</v>
      </c>
      <c r="L48" s="58">
        <v>55</v>
      </c>
      <c r="M48" s="59">
        <v>48</v>
      </c>
      <c r="N48" s="57">
        <f t="shared" si="0"/>
        <v>64.666666666666671</v>
      </c>
    </row>
    <row r="49" spans="1:14" ht="12" customHeight="1" x14ac:dyDescent="0.2">
      <c r="A49" s="56" t="str">
        <f>'Pregnant Women Participating'!A49</f>
        <v>Isleta Pueblo, NM</v>
      </c>
      <c r="B49" s="57">
        <v>166</v>
      </c>
      <c r="C49" s="58">
        <v>160</v>
      </c>
      <c r="D49" s="58">
        <v>161</v>
      </c>
      <c r="E49" s="58">
        <v>158</v>
      </c>
      <c r="F49" s="58">
        <v>158</v>
      </c>
      <c r="G49" s="58">
        <v>149</v>
      </c>
      <c r="H49" s="58">
        <v>143</v>
      </c>
      <c r="I49" s="58">
        <v>147</v>
      </c>
      <c r="J49" s="58">
        <v>141</v>
      </c>
      <c r="K49" s="58">
        <v>145</v>
      </c>
      <c r="L49" s="58">
        <v>148</v>
      </c>
      <c r="M49" s="59">
        <v>157</v>
      </c>
      <c r="N49" s="57">
        <f t="shared" si="0"/>
        <v>152.75</v>
      </c>
    </row>
    <row r="50" spans="1:14" ht="12" customHeight="1" x14ac:dyDescent="0.2">
      <c r="A50" s="56" t="str">
        <f>'Pregnant Women Participating'!A50</f>
        <v>San Felipe Pueblo, NM</v>
      </c>
      <c r="B50" s="57">
        <v>41</v>
      </c>
      <c r="C50" s="58">
        <v>40</v>
      </c>
      <c r="D50" s="58">
        <v>38</v>
      </c>
      <c r="E50" s="58">
        <v>35</v>
      </c>
      <c r="F50" s="58">
        <v>33</v>
      </c>
      <c r="G50" s="58">
        <v>31</v>
      </c>
      <c r="H50" s="58">
        <v>27</v>
      </c>
      <c r="I50" s="58">
        <v>27</v>
      </c>
      <c r="J50" s="58">
        <v>21</v>
      </c>
      <c r="K50" s="58">
        <v>20</v>
      </c>
      <c r="L50" s="58">
        <v>22</v>
      </c>
      <c r="M50" s="59">
        <v>22</v>
      </c>
      <c r="N50" s="57">
        <f t="shared" si="0"/>
        <v>29.75</v>
      </c>
    </row>
    <row r="51" spans="1:14" ht="12" customHeight="1" x14ac:dyDescent="0.2">
      <c r="A51" s="56" t="str">
        <f>'Pregnant Women Participating'!A51</f>
        <v>Santo Domingo Tribe, NM</v>
      </c>
      <c r="B51" s="57">
        <v>23</v>
      </c>
      <c r="C51" s="58">
        <v>22</v>
      </c>
      <c r="D51" s="58">
        <v>21</v>
      </c>
      <c r="E51" s="58">
        <v>21</v>
      </c>
      <c r="F51" s="58">
        <v>20</v>
      </c>
      <c r="G51" s="58">
        <v>23</v>
      </c>
      <c r="H51" s="58">
        <v>24</v>
      </c>
      <c r="I51" s="58">
        <v>23</v>
      </c>
      <c r="J51" s="58">
        <v>23</v>
      </c>
      <c r="K51" s="58">
        <v>21</v>
      </c>
      <c r="L51" s="58">
        <v>19</v>
      </c>
      <c r="M51" s="59">
        <v>18</v>
      </c>
      <c r="N51" s="57">
        <f t="shared" si="0"/>
        <v>21.5</v>
      </c>
    </row>
    <row r="52" spans="1:14" ht="12" customHeight="1" x14ac:dyDescent="0.2">
      <c r="A52" s="56" t="str">
        <f>'Pregnant Women Participating'!A52</f>
        <v>Zuni Pueblo, NM</v>
      </c>
      <c r="B52" s="57">
        <v>44</v>
      </c>
      <c r="C52" s="58">
        <v>43</v>
      </c>
      <c r="D52" s="58">
        <v>41</v>
      </c>
      <c r="E52" s="58">
        <v>41</v>
      </c>
      <c r="F52" s="58">
        <v>38</v>
      </c>
      <c r="G52" s="58">
        <v>36</v>
      </c>
      <c r="H52" s="58">
        <v>32</v>
      </c>
      <c r="I52" s="58">
        <v>32</v>
      </c>
      <c r="J52" s="58">
        <v>32</v>
      </c>
      <c r="K52" s="58">
        <v>31</v>
      </c>
      <c r="L52" s="58">
        <v>32</v>
      </c>
      <c r="M52" s="59">
        <v>37</v>
      </c>
      <c r="N52" s="57">
        <f t="shared" si="0"/>
        <v>36.583333333333336</v>
      </c>
    </row>
    <row r="53" spans="1:14" ht="12" customHeight="1" x14ac:dyDescent="0.2">
      <c r="A53" s="56" t="str">
        <f>'Pregnant Women Participating'!A53</f>
        <v>Cherokee Nation, OK</v>
      </c>
      <c r="B53" s="57">
        <v>1511</v>
      </c>
      <c r="C53" s="58">
        <v>1491</v>
      </c>
      <c r="D53" s="58">
        <v>1478</v>
      </c>
      <c r="E53" s="58">
        <v>1476</v>
      </c>
      <c r="F53" s="58">
        <v>1446</v>
      </c>
      <c r="G53" s="58">
        <v>1431</v>
      </c>
      <c r="H53" s="58">
        <v>1378</v>
      </c>
      <c r="I53" s="58">
        <v>1308</v>
      </c>
      <c r="J53" s="58">
        <v>1318</v>
      </c>
      <c r="K53" s="58">
        <v>1283</v>
      </c>
      <c r="L53" s="58">
        <v>1264</v>
      </c>
      <c r="M53" s="59">
        <v>1252</v>
      </c>
      <c r="N53" s="57">
        <f t="shared" si="0"/>
        <v>1386.3333333333333</v>
      </c>
    </row>
    <row r="54" spans="1:14" ht="12" customHeight="1" x14ac:dyDescent="0.2">
      <c r="A54" s="56" t="str">
        <f>'Pregnant Women Participating'!A54</f>
        <v>Chickasaw Nation, OK</v>
      </c>
      <c r="B54" s="57">
        <v>706</v>
      </c>
      <c r="C54" s="58">
        <v>691</v>
      </c>
      <c r="D54" s="58">
        <v>696</v>
      </c>
      <c r="E54" s="58">
        <v>683</v>
      </c>
      <c r="F54" s="58">
        <v>673</v>
      </c>
      <c r="G54" s="58">
        <v>691</v>
      </c>
      <c r="H54" s="58">
        <v>703</v>
      </c>
      <c r="I54" s="58">
        <v>705</v>
      </c>
      <c r="J54" s="58">
        <v>702</v>
      </c>
      <c r="K54" s="58">
        <v>680</v>
      </c>
      <c r="L54" s="58">
        <v>668</v>
      </c>
      <c r="M54" s="59">
        <v>673</v>
      </c>
      <c r="N54" s="57">
        <f t="shared" si="0"/>
        <v>689.25</v>
      </c>
    </row>
    <row r="55" spans="1:14" ht="12" customHeight="1" x14ac:dyDescent="0.2">
      <c r="A55" s="56" t="str">
        <f>'Pregnant Women Participating'!A55</f>
        <v>Choctaw Nation, OK</v>
      </c>
      <c r="B55" s="57">
        <v>887</v>
      </c>
      <c r="C55" s="58">
        <v>924</v>
      </c>
      <c r="D55" s="58">
        <v>925</v>
      </c>
      <c r="E55" s="58">
        <v>949</v>
      </c>
      <c r="F55" s="58">
        <v>982</v>
      </c>
      <c r="G55" s="58">
        <v>959</v>
      </c>
      <c r="H55" s="58">
        <v>968</v>
      </c>
      <c r="I55" s="58">
        <v>983</v>
      </c>
      <c r="J55" s="58">
        <v>968</v>
      </c>
      <c r="K55" s="58">
        <v>999</v>
      </c>
      <c r="L55" s="58">
        <v>983</v>
      </c>
      <c r="M55" s="59">
        <v>976</v>
      </c>
      <c r="N55" s="57">
        <f t="shared" si="0"/>
        <v>958.58333333333337</v>
      </c>
    </row>
    <row r="56" spans="1:14" ht="12" customHeight="1" x14ac:dyDescent="0.2">
      <c r="A56" s="56" t="str">
        <f>'Pregnant Women Participating'!A56</f>
        <v>Citizen Potawatomi Nation, OK</v>
      </c>
      <c r="B56" s="57">
        <v>303</v>
      </c>
      <c r="C56" s="58">
        <v>299</v>
      </c>
      <c r="D56" s="58">
        <v>306</v>
      </c>
      <c r="E56" s="58">
        <v>315</v>
      </c>
      <c r="F56" s="58">
        <v>305</v>
      </c>
      <c r="G56" s="58">
        <v>314</v>
      </c>
      <c r="H56" s="58">
        <v>314</v>
      </c>
      <c r="I56" s="58">
        <v>291</v>
      </c>
      <c r="J56" s="58">
        <v>293</v>
      </c>
      <c r="K56" s="58">
        <v>294</v>
      </c>
      <c r="L56" s="58">
        <v>284</v>
      </c>
      <c r="M56" s="59">
        <v>277</v>
      </c>
      <c r="N56" s="57">
        <f t="shared" si="0"/>
        <v>299.58333333333331</v>
      </c>
    </row>
    <row r="57" spans="1:14" ht="12" customHeight="1" x14ac:dyDescent="0.2">
      <c r="A57" s="56" t="str">
        <f>'Pregnant Women Participating'!A57</f>
        <v>Inter-Tribal Council, OK</v>
      </c>
      <c r="B57" s="57">
        <v>158</v>
      </c>
      <c r="C57" s="58">
        <v>153</v>
      </c>
      <c r="D57" s="58">
        <v>140</v>
      </c>
      <c r="E57" s="58">
        <v>138</v>
      </c>
      <c r="F57" s="58">
        <v>136</v>
      </c>
      <c r="G57" s="58">
        <v>144</v>
      </c>
      <c r="H57" s="58">
        <v>135</v>
      </c>
      <c r="I57" s="58">
        <v>131</v>
      </c>
      <c r="J57" s="58">
        <v>135</v>
      </c>
      <c r="K57" s="58">
        <v>142</v>
      </c>
      <c r="L57" s="58">
        <v>146</v>
      </c>
      <c r="M57" s="59">
        <v>141</v>
      </c>
      <c r="N57" s="57">
        <f t="shared" si="0"/>
        <v>141.58333333333334</v>
      </c>
    </row>
    <row r="58" spans="1:14" ht="12" customHeight="1" x14ac:dyDescent="0.2">
      <c r="A58" s="56" t="str">
        <f>'Pregnant Women Participating'!A58</f>
        <v>Muscogee Creek Nation, OK</v>
      </c>
      <c r="B58" s="57">
        <v>453</v>
      </c>
      <c r="C58" s="58">
        <v>430</v>
      </c>
      <c r="D58" s="58">
        <v>432</v>
      </c>
      <c r="E58" s="58">
        <v>440</v>
      </c>
      <c r="F58" s="58">
        <v>415</v>
      </c>
      <c r="G58" s="58">
        <v>421</v>
      </c>
      <c r="H58" s="58">
        <v>421</v>
      </c>
      <c r="I58" s="58">
        <v>412</v>
      </c>
      <c r="J58" s="58">
        <v>400</v>
      </c>
      <c r="K58" s="58">
        <v>397</v>
      </c>
      <c r="L58" s="58">
        <v>378</v>
      </c>
      <c r="M58" s="59">
        <v>371</v>
      </c>
      <c r="N58" s="57">
        <f t="shared" si="0"/>
        <v>414.16666666666669</v>
      </c>
    </row>
    <row r="59" spans="1:14" ht="12" customHeight="1" x14ac:dyDescent="0.2">
      <c r="A59" s="56" t="str">
        <f>'Pregnant Women Participating'!A59</f>
        <v>Osage Tribal Council, OK</v>
      </c>
      <c r="B59" s="57">
        <v>687</v>
      </c>
      <c r="C59" s="58">
        <v>674</v>
      </c>
      <c r="D59" s="58">
        <v>661</v>
      </c>
      <c r="E59" s="58">
        <v>642</v>
      </c>
      <c r="F59" s="58">
        <v>631</v>
      </c>
      <c r="G59" s="58">
        <v>653</v>
      </c>
      <c r="H59" s="58">
        <v>654</v>
      </c>
      <c r="I59" s="58">
        <v>645</v>
      </c>
      <c r="J59" s="58">
        <v>628</v>
      </c>
      <c r="K59" s="58">
        <v>639</v>
      </c>
      <c r="L59" s="58">
        <v>634</v>
      </c>
      <c r="M59" s="59">
        <v>644</v>
      </c>
      <c r="N59" s="57">
        <f t="shared" si="0"/>
        <v>649.33333333333337</v>
      </c>
    </row>
    <row r="60" spans="1:14" ht="12" customHeight="1" x14ac:dyDescent="0.2">
      <c r="A60" s="56" t="str">
        <f>'Pregnant Women Participating'!A60</f>
        <v>Otoe-Missouria Tribe, OK</v>
      </c>
      <c r="B60" s="57">
        <v>89</v>
      </c>
      <c r="C60" s="58">
        <v>80</v>
      </c>
      <c r="D60" s="58">
        <v>71</v>
      </c>
      <c r="E60" s="58">
        <v>79</v>
      </c>
      <c r="F60" s="58">
        <v>75</v>
      </c>
      <c r="G60" s="58">
        <v>71</v>
      </c>
      <c r="H60" s="58">
        <v>67</v>
      </c>
      <c r="I60" s="58">
        <v>70</v>
      </c>
      <c r="J60" s="58">
        <v>73</v>
      </c>
      <c r="K60" s="58">
        <v>69</v>
      </c>
      <c r="L60" s="58">
        <v>73</v>
      </c>
      <c r="M60" s="59">
        <v>67</v>
      </c>
      <c r="N60" s="57">
        <f t="shared" si="0"/>
        <v>73.666666666666671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662</v>
      </c>
      <c r="C61" s="58">
        <v>644</v>
      </c>
      <c r="D61" s="58">
        <v>637</v>
      </c>
      <c r="E61" s="58">
        <v>631</v>
      </c>
      <c r="F61" s="58">
        <v>629</v>
      </c>
      <c r="G61" s="58">
        <v>618</v>
      </c>
      <c r="H61" s="58">
        <v>606</v>
      </c>
      <c r="I61" s="58">
        <v>595</v>
      </c>
      <c r="J61" s="58">
        <v>608</v>
      </c>
      <c r="K61" s="58">
        <v>597</v>
      </c>
      <c r="L61" s="58">
        <v>592</v>
      </c>
      <c r="M61" s="59">
        <v>603</v>
      </c>
      <c r="N61" s="57">
        <f t="shared" si="0"/>
        <v>618.5</v>
      </c>
    </row>
    <row r="62" spans="1:14" ht="12" customHeight="1" x14ac:dyDescent="0.2">
      <c r="A62" s="56" t="str">
        <f>'Pregnant Women Participating'!A62</f>
        <v>Colorado</v>
      </c>
      <c r="B62" s="57">
        <v>12270</v>
      </c>
      <c r="C62" s="58">
        <v>12054</v>
      </c>
      <c r="D62" s="58">
        <v>12103</v>
      </c>
      <c r="E62" s="58">
        <v>12213</v>
      </c>
      <c r="F62" s="58">
        <v>12219</v>
      </c>
      <c r="G62" s="58">
        <v>12342</v>
      </c>
      <c r="H62" s="58">
        <v>12287</v>
      </c>
      <c r="I62" s="58">
        <v>11983</v>
      </c>
      <c r="J62" s="58">
        <v>11828</v>
      </c>
      <c r="K62" s="58">
        <v>11755</v>
      </c>
      <c r="L62" s="58">
        <v>11678</v>
      </c>
      <c r="M62" s="59">
        <v>11691</v>
      </c>
      <c r="N62" s="57">
        <f t="shared" si="0"/>
        <v>12035.25</v>
      </c>
    </row>
    <row r="63" spans="1:14" ht="12" customHeight="1" x14ac:dyDescent="0.2">
      <c r="A63" s="56" t="str">
        <f>'Pregnant Women Participating'!A63</f>
        <v>Kansas</v>
      </c>
      <c r="B63" s="57">
        <v>8178</v>
      </c>
      <c r="C63" s="58">
        <v>7986</v>
      </c>
      <c r="D63" s="58">
        <v>7954</v>
      </c>
      <c r="E63" s="58">
        <v>8008</v>
      </c>
      <c r="F63" s="58">
        <v>7972</v>
      </c>
      <c r="G63" s="58">
        <v>8124</v>
      </c>
      <c r="H63" s="58">
        <v>8032</v>
      </c>
      <c r="I63" s="58">
        <v>7799</v>
      </c>
      <c r="J63" s="58">
        <v>7857</v>
      </c>
      <c r="K63" s="58">
        <v>7784</v>
      </c>
      <c r="L63" s="58">
        <v>7775</v>
      </c>
      <c r="M63" s="59">
        <v>7806</v>
      </c>
      <c r="N63" s="57">
        <f t="shared" si="0"/>
        <v>7939.583333333333</v>
      </c>
    </row>
    <row r="64" spans="1:14" ht="12" customHeight="1" x14ac:dyDescent="0.2">
      <c r="A64" s="56" t="str">
        <f>'Pregnant Women Participating'!A64</f>
        <v>Missouri</v>
      </c>
      <c r="B64" s="57">
        <v>22999</v>
      </c>
      <c r="C64" s="58">
        <v>22541</v>
      </c>
      <c r="D64" s="58">
        <v>22295</v>
      </c>
      <c r="E64" s="58">
        <v>22557</v>
      </c>
      <c r="F64" s="58">
        <v>22154</v>
      </c>
      <c r="G64" s="58">
        <v>22314</v>
      </c>
      <c r="H64" s="58">
        <v>22008</v>
      </c>
      <c r="I64" s="58">
        <v>21579</v>
      </c>
      <c r="J64" s="58">
        <v>21459</v>
      </c>
      <c r="K64" s="58">
        <v>21381</v>
      </c>
      <c r="L64" s="58">
        <v>21172</v>
      </c>
      <c r="M64" s="59">
        <v>21069</v>
      </c>
      <c r="N64" s="57">
        <f t="shared" si="0"/>
        <v>21960.666666666668</v>
      </c>
    </row>
    <row r="65" spans="1:14" ht="12" customHeight="1" x14ac:dyDescent="0.2">
      <c r="A65" s="56" t="str">
        <f>'Pregnant Women Participating'!A65</f>
        <v>Montana</v>
      </c>
      <c r="B65" s="57">
        <v>2357</v>
      </c>
      <c r="C65" s="58">
        <v>2328</v>
      </c>
      <c r="D65" s="58">
        <v>2323</v>
      </c>
      <c r="E65" s="58">
        <v>2341</v>
      </c>
      <c r="F65" s="58">
        <v>2347</v>
      </c>
      <c r="G65" s="58">
        <v>2357</v>
      </c>
      <c r="H65" s="58">
        <v>2357</v>
      </c>
      <c r="I65" s="58">
        <v>2294</v>
      </c>
      <c r="J65" s="58">
        <v>2265</v>
      </c>
      <c r="K65" s="58">
        <v>2243</v>
      </c>
      <c r="L65" s="58">
        <v>2192</v>
      </c>
      <c r="M65" s="59">
        <v>2160</v>
      </c>
      <c r="N65" s="57">
        <f t="shared" si="0"/>
        <v>2297</v>
      </c>
    </row>
    <row r="66" spans="1:14" ht="12" customHeight="1" x14ac:dyDescent="0.2">
      <c r="A66" s="56" t="str">
        <f>'Pregnant Women Participating'!A66</f>
        <v>Nebraska</v>
      </c>
      <c r="B66" s="57">
        <v>5281</v>
      </c>
      <c r="C66" s="58">
        <v>5157</v>
      </c>
      <c r="D66" s="58">
        <v>5045</v>
      </c>
      <c r="E66" s="58">
        <v>5109</v>
      </c>
      <c r="F66" s="58">
        <v>5159</v>
      </c>
      <c r="G66" s="58">
        <v>5134</v>
      </c>
      <c r="H66" s="58">
        <v>5164</v>
      </c>
      <c r="I66" s="58">
        <v>5060</v>
      </c>
      <c r="J66" s="58">
        <v>5100</v>
      </c>
      <c r="K66" s="58">
        <v>5094</v>
      </c>
      <c r="L66" s="58">
        <v>5006</v>
      </c>
      <c r="M66" s="59">
        <v>5052</v>
      </c>
      <c r="N66" s="57">
        <f t="shared" si="0"/>
        <v>5113.416666666667</v>
      </c>
    </row>
    <row r="67" spans="1:14" ht="12" customHeight="1" x14ac:dyDescent="0.2">
      <c r="A67" s="56" t="str">
        <f>'Pregnant Women Participating'!A67</f>
        <v>North Dakota</v>
      </c>
      <c r="B67" s="57">
        <v>1711</v>
      </c>
      <c r="C67" s="58">
        <v>1686</v>
      </c>
      <c r="D67" s="58">
        <v>1670</v>
      </c>
      <c r="E67" s="58">
        <v>1666</v>
      </c>
      <c r="F67" s="58">
        <v>1683</v>
      </c>
      <c r="G67" s="58">
        <v>1656</v>
      </c>
      <c r="H67" s="58">
        <v>1650</v>
      </c>
      <c r="I67" s="58">
        <v>1600</v>
      </c>
      <c r="J67" s="58">
        <v>1569</v>
      </c>
      <c r="K67" s="58">
        <v>1506</v>
      </c>
      <c r="L67" s="58">
        <v>1515</v>
      </c>
      <c r="M67" s="59">
        <v>1564</v>
      </c>
      <c r="N67" s="57">
        <f t="shared" si="0"/>
        <v>1623</v>
      </c>
    </row>
    <row r="68" spans="1:14" ht="12" customHeight="1" x14ac:dyDescent="0.2">
      <c r="A68" s="56" t="str">
        <f>'Pregnant Women Participating'!A68</f>
        <v>South Dakota</v>
      </c>
      <c r="B68" s="57">
        <v>2524</v>
      </c>
      <c r="C68" s="58">
        <v>2471</v>
      </c>
      <c r="D68" s="58">
        <v>2446</v>
      </c>
      <c r="E68" s="58">
        <v>2439</v>
      </c>
      <c r="F68" s="58">
        <v>2445</v>
      </c>
      <c r="G68" s="58">
        <v>2453</v>
      </c>
      <c r="H68" s="58">
        <v>2447</v>
      </c>
      <c r="I68" s="58">
        <v>2424</v>
      </c>
      <c r="J68" s="58">
        <v>2399</v>
      </c>
      <c r="K68" s="58">
        <v>2358</v>
      </c>
      <c r="L68" s="58">
        <v>2337</v>
      </c>
      <c r="M68" s="59">
        <v>2324</v>
      </c>
      <c r="N68" s="57">
        <f t="shared" si="0"/>
        <v>2422.25</v>
      </c>
    </row>
    <row r="69" spans="1:14" ht="12" customHeight="1" x14ac:dyDescent="0.2">
      <c r="A69" s="56" t="str">
        <f>'Pregnant Women Participating'!A69</f>
        <v>Wyoming</v>
      </c>
      <c r="B69" s="57">
        <v>1182</v>
      </c>
      <c r="C69" s="58">
        <v>1155</v>
      </c>
      <c r="D69" s="58">
        <v>1168</v>
      </c>
      <c r="E69" s="58">
        <v>1197</v>
      </c>
      <c r="F69" s="58">
        <v>1185</v>
      </c>
      <c r="G69" s="58">
        <v>1186</v>
      </c>
      <c r="H69" s="58">
        <v>1203</v>
      </c>
      <c r="I69" s="58">
        <v>1180</v>
      </c>
      <c r="J69" s="58">
        <v>1150</v>
      </c>
      <c r="K69" s="58">
        <v>1177</v>
      </c>
      <c r="L69" s="58">
        <v>1172</v>
      </c>
      <c r="M69" s="59">
        <v>1157</v>
      </c>
      <c r="N69" s="57">
        <f t="shared" si="0"/>
        <v>1176</v>
      </c>
    </row>
    <row r="70" spans="1:14" ht="12" customHeight="1" x14ac:dyDescent="0.2">
      <c r="A70" s="56" t="str">
        <f>'Pregnant Women Participating'!A70</f>
        <v>Ute Mountain Ute Tribe, CO</v>
      </c>
      <c r="B70" s="57">
        <v>13</v>
      </c>
      <c r="C70" s="58">
        <v>16</v>
      </c>
      <c r="D70" s="58">
        <v>16</v>
      </c>
      <c r="E70" s="58">
        <v>13</v>
      </c>
      <c r="F70" s="58">
        <v>15</v>
      </c>
      <c r="G70" s="58">
        <v>18</v>
      </c>
      <c r="H70" s="58">
        <v>19</v>
      </c>
      <c r="I70" s="58">
        <v>20</v>
      </c>
      <c r="J70" s="58">
        <v>24</v>
      </c>
      <c r="K70" s="58">
        <v>21</v>
      </c>
      <c r="L70" s="58">
        <v>23</v>
      </c>
      <c r="M70" s="59">
        <v>19</v>
      </c>
      <c r="N70" s="57">
        <f t="shared" si="0"/>
        <v>18.083333333333332</v>
      </c>
    </row>
    <row r="71" spans="1:14" ht="12" customHeight="1" x14ac:dyDescent="0.2">
      <c r="A71" s="56" t="str">
        <f>'Pregnant Women Participating'!A71</f>
        <v>Omaha Sioux, NE</v>
      </c>
      <c r="B71" s="57">
        <v>38</v>
      </c>
      <c r="C71" s="58">
        <v>47</v>
      </c>
      <c r="D71" s="58">
        <v>45</v>
      </c>
      <c r="E71" s="58">
        <v>43</v>
      </c>
      <c r="F71" s="58">
        <v>42</v>
      </c>
      <c r="G71" s="58">
        <v>48</v>
      </c>
      <c r="H71" s="58">
        <v>43</v>
      </c>
      <c r="I71" s="58">
        <v>43</v>
      </c>
      <c r="J71" s="58">
        <v>42</v>
      </c>
      <c r="K71" s="58">
        <v>37</v>
      </c>
      <c r="L71" s="58">
        <v>41</v>
      </c>
      <c r="M71" s="59">
        <v>43</v>
      </c>
      <c r="N71" s="57">
        <f t="shared" si="0"/>
        <v>42.666666666666664</v>
      </c>
    </row>
    <row r="72" spans="1:14" ht="12" customHeight="1" x14ac:dyDescent="0.2">
      <c r="A72" s="56" t="str">
        <f>'Pregnant Women Participating'!A72</f>
        <v>Santee Sioux, NE</v>
      </c>
      <c r="B72" s="57">
        <v>18</v>
      </c>
      <c r="C72" s="58">
        <v>20</v>
      </c>
      <c r="D72" s="58">
        <v>18</v>
      </c>
      <c r="E72" s="58">
        <v>19</v>
      </c>
      <c r="F72" s="58">
        <v>16</v>
      </c>
      <c r="G72" s="58">
        <v>16</v>
      </c>
      <c r="H72" s="58">
        <v>16</v>
      </c>
      <c r="I72" s="58">
        <v>16</v>
      </c>
      <c r="J72" s="58">
        <v>13</v>
      </c>
      <c r="K72" s="58">
        <v>15</v>
      </c>
      <c r="L72" s="58">
        <v>17</v>
      </c>
      <c r="M72" s="59">
        <v>18</v>
      </c>
      <c r="N72" s="57">
        <f t="shared" si="0"/>
        <v>16.833333333333332</v>
      </c>
    </row>
    <row r="73" spans="1:14" ht="12" customHeight="1" x14ac:dyDescent="0.2">
      <c r="A73" s="56" t="str">
        <f>'Pregnant Women Participating'!A73</f>
        <v>Winnebago Tribe, NE</v>
      </c>
      <c r="B73" s="57">
        <v>39</v>
      </c>
      <c r="C73" s="58">
        <v>30</v>
      </c>
      <c r="D73" s="58">
        <v>32</v>
      </c>
      <c r="E73" s="58">
        <v>35</v>
      </c>
      <c r="F73" s="58">
        <v>32</v>
      </c>
      <c r="G73" s="58">
        <v>32</v>
      </c>
      <c r="H73" s="58">
        <v>38</v>
      </c>
      <c r="I73" s="58">
        <v>34</v>
      </c>
      <c r="J73" s="58">
        <v>29</v>
      </c>
      <c r="K73" s="58">
        <v>27</v>
      </c>
      <c r="L73" s="58">
        <v>27</v>
      </c>
      <c r="M73" s="59">
        <v>26</v>
      </c>
      <c r="N73" s="57">
        <f t="shared" si="0"/>
        <v>31.75</v>
      </c>
    </row>
    <row r="74" spans="1:14" ht="12" customHeight="1" x14ac:dyDescent="0.2">
      <c r="A74" s="56" t="str">
        <f>'Pregnant Women Participating'!A74</f>
        <v>Standing Rock Sioux Tribe, ND</v>
      </c>
      <c r="B74" s="57">
        <v>96</v>
      </c>
      <c r="C74" s="58">
        <v>119</v>
      </c>
      <c r="D74" s="58">
        <v>127</v>
      </c>
      <c r="E74" s="58">
        <v>120</v>
      </c>
      <c r="F74" s="58">
        <v>111</v>
      </c>
      <c r="G74" s="58">
        <v>104</v>
      </c>
      <c r="H74" s="58">
        <v>106</v>
      </c>
      <c r="I74" s="58">
        <v>105</v>
      </c>
      <c r="J74" s="58">
        <v>106</v>
      </c>
      <c r="K74" s="58">
        <v>94</v>
      </c>
      <c r="L74" s="58">
        <v>98</v>
      </c>
      <c r="M74" s="59">
        <v>93</v>
      </c>
      <c r="N74" s="57">
        <f t="shared" si="0"/>
        <v>106.58333333333333</v>
      </c>
    </row>
    <row r="75" spans="1:14" ht="12" customHeight="1" x14ac:dyDescent="0.2">
      <c r="A75" s="56" t="str">
        <f>'Pregnant Women Participating'!A75</f>
        <v>Three Affiliated Tribes, ND</v>
      </c>
      <c r="B75" s="57">
        <v>57</v>
      </c>
      <c r="C75" s="58">
        <v>56</v>
      </c>
      <c r="D75" s="58">
        <v>49</v>
      </c>
      <c r="E75" s="58">
        <v>51</v>
      </c>
      <c r="F75" s="58">
        <v>43</v>
      </c>
      <c r="G75" s="58">
        <v>48</v>
      </c>
      <c r="H75" s="58">
        <v>45</v>
      </c>
      <c r="I75" s="58">
        <v>48</v>
      </c>
      <c r="J75" s="58">
        <v>50</v>
      </c>
      <c r="K75" s="58">
        <v>49</v>
      </c>
      <c r="L75" s="58">
        <v>49</v>
      </c>
      <c r="M75" s="59">
        <v>53</v>
      </c>
      <c r="N75" s="57">
        <f t="shared" si="0"/>
        <v>49.833333333333336</v>
      </c>
    </row>
    <row r="76" spans="1:14" ht="12" customHeight="1" x14ac:dyDescent="0.2">
      <c r="A76" s="56" t="str">
        <f>'Pregnant Women Participating'!A76</f>
        <v>Cheyenne River Sioux, SD</v>
      </c>
      <c r="B76" s="57">
        <v>78</v>
      </c>
      <c r="C76" s="58">
        <v>99</v>
      </c>
      <c r="D76" s="58">
        <v>97</v>
      </c>
      <c r="E76" s="58">
        <v>91</v>
      </c>
      <c r="F76" s="58">
        <v>89</v>
      </c>
      <c r="G76" s="58">
        <v>90</v>
      </c>
      <c r="H76" s="58">
        <v>99</v>
      </c>
      <c r="I76" s="58">
        <v>99</v>
      </c>
      <c r="J76" s="58">
        <v>105</v>
      </c>
      <c r="K76" s="58">
        <v>98</v>
      </c>
      <c r="L76" s="58">
        <v>102</v>
      </c>
      <c r="M76" s="59">
        <v>110</v>
      </c>
      <c r="N76" s="57">
        <f t="shared" si="0"/>
        <v>96.416666666666671</v>
      </c>
    </row>
    <row r="77" spans="1:14" ht="12" customHeight="1" x14ac:dyDescent="0.2">
      <c r="A77" s="56" t="str">
        <f>'Pregnant Women Participating'!A77</f>
        <v>Rosebud Sioux, SD</v>
      </c>
      <c r="B77" s="57">
        <v>140</v>
      </c>
      <c r="C77" s="58">
        <v>160</v>
      </c>
      <c r="D77" s="58">
        <v>159</v>
      </c>
      <c r="E77" s="58">
        <v>164</v>
      </c>
      <c r="F77" s="58">
        <v>163</v>
      </c>
      <c r="G77" s="58">
        <v>158</v>
      </c>
      <c r="H77" s="58">
        <v>154</v>
      </c>
      <c r="I77" s="58">
        <v>152</v>
      </c>
      <c r="J77" s="58">
        <v>142</v>
      </c>
      <c r="K77" s="58">
        <v>148</v>
      </c>
      <c r="L77" s="58">
        <v>149</v>
      </c>
      <c r="M77" s="59">
        <v>147</v>
      </c>
      <c r="N77" s="57">
        <f t="shared" si="0"/>
        <v>153</v>
      </c>
    </row>
    <row r="78" spans="1:14" ht="12" customHeight="1" x14ac:dyDescent="0.2">
      <c r="A78" s="56" t="str">
        <f>'Pregnant Women Participating'!A78</f>
        <v>Northern Arapahoe, WY</v>
      </c>
      <c r="B78" s="57">
        <v>44</v>
      </c>
      <c r="C78" s="58">
        <v>50</v>
      </c>
      <c r="D78" s="58">
        <v>48</v>
      </c>
      <c r="E78" s="58">
        <v>47</v>
      </c>
      <c r="F78" s="58">
        <v>45</v>
      </c>
      <c r="G78" s="58">
        <v>48</v>
      </c>
      <c r="H78" s="58">
        <v>47</v>
      </c>
      <c r="I78" s="58">
        <v>50</v>
      </c>
      <c r="J78" s="58">
        <v>44</v>
      </c>
      <c r="K78" s="58">
        <v>42</v>
      </c>
      <c r="L78" s="58">
        <v>36</v>
      </c>
      <c r="M78" s="59">
        <v>36</v>
      </c>
      <c r="N78" s="57">
        <f t="shared" si="0"/>
        <v>44.75</v>
      </c>
    </row>
    <row r="79" spans="1:14" ht="12" customHeight="1" x14ac:dyDescent="0.2">
      <c r="A79" s="56" t="str">
        <f>'Pregnant Women Participating'!A79</f>
        <v>Shoshone Tribe, WY</v>
      </c>
      <c r="B79" s="57">
        <v>42</v>
      </c>
      <c r="C79" s="58">
        <v>45</v>
      </c>
      <c r="D79" s="58">
        <v>41</v>
      </c>
      <c r="E79" s="58">
        <v>34</v>
      </c>
      <c r="F79" s="58">
        <v>39</v>
      </c>
      <c r="G79" s="58">
        <v>42</v>
      </c>
      <c r="H79" s="58">
        <v>45</v>
      </c>
      <c r="I79" s="58">
        <v>31</v>
      </c>
      <c r="J79" s="58">
        <v>32</v>
      </c>
      <c r="K79" s="58">
        <v>36</v>
      </c>
      <c r="L79" s="58">
        <v>38</v>
      </c>
      <c r="M79" s="59">
        <v>45</v>
      </c>
      <c r="N79" s="57">
        <f t="shared" si="0"/>
        <v>39.166666666666664</v>
      </c>
    </row>
    <row r="80" spans="1:14" ht="12" customHeight="1" x14ac:dyDescent="0.2">
      <c r="A80" s="65" t="str">
        <f>'Pregnant Women Participating'!A80</f>
        <v>Alaska</v>
      </c>
      <c r="B80" s="57">
        <v>1888</v>
      </c>
      <c r="C80" s="58">
        <v>1874</v>
      </c>
      <c r="D80" s="58">
        <v>1884</v>
      </c>
      <c r="E80" s="58">
        <v>1945</v>
      </c>
      <c r="F80" s="58">
        <v>1936</v>
      </c>
      <c r="G80" s="58">
        <v>1953</v>
      </c>
      <c r="H80" s="58">
        <v>1910</v>
      </c>
      <c r="I80" s="58">
        <v>1808</v>
      </c>
      <c r="J80" s="58">
        <v>1784</v>
      </c>
      <c r="K80" s="58">
        <v>1724</v>
      </c>
      <c r="L80" s="58">
        <v>1742</v>
      </c>
      <c r="M80" s="59">
        <v>1727</v>
      </c>
      <c r="N80" s="57">
        <f t="shared" si="0"/>
        <v>1847.9166666666667</v>
      </c>
    </row>
    <row r="81" spans="1:14" ht="12" customHeight="1" x14ac:dyDescent="0.2">
      <c r="A81" s="65" t="str">
        <f>'Pregnant Women Participating'!A81</f>
        <v>American Samoa</v>
      </c>
      <c r="B81" s="57">
        <v>423</v>
      </c>
      <c r="C81" s="58">
        <v>404</v>
      </c>
      <c r="D81" s="58">
        <v>378</v>
      </c>
      <c r="E81" s="58">
        <v>363</v>
      </c>
      <c r="F81" s="58">
        <v>340</v>
      </c>
      <c r="G81" s="58">
        <v>335</v>
      </c>
      <c r="H81" s="58">
        <v>313</v>
      </c>
      <c r="I81" s="58">
        <v>300</v>
      </c>
      <c r="J81" s="58">
        <v>282</v>
      </c>
      <c r="K81" s="58">
        <v>271</v>
      </c>
      <c r="L81" s="58">
        <v>261</v>
      </c>
      <c r="M81" s="59">
        <v>237</v>
      </c>
      <c r="N81" s="57">
        <f t="shared" si="0"/>
        <v>325.58333333333331</v>
      </c>
    </row>
    <row r="82" spans="1:14" ht="12" customHeight="1" x14ac:dyDescent="0.2">
      <c r="A82" s="65" t="str">
        <f>'Pregnant Women Participating'!A82</f>
        <v>California</v>
      </c>
      <c r="B82" s="57">
        <v>119113</v>
      </c>
      <c r="C82" s="58">
        <v>115039</v>
      </c>
      <c r="D82" s="58">
        <v>112852</v>
      </c>
      <c r="E82" s="58">
        <v>114278</v>
      </c>
      <c r="F82" s="58">
        <v>111511</v>
      </c>
      <c r="G82" s="58">
        <v>112737</v>
      </c>
      <c r="H82" s="58">
        <v>113066</v>
      </c>
      <c r="I82" s="58">
        <v>111449</v>
      </c>
      <c r="J82" s="58">
        <v>111378</v>
      </c>
      <c r="K82" s="58">
        <v>111572</v>
      </c>
      <c r="L82" s="58">
        <v>110215</v>
      </c>
      <c r="M82" s="59">
        <v>108486</v>
      </c>
      <c r="N82" s="57">
        <f t="shared" si="0"/>
        <v>112641.33333333333</v>
      </c>
    </row>
    <row r="83" spans="1:14" ht="12" customHeight="1" x14ac:dyDescent="0.2">
      <c r="A83" s="65" t="str">
        <f>'Pregnant Women Participating'!A83</f>
        <v>Guam</v>
      </c>
      <c r="B83" s="57">
        <v>1006</v>
      </c>
      <c r="C83" s="58">
        <v>967</v>
      </c>
      <c r="D83" s="58">
        <v>958</v>
      </c>
      <c r="E83" s="58">
        <v>924</v>
      </c>
      <c r="F83" s="58">
        <v>914</v>
      </c>
      <c r="G83" s="58">
        <v>890</v>
      </c>
      <c r="H83" s="58">
        <v>892</v>
      </c>
      <c r="I83" s="58">
        <v>882</v>
      </c>
      <c r="J83" s="58">
        <v>844</v>
      </c>
      <c r="K83" s="58">
        <v>824</v>
      </c>
      <c r="L83" s="58">
        <v>839</v>
      </c>
      <c r="M83" s="59">
        <v>848</v>
      </c>
      <c r="N83" s="57">
        <f t="shared" si="0"/>
        <v>899</v>
      </c>
    </row>
    <row r="84" spans="1:14" ht="12" customHeight="1" x14ac:dyDescent="0.2">
      <c r="A84" s="65" t="str">
        <f>'Pregnant Women Participating'!A84</f>
        <v>Hawaii</v>
      </c>
      <c r="B84" s="57">
        <v>3015</v>
      </c>
      <c r="C84" s="58">
        <v>2979</v>
      </c>
      <c r="D84" s="58">
        <v>2959</v>
      </c>
      <c r="E84" s="58">
        <v>3032</v>
      </c>
      <c r="F84" s="58">
        <v>3043</v>
      </c>
      <c r="G84" s="58">
        <v>3088</v>
      </c>
      <c r="H84" s="58">
        <v>3111</v>
      </c>
      <c r="I84" s="58">
        <v>3063</v>
      </c>
      <c r="J84" s="58">
        <v>3010</v>
      </c>
      <c r="K84" s="58">
        <v>3018</v>
      </c>
      <c r="L84" s="58">
        <v>2971</v>
      </c>
      <c r="M84" s="59">
        <v>2948</v>
      </c>
      <c r="N84" s="57">
        <f t="shared" si="0"/>
        <v>3019.75</v>
      </c>
    </row>
    <row r="85" spans="1:14" ht="12" customHeight="1" x14ac:dyDescent="0.2">
      <c r="A85" s="65" t="str">
        <f>'Pregnant Women Participating'!A85</f>
        <v>Idaho</v>
      </c>
      <c r="B85" s="57">
        <v>4066</v>
      </c>
      <c r="C85" s="58">
        <v>4015</v>
      </c>
      <c r="D85" s="58">
        <v>4015</v>
      </c>
      <c r="E85" s="58">
        <v>4063</v>
      </c>
      <c r="F85" s="58">
        <v>4073</v>
      </c>
      <c r="G85" s="58">
        <v>4146</v>
      </c>
      <c r="H85" s="58">
        <v>4148</v>
      </c>
      <c r="I85" s="58">
        <v>4095</v>
      </c>
      <c r="J85" s="58">
        <v>4062</v>
      </c>
      <c r="K85" s="58">
        <v>4067</v>
      </c>
      <c r="L85" s="58">
        <v>3996</v>
      </c>
      <c r="M85" s="59">
        <v>3960</v>
      </c>
      <c r="N85" s="57">
        <f t="shared" si="0"/>
        <v>4058.8333333333335</v>
      </c>
    </row>
    <row r="86" spans="1:14" ht="12" customHeight="1" x14ac:dyDescent="0.2">
      <c r="A86" s="65" t="str">
        <f>'Pregnant Women Participating'!A86</f>
        <v>Nevada</v>
      </c>
      <c r="B86" s="57">
        <v>10138</v>
      </c>
      <c r="C86" s="58">
        <v>9936</v>
      </c>
      <c r="D86" s="58">
        <v>9794</v>
      </c>
      <c r="E86" s="58">
        <v>9833</v>
      </c>
      <c r="F86" s="58">
        <v>9820</v>
      </c>
      <c r="G86" s="58">
        <v>9829</v>
      </c>
      <c r="H86" s="58">
        <v>9814</v>
      </c>
      <c r="I86" s="58">
        <v>9614</v>
      </c>
      <c r="J86" s="58">
        <v>9598</v>
      </c>
      <c r="K86" s="58">
        <v>9518</v>
      </c>
      <c r="L86" s="58">
        <v>9353</v>
      </c>
      <c r="M86" s="59">
        <v>9251</v>
      </c>
      <c r="N86" s="57">
        <f t="shared" si="0"/>
        <v>9708.1666666666661</v>
      </c>
    </row>
    <row r="87" spans="1:14" ht="12" customHeight="1" x14ac:dyDescent="0.2">
      <c r="A87" s="65" t="str">
        <f>'Pregnant Women Participating'!A87</f>
        <v>Oregon</v>
      </c>
      <c r="B87" s="57">
        <v>10226</v>
      </c>
      <c r="C87" s="58">
        <v>10018</v>
      </c>
      <c r="D87" s="58">
        <v>9933</v>
      </c>
      <c r="E87" s="58">
        <v>10129</v>
      </c>
      <c r="F87" s="58">
        <v>10004</v>
      </c>
      <c r="G87" s="58">
        <v>10095</v>
      </c>
      <c r="H87" s="58">
        <v>9997</v>
      </c>
      <c r="I87" s="58">
        <v>9823</v>
      </c>
      <c r="J87" s="58">
        <v>9702</v>
      </c>
      <c r="K87" s="58">
        <v>9670</v>
      </c>
      <c r="L87" s="58">
        <v>9605</v>
      </c>
      <c r="M87" s="59">
        <v>9568</v>
      </c>
      <c r="N87" s="57">
        <f t="shared" si="0"/>
        <v>9897.5</v>
      </c>
    </row>
    <row r="88" spans="1:14" ht="12" customHeight="1" x14ac:dyDescent="0.2">
      <c r="A88" s="65" t="str">
        <f>'Pregnant Women Participating'!A88</f>
        <v>Washington</v>
      </c>
      <c r="B88" s="57">
        <v>15657</v>
      </c>
      <c r="C88" s="58">
        <v>15383</v>
      </c>
      <c r="D88" s="58">
        <v>15199</v>
      </c>
      <c r="E88" s="58">
        <v>15537</v>
      </c>
      <c r="F88" s="58">
        <v>15389</v>
      </c>
      <c r="G88" s="58">
        <v>15737</v>
      </c>
      <c r="H88" s="58">
        <v>15645</v>
      </c>
      <c r="I88" s="58">
        <v>15296</v>
      </c>
      <c r="J88" s="58">
        <v>15151</v>
      </c>
      <c r="K88" s="58">
        <v>15062</v>
      </c>
      <c r="L88" s="58">
        <v>15008</v>
      </c>
      <c r="M88" s="59">
        <v>15060</v>
      </c>
      <c r="N88" s="57">
        <f t="shared" si="0"/>
        <v>15343.666666666666</v>
      </c>
    </row>
    <row r="89" spans="1:14" ht="12" customHeight="1" x14ac:dyDescent="0.2">
      <c r="A89" s="65" t="str">
        <f>'Pregnant Women Participating'!A89</f>
        <v>Northern Marianas</v>
      </c>
      <c r="B89" s="57">
        <v>309</v>
      </c>
      <c r="C89" s="58">
        <v>297</v>
      </c>
      <c r="D89" s="58">
        <v>295</v>
      </c>
      <c r="E89" s="58">
        <v>294</v>
      </c>
      <c r="F89" s="58">
        <v>293</v>
      </c>
      <c r="G89" s="58">
        <v>293</v>
      </c>
      <c r="H89" s="58">
        <v>299</v>
      </c>
      <c r="I89" s="58">
        <v>296</v>
      </c>
      <c r="J89" s="58">
        <v>290</v>
      </c>
      <c r="K89" s="58">
        <v>290</v>
      </c>
      <c r="L89" s="58">
        <v>276</v>
      </c>
      <c r="M89" s="59">
        <v>265</v>
      </c>
      <c r="N89" s="57">
        <f t="shared" si="0"/>
        <v>291.41666666666669</v>
      </c>
    </row>
    <row r="90" spans="1:14" ht="12" customHeight="1" x14ac:dyDescent="0.2">
      <c r="A90" s="65" t="str">
        <f>'Pregnant Women Participating'!A90</f>
        <v>Inter-Tribal Council, NV</v>
      </c>
      <c r="B90" s="57">
        <v>198</v>
      </c>
      <c r="C90" s="58">
        <v>187</v>
      </c>
      <c r="D90" s="58">
        <v>181</v>
      </c>
      <c r="E90" s="58">
        <v>192</v>
      </c>
      <c r="F90" s="58">
        <v>191</v>
      </c>
      <c r="G90" s="58">
        <v>185</v>
      </c>
      <c r="H90" s="58">
        <v>186</v>
      </c>
      <c r="I90" s="58">
        <v>179</v>
      </c>
      <c r="J90" s="58">
        <v>191</v>
      </c>
      <c r="K90" s="58">
        <v>186</v>
      </c>
      <c r="L90" s="58">
        <v>173</v>
      </c>
      <c r="M90" s="59">
        <v>165</v>
      </c>
      <c r="N90" s="57">
        <f t="shared" si="0"/>
        <v>184.5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90"/>
  <sheetViews>
    <sheetView showGridLines="0" workbookViewId="0">
      <selection activeCell="N2" sqref="N2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151</v>
      </c>
      <c r="C1" s="19" t="s">
        <v>152</v>
      </c>
      <c r="D1" s="19" t="s">
        <v>153</v>
      </c>
      <c r="E1" s="19" t="s">
        <v>154</v>
      </c>
      <c r="F1" s="19" t="s">
        <v>155</v>
      </c>
      <c r="G1" s="19" t="s">
        <v>156</v>
      </c>
      <c r="H1" s="19" t="s">
        <v>157</v>
      </c>
      <c r="I1" s="19" t="s">
        <v>158</v>
      </c>
      <c r="J1" s="19" t="s">
        <v>159</v>
      </c>
      <c r="K1" s="19" t="s">
        <v>160</v>
      </c>
      <c r="L1" s="19" t="s">
        <v>161</v>
      </c>
      <c r="M1" s="19" t="s">
        <v>162</v>
      </c>
      <c r="N1" s="12" t="s">
        <v>176</v>
      </c>
    </row>
    <row r="2" spans="1:14" ht="12" customHeight="1" x14ac:dyDescent="0.2">
      <c r="A2" s="7" t="str">
        <f>'Pregnant Women Participating'!A2</f>
        <v>Connecticut</v>
      </c>
      <c r="B2" s="13">
        <v>12184</v>
      </c>
      <c r="C2" s="4">
        <v>11781</v>
      </c>
      <c r="D2" s="4">
        <v>11623</v>
      </c>
      <c r="E2" s="4">
        <v>11883</v>
      </c>
      <c r="F2" s="4">
        <v>11784</v>
      </c>
      <c r="G2" s="4">
        <v>11826</v>
      </c>
      <c r="H2" s="4">
        <v>11591</v>
      </c>
      <c r="I2" s="4">
        <v>11432</v>
      </c>
      <c r="J2" s="4">
        <v>11251</v>
      </c>
      <c r="K2" s="4">
        <v>11261</v>
      </c>
      <c r="L2" s="4">
        <v>11133</v>
      </c>
      <c r="M2" s="40">
        <v>11060</v>
      </c>
      <c r="N2" s="13">
        <f t="shared" ref="N2:N11" si="0">IF(SUM(B2:M2)&gt;0,AVERAGE(B2:M2)," ")</f>
        <v>11567.416666666666</v>
      </c>
    </row>
    <row r="3" spans="1:14" ht="12" customHeight="1" x14ac:dyDescent="0.2">
      <c r="A3" s="7" t="str">
        <f>'Pregnant Women Participating'!A3</f>
        <v>Maine</v>
      </c>
      <c r="B3" s="13">
        <v>4009</v>
      </c>
      <c r="C3" s="4">
        <v>3909</v>
      </c>
      <c r="D3" s="4">
        <v>3807</v>
      </c>
      <c r="E3" s="4">
        <v>3853</v>
      </c>
      <c r="F3" s="4">
        <v>3813</v>
      </c>
      <c r="G3" s="4">
        <v>3880</v>
      </c>
      <c r="H3" s="4">
        <v>3842</v>
      </c>
      <c r="I3" s="4">
        <v>3835</v>
      </c>
      <c r="J3" s="4">
        <v>3837</v>
      </c>
      <c r="K3" s="4">
        <v>3777</v>
      </c>
      <c r="L3" s="4">
        <v>3728</v>
      </c>
      <c r="M3" s="40">
        <v>3636</v>
      </c>
      <c r="N3" s="13">
        <f t="shared" si="0"/>
        <v>3827.1666666666665</v>
      </c>
    </row>
    <row r="4" spans="1:14" ht="12" customHeight="1" x14ac:dyDescent="0.2">
      <c r="A4" s="7" t="str">
        <f>'Pregnant Women Participating'!A4</f>
        <v>Massachusetts</v>
      </c>
      <c r="B4" s="13">
        <v>22906</v>
      </c>
      <c r="C4" s="4">
        <v>22663</v>
      </c>
      <c r="D4" s="4">
        <v>22530</v>
      </c>
      <c r="E4" s="4">
        <v>22672</v>
      </c>
      <c r="F4" s="4">
        <v>22586</v>
      </c>
      <c r="G4" s="4">
        <v>22831</v>
      </c>
      <c r="H4" s="4">
        <v>23138</v>
      </c>
      <c r="I4" s="4">
        <v>23210</v>
      </c>
      <c r="J4" s="4">
        <v>23200</v>
      </c>
      <c r="K4" s="4">
        <v>23086</v>
      </c>
      <c r="L4" s="4">
        <v>23002</v>
      </c>
      <c r="M4" s="40">
        <v>22909</v>
      </c>
      <c r="N4" s="13">
        <f t="shared" si="0"/>
        <v>22894.416666666668</v>
      </c>
    </row>
    <row r="5" spans="1:14" ht="12" customHeight="1" x14ac:dyDescent="0.2">
      <c r="A5" s="7" t="str">
        <f>'Pregnant Women Participating'!A5</f>
        <v>New Hampshire</v>
      </c>
      <c r="B5" s="13">
        <v>2566</v>
      </c>
      <c r="C5" s="4">
        <v>2521</v>
      </c>
      <c r="D5" s="4">
        <v>2530</v>
      </c>
      <c r="E5" s="4">
        <v>2601</v>
      </c>
      <c r="F5" s="4">
        <v>2574</v>
      </c>
      <c r="G5" s="4">
        <v>2711</v>
      </c>
      <c r="H5" s="4">
        <v>2802</v>
      </c>
      <c r="I5" s="4">
        <v>2787</v>
      </c>
      <c r="J5" s="4">
        <v>2731</v>
      </c>
      <c r="K5" s="4">
        <v>2690</v>
      </c>
      <c r="L5" s="4">
        <v>2693</v>
      </c>
      <c r="M5" s="40">
        <v>2679</v>
      </c>
      <c r="N5" s="13">
        <f t="shared" si="0"/>
        <v>2657.0833333333335</v>
      </c>
    </row>
    <row r="6" spans="1:14" ht="12" customHeight="1" x14ac:dyDescent="0.2">
      <c r="A6" s="7" t="str">
        <f>'Pregnant Women Participating'!A6</f>
        <v>New York</v>
      </c>
      <c r="B6" s="13">
        <v>88360</v>
      </c>
      <c r="C6" s="4">
        <v>87367</v>
      </c>
      <c r="D6" s="4">
        <v>86716</v>
      </c>
      <c r="E6" s="4">
        <v>87676</v>
      </c>
      <c r="F6" s="4">
        <v>86650</v>
      </c>
      <c r="G6" s="4">
        <v>86566</v>
      </c>
      <c r="H6" s="4">
        <v>86076</v>
      </c>
      <c r="I6" s="4">
        <v>85998</v>
      </c>
      <c r="J6" s="4">
        <v>85822</v>
      </c>
      <c r="K6" s="4">
        <v>85450</v>
      </c>
      <c r="L6" s="4">
        <v>84217</v>
      </c>
      <c r="M6" s="40">
        <v>83854</v>
      </c>
      <c r="N6" s="13">
        <f t="shared" si="0"/>
        <v>86229.333333333328</v>
      </c>
    </row>
    <row r="7" spans="1:14" ht="12" customHeight="1" x14ac:dyDescent="0.2">
      <c r="A7" s="7" t="str">
        <f>'Pregnant Women Participating'!A7</f>
        <v>Rhode Island</v>
      </c>
      <c r="B7" s="13">
        <v>4458</v>
      </c>
      <c r="C7" s="4">
        <v>4371</v>
      </c>
      <c r="D7" s="4">
        <v>4346</v>
      </c>
      <c r="E7" s="4">
        <v>4297</v>
      </c>
      <c r="F7" s="4">
        <v>4262</v>
      </c>
      <c r="G7" s="4">
        <v>4360</v>
      </c>
      <c r="H7" s="4">
        <v>4332</v>
      </c>
      <c r="I7" s="4">
        <v>4174</v>
      </c>
      <c r="J7" s="4">
        <v>4106</v>
      </c>
      <c r="K7" s="4">
        <v>4003</v>
      </c>
      <c r="L7" s="4">
        <v>3873</v>
      </c>
      <c r="M7" s="40">
        <v>3845</v>
      </c>
      <c r="N7" s="13">
        <f t="shared" si="0"/>
        <v>4202.25</v>
      </c>
    </row>
    <row r="8" spans="1:14" ht="12" customHeight="1" x14ac:dyDescent="0.2">
      <c r="A8" s="7" t="str">
        <f>'Pregnant Women Participating'!A8</f>
        <v>Vermont</v>
      </c>
      <c r="B8" s="13">
        <v>2084</v>
      </c>
      <c r="C8" s="4">
        <v>2066</v>
      </c>
      <c r="D8" s="4">
        <v>2000</v>
      </c>
      <c r="E8" s="4">
        <v>2041</v>
      </c>
      <c r="F8" s="4">
        <v>1993</v>
      </c>
      <c r="G8" s="4">
        <v>2053</v>
      </c>
      <c r="H8" s="4">
        <v>2112</v>
      </c>
      <c r="I8" s="4">
        <v>2063</v>
      </c>
      <c r="J8" s="4">
        <v>2023</v>
      </c>
      <c r="K8" s="4">
        <v>2010</v>
      </c>
      <c r="L8" s="4">
        <v>2029</v>
      </c>
      <c r="M8" s="40">
        <v>2008</v>
      </c>
      <c r="N8" s="13">
        <f t="shared" si="0"/>
        <v>2040.1666666666667</v>
      </c>
    </row>
    <row r="9" spans="1:14" ht="12" customHeight="1" x14ac:dyDescent="0.2">
      <c r="A9" s="7" t="str">
        <f>'Pregnant Women Participating'!A9</f>
        <v>Virgin Islands</v>
      </c>
      <c r="B9" s="13">
        <v>769</v>
      </c>
      <c r="C9" s="4">
        <v>775</v>
      </c>
      <c r="D9" s="4">
        <v>765</v>
      </c>
      <c r="E9" s="4">
        <v>774</v>
      </c>
      <c r="F9" s="4">
        <v>767</v>
      </c>
      <c r="G9" s="4">
        <v>800</v>
      </c>
      <c r="H9" s="4">
        <v>807</v>
      </c>
      <c r="I9" s="4">
        <v>799</v>
      </c>
      <c r="J9" s="4">
        <v>771</v>
      </c>
      <c r="K9" s="4">
        <v>757</v>
      </c>
      <c r="L9" s="4">
        <v>748</v>
      </c>
      <c r="M9" s="40">
        <v>734</v>
      </c>
      <c r="N9" s="13">
        <f t="shared" si="0"/>
        <v>772.16666666666663</v>
      </c>
    </row>
    <row r="10" spans="1:14" ht="12" customHeight="1" x14ac:dyDescent="0.2">
      <c r="A10" s="7" t="str">
        <f>'Pregnant Women Participating'!A10</f>
        <v>Indian Township, ME</v>
      </c>
      <c r="B10" s="13">
        <v>24</v>
      </c>
      <c r="C10" s="4">
        <v>20</v>
      </c>
      <c r="D10" s="4">
        <v>22</v>
      </c>
      <c r="E10" s="4">
        <v>21</v>
      </c>
      <c r="F10" s="4">
        <v>17</v>
      </c>
      <c r="G10" s="4">
        <v>21</v>
      </c>
      <c r="H10" s="4">
        <v>17</v>
      </c>
      <c r="I10" s="4">
        <v>17</v>
      </c>
      <c r="J10" s="4">
        <v>16</v>
      </c>
      <c r="K10" s="4">
        <v>16</v>
      </c>
      <c r="L10" s="4">
        <v>15</v>
      </c>
      <c r="M10" s="40">
        <v>16</v>
      </c>
      <c r="N10" s="13">
        <f t="shared" si="0"/>
        <v>18.5</v>
      </c>
    </row>
    <row r="11" spans="1:14" ht="12" customHeight="1" x14ac:dyDescent="0.2">
      <c r="A11" s="7" t="str">
        <f>'Pregnant Women Participating'!A11</f>
        <v>Pleasant Point, ME</v>
      </c>
      <c r="B11" s="13">
        <v>11</v>
      </c>
      <c r="C11" s="4">
        <v>12</v>
      </c>
      <c r="D11" s="4">
        <v>11</v>
      </c>
      <c r="E11" s="4">
        <v>12</v>
      </c>
      <c r="F11" s="4">
        <v>11</v>
      </c>
      <c r="G11" s="4">
        <v>8</v>
      </c>
      <c r="H11" s="4">
        <v>9</v>
      </c>
      <c r="I11" s="4">
        <v>11</v>
      </c>
      <c r="J11" s="4">
        <v>12</v>
      </c>
      <c r="K11" s="4">
        <v>13</v>
      </c>
      <c r="L11" s="4">
        <v>12</v>
      </c>
      <c r="M11" s="40">
        <v>13</v>
      </c>
      <c r="N11" s="13">
        <f t="shared" si="0"/>
        <v>11.25</v>
      </c>
    </row>
    <row r="12" spans="1:14" ht="12" customHeight="1" x14ac:dyDescent="0.2">
      <c r="A12" s="7" t="str">
        <f>'Pregnant Women Participating'!A12</f>
        <v>Delaware</v>
      </c>
      <c r="B12" s="13">
        <v>4531</v>
      </c>
      <c r="C12" s="4">
        <v>4466</v>
      </c>
      <c r="D12" s="4">
        <v>4472</v>
      </c>
      <c r="E12" s="4">
        <v>4513</v>
      </c>
      <c r="F12" s="4">
        <v>4498</v>
      </c>
      <c r="G12" s="4">
        <v>4563</v>
      </c>
      <c r="H12" s="4">
        <v>4493</v>
      </c>
      <c r="I12" s="4">
        <v>4480</v>
      </c>
      <c r="J12" s="4">
        <v>4486</v>
      </c>
      <c r="K12" s="4">
        <v>4513</v>
      </c>
      <c r="L12" s="4">
        <v>4509</v>
      </c>
      <c r="M12" s="40">
        <v>4482</v>
      </c>
      <c r="N12" s="13">
        <f t="shared" ref="N12:N90" si="1">IF(SUM(B12:M12)&gt;0,AVERAGE(B12:M12)," ")</f>
        <v>4500.5</v>
      </c>
    </row>
    <row r="13" spans="1:14" ht="12" customHeight="1" x14ac:dyDescent="0.2">
      <c r="A13" s="7" t="str">
        <f>'Pregnant Women Participating'!A13</f>
        <v>District of Columbia</v>
      </c>
      <c r="B13" s="13">
        <v>3553</v>
      </c>
      <c r="C13" s="4">
        <v>3503</v>
      </c>
      <c r="D13" s="4">
        <v>3499</v>
      </c>
      <c r="E13" s="4">
        <v>3602</v>
      </c>
      <c r="F13" s="4">
        <v>3574</v>
      </c>
      <c r="G13" s="4">
        <v>3831</v>
      </c>
      <c r="H13" s="4">
        <v>3899</v>
      </c>
      <c r="I13" s="4">
        <v>3877</v>
      </c>
      <c r="J13" s="4">
        <v>3808</v>
      </c>
      <c r="K13" s="4">
        <v>3724</v>
      </c>
      <c r="L13" s="4">
        <v>3626</v>
      </c>
      <c r="M13" s="40">
        <v>3560</v>
      </c>
      <c r="N13" s="13">
        <f t="shared" si="1"/>
        <v>3671.3333333333335</v>
      </c>
    </row>
    <row r="14" spans="1:14" ht="12" customHeight="1" x14ac:dyDescent="0.2">
      <c r="A14" s="7" t="str">
        <f>'Pregnant Women Participating'!A14</f>
        <v>Maryland</v>
      </c>
      <c r="B14" s="13">
        <v>29740</v>
      </c>
      <c r="C14" s="4">
        <v>29163</v>
      </c>
      <c r="D14" s="4">
        <v>28944</v>
      </c>
      <c r="E14" s="4">
        <v>29195</v>
      </c>
      <c r="F14" s="4">
        <v>28951</v>
      </c>
      <c r="G14" s="4">
        <v>29993</v>
      </c>
      <c r="H14" s="4">
        <v>29944</v>
      </c>
      <c r="I14" s="4">
        <v>29745</v>
      </c>
      <c r="J14" s="4">
        <v>29469</v>
      </c>
      <c r="K14" s="4">
        <v>29388</v>
      </c>
      <c r="L14" s="4">
        <v>29076</v>
      </c>
      <c r="M14" s="40">
        <v>28773</v>
      </c>
      <c r="N14" s="13">
        <f t="shared" si="1"/>
        <v>29365.083333333332</v>
      </c>
    </row>
    <row r="15" spans="1:14" ht="12" customHeight="1" x14ac:dyDescent="0.2">
      <c r="A15" s="7" t="str">
        <f>'Pregnant Women Participating'!A15</f>
        <v>New Jersey</v>
      </c>
      <c r="B15" s="13">
        <v>32010</v>
      </c>
      <c r="C15" s="4">
        <v>31816</v>
      </c>
      <c r="D15" s="4">
        <v>31369</v>
      </c>
      <c r="E15" s="4">
        <v>31798</v>
      </c>
      <c r="F15" s="4">
        <v>31810</v>
      </c>
      <c r="G15" s="4">
        <v>30621</v>
      </c>
      <c r="H15" s="4">
        <v>29696</v>
      </c>
      <c r="I15" s="4">
        <v>29618</v>
      </c>
      <c r="J15" s="4">
        <v>30174</v>
      </c>
      <c r="K15" s="4">
        <v>30549</v>
      </c>
      <c r="L15" s="4">
        <v>30574</v>
      </c>
      <c r="M15" s="40">
        <v>30543</v>
      </c>
      <c r="N15" s="13">
        <f t="shared" si="1"/>
        <v>30881.5</v>
      </c>
    </row>
    <row r="16" spans="1:14" ht="12" customHeight="1" x14ac:dyDescent="0.2">
      <c r="A16" s="7" t="str">
        <f>'Pregnant Women Participating'!A16</f>
        <v>Pennsylvania</v>
      </c>
      <c r="B16" s="13">
        <v>50618</v>
      </c>
      <c r="C16" s="4">
        <v>49817</v>
      </c>
      <c r="D16" s="4">
        <v>47541</v>
      </c>
      <c r="E16" s="4">
        <v>46811</v>
      </c>
      <c r="F16" s="4">
        <v>46601</v>
      </c>
      <c r="G16" s="4">
        <v>46465</v>
      </c>
      <c r="H16" s="4">
        <v>45844</v>
      </c>
      <c r="I16" s="4">
        <v>44771</v>
      </c>
      <c r="J16" s="4">
        <v>43992</v>
      </c>
      <c r="K16" s="4">
        <v>43078</v>
      </c>
      <c r="L16" s="4">
        <v>42165</v>
      </c>
      <c r="M16" s="40">
        <v>42147</v>
      </c>
      <c r="N16" s="13">
        <f t="shared" si="1"/>
        <v>45820.833333333336</v>
      </c>
    </row>
    <row r="17" spans="1:14" ht="12" customHeight="1" x14ac:dyDescent="0.2">
      <c r="A17" s="7" t="str">
        <f>'Pregnant Women Participating'!A17</f>
        <v>Puerto Rico</v>
      </c>
      <c r="B17" s="13">
        <v>18385</v>
      </c>
      <c r="C17" s="4">
        <v>17632</v>
      </c>
      <c r="D17" s="4">
        <v>17485</v>
      </c>
      <c r="E17" s="4">
        <v>17322</v>
      </c>
      <c r="F17" s="4">
        <v>17216</v>
      </c>
      <c r="G17" s="4">
        <v>15743</v>
      </c>
      <c r="H17" s="4">
        <v>15060</v>
      </c>
      <c r="I17" s="4">
        <v>17270</v>
      </c>
      <c r="J17" s="4">
        <v>18508</v>
      </c>
      <c r="K17" s="4">
        <v>19305</v>
      </c>
      <c r="L17" s="4">
        <v>19838</v>
      </c>
      <c r="M17" s="40">
        <v>19106</v>
      </c>
      <c r="N17" s="13">
        <f t="shared" si="1"/>
        <v>17739.166666666668</v>
      </c>
    </row>
    <row r="18" spans="1:14" ht="12" customHeight="1" x14ac:dyDescent="0.2">
      <c r="A18" s="7" t="str">
        <f>'Pregnant Women Participating'!A18</f>
        <v>Virginia</v>
      </c>
      <c r="B18" s="13">
        <v>29958</v>
      </c>
      <c r="C18" s="4">
        <v>29328</v>
      </c>
      <c r="D18" s="4">
        <v>29119</v>
      </c>
      <c r="E18" s="4">
        <v>29356</v>
      </c>
      <c r="F18" s="4">
        <v>29414</v>
      </c>
      <c r="G18" s="4">
        <v>31088</v>
      </c>
      <c r="H18" s="4">
        <v>30975</v>
      </c>
      <c r="I18" s="4">
        <v>30630</v>
      </c>
      <c r="J18" s="4">
        <v>30356</v>
      </c>
      <c r="K18" s="4">
        <v>30451</v>
      </c>
      <c r="L18" s="4">
        <v>30375</v>
      </c>
      <c r="M18" s="40">
        <v>30397</v>
      </c>
      <c r="N18" s="13">
        <f t="shared" si="1"/>
        <v>30120.583333333332</v>
      </c>
    </row>
    <row r="19" spans="1:14" ht="12" customHeight="1" x14ac:dyDescent="0.2">
      <c r="A19" s="7" t="str">
        <f>'Pregnant Women Participating'!A19</f>
        <v>West Virginia</v>
      </c>
      <c r="B19" s="13">
        <v>9025</v>
      </c>
      <c r="C19" s="4">
        <v>8914</v>
      </c>
      <c r="D19" s="4">
        <v>8875</v>
      </c>
      <c r="E19" s="4">
        <v>9105</v>
      </c>
      <c r="F19" s="4">
        <v>9035</v>
      </c>
      <c r="G19" s="4">
        <v>9208</v>
      </c>
      <c r="H19" s="4">
        <v>9097</v>
      </c>
      <c r="I19" s="4">
        <v>8907</v>
      </c>
      <c r="J19" s="4">
        <v>8800</v>
      </c>
      <c r="K19" s="4">
        <v>8795</v>
      </c>
      <c r="L19" s="4">
        <v>8699</v>
      </c>
      <c r="M19" s="40">
        <v>8668</v>
      </c>
      <c r="N19" s="13">
        <f t="shared" si="1"/>
        <v>8927.3333333333339</v>
      </c>
    </row>
    <row r="20" spans="1:14" ht="12" customHeight="1" x14ac:dyDescent="0.2">
      <c r="A20" s="7" t="str">
        <f>'Pregnant Women Participating'!A20</f>
        <v>Alabama</v>
      </c>
      <c r="B20" s="13">
        <v>31587</v>
      </c>
      <c r="C20" s="4">
        <v>31169</v>
      </c>
      <c r="D20" s="4">
        <v>31192</v>
      </c>
      <c r="E20" s="4">
        <v>31518</v>
      </c>
      <c r="F20" s="4">
        <v>31255</v>
      </c>
      <c r="G20" s="4">
        <v>32626</v>
      </c>
      <c r="H20" s="4">
        <v>32474</v>
      </c>
      <c r="I20" s="4">
        <v>32238</v>
      </c>
      <c r="J20" s="4">
        <v>31537</v>
      </c>
      <c r="K20" s="4">
        <v>31634</v>
      </c>
      <c r="L20" s="4">
        <v>31388</v>
      </c>
      <c r="M20" s="40">
        <v>30920</v>
      </c>
      <c r="N20" s="13">
        <f t="shared" si="1"/>
        <v>31628.166666666668</v>
      </c>
    </row>
    <row r="21" spans="1:14" ht="12" customHeight="1" x14ac:dyDescent="0.2">
      <c r="A21" s="7" t="str">
        <f>'Pregnant Women Participating'!A21</f>
        <v>Florida</v>
      </c>
      <c r="B21" s="13">
        <v>106658</v>
      </c>
      <c r="C21" s="4">
        <v>105295</v>
      </c>
      <c r="D21" s="4">
        <v>103881</v>
      </c>
      <c r="E21" s="4">
        <v>105323</v>
      </c>
      <c r="F21" s="4">
        <v>104792</v>
      </c>
      <c r="G21" s="4">
        <v>105790</v>
      </c>
      <c r="H21" s="4">
        <v>105313</v>
      </c>
      <c r="I21" s="4">
        <v>105110</v>
      </c>
      <c r="J21" s="4">
        <v>104513</v>
      </c>
      <c r="K21" s="4">
        <v>104269</v>
      </c>
      <c r="L21" s="4">
        <v>103295</v>
      </c>
      <c r="M21" s="40">
        <v>102613</v>
      </c>
      <c r="N21" s="13">
        <f t="shared" si="1"/>
        <v>104737.66666666667</v>
      </c>
    </row>
    <row r="22" spans="1:14" ht="12" customHeight="1" x14ac:dyDescent="0.2">
      <c r="A22" s="7" t="str">
        <f>'Pregnant Women Participating'!A22</f>
        <v>Georgia</v>
      </c>
      <c r="B22" s="13">
        <v>58330</v>
      </c>
      <c r="C22" s="4">
        <v>57230</v>
      </c>
      <c r="D22" s="4">
        <v>56721</v>
      </c>
      <c r="E22" s="4">
        <v>57346</v>
      </c>
      <c r="F22" s="4">
        <v>56756</v>
      </c>
      <c r="G22" s="4">
        <v>56150</v>
      </c>
      <c r="H22" s="4">
        <v>54217</v>
      </c>
      <c r="I22" s="4">
        <v>52675</v>
      </c>
      <c r="J22" s="4">
        <v>51804</v>
      </c>
      <c r="K22" s="4">
        <v>51480</v>
      </c>
      <c r="L22" s="4">
        <v>50643</v>
      </c>
      <c r="M22" s="40">
        <v>50730</v>
      </c>
      <c r="N22" s="13">
        <f t="shared" si="1"/>
        <v>54506.833333333336</v>
      </c>
    </row>
    <row r="23" spans="1:14" ht="12" customHeight="1" x14ac:dyDescent="0.2">
      <c r="A23" s="7" t="str">
        <f>'Pregnant Women Participating'!A23</f>
        <v>Kentucky</v>
      </c>
      <c r="B23" s="13">
        <v>25944</v>
      </c>
      <c r="C23" s="4">
        <v>25416</v>
      </c>
      <c r="D23" s="4">
        <v>25227</v>
      </c>
      <c r="E23" s="4">
        <v>25609</v>
      </c>
      <c r="F23" s="4">
        <v>25432</v>
      </c>
      <c r="G23" s="4">
        <v>26442</v>
      </c>
      <c r="H23" s="4">
        <v>26616</v>
      </c>
      <c r="I23" s="4">
        <v>26529</v>
      </c>
      <c r="J23" s="4">
        <v>26695</v>
      </c>
      <c r="K23" s="4">
        <v>26906</v>
      </c>
      <c r="L23" s="4">
        <v>26889</v>
      </c>
      <c r="M23" s="40">
        <v>26983</v>
      </c>
      <c r="N23" s="13">
        <f t="shared" si="1"/>
        <v>26224</v>
      </c>
    </row>
    <row r="24" spans="1:14" ht="12" customHeight="1" x14ac:dyDescent="0.2">
      <c r="A24" s="7" t="str">
        <f>'Pregnant Women Participating'!A24</f>
        <v>Mississippi</v>
      </c>
      <c r="B24" s="13">
        <v>23033</v>
      </c>
      <c r="C24" s="4">
        <v>22662</v>
      </c>
      <c r="D24" s="4">
        <v>22422</v>
      </c>
      <c r="E24" s="4">
        <v>22768</v>
      </c>
      <c r="F24" s="4">
        <v>22551</v>
      </c>
      <c r="G24" s="4">
        <v>22600</v>
      </c>
      <c r="H24" s="4">
        <v>22388</v>
      </c>
      <c r="I24" s="4">
        <v>22291</v>
      </c>
      <c r="J24" s="4">
        <v>22241</v>
      </c>
      <c r="K24" s="4">
        <v>22096</v>
      </c>
      <c r="L24" s="4">
        <v>21770</v>
      </c>
      <c r="M24" s="40">
        <v>21902</v>
      </c>
      <c r="N24" s="13">
        <f t="shared" si="1"/>
        <v>22393.666666666668</v>
      </c>
    </row>
    <row r="25" spans="1:14" ht="12" customHeight="1" x14ac:dyDescent="0.2">
      <c r="A25" s="7" t="str">
        <f>'Pregnant Women Participating'!A25</f>
        <v>North Carolina</v>
      </c>
      <c r="B25" s="13">
        <v>55320</v>
      </c>
      <c r="C25" s="4">
        <v>54459</v>
      </c>
      <c r="D25" s="4">
        <v>54199</v>
      </c>
      <c r="E25" s="4">
        <v>54994</v>
      </c>
      <c r="F25" s="4">
        <v>54474</v>
      </c>
      <c r="G25" s="4">
        <v>56903</v>
      </c>
      <c r="H25" s="4">
        <v>59229</v>
      </c>
      <c r="I25" s="4">
        <v>59133</v>
      </c>
      <c r="J25" s="4">
        <v>59125</v>
      </c>
      <c r="K25" s="4">
        <v>59244</v>
      </c>
      <c r="L25" s="4">
        <v>58763</v>
      </c>
      <c r="M25" s="40">
        <v>58677</v>
      </c>
      <c r="N25" s="13">
        <f t="shared" si="1"/>
        <v>57043.333333333336</v>
      </c>
    </row>
    <row r="26" spans="1:14" ht="12" customHeight="1" x14ac:dyDescent="0.2">
      <c r="A26" s="7" t="str">
        <f>'Pregnant Women Participating'!A26</f>
        <v>South Carolina</v>
      </c>
      <c r="B26" s="13">
        <v>24994</v>
      </c>
      <c r="C26" s="4">
        <v>23784</v>
      </c>
      <c r="D26" s="4">
        <v>23218</v>
      </c>
      <c r="E26" s="4">
        <v>22998</v>
      </c>
      <c r="F26" s="4">
        <v>22798</v>
      </c>
      <c r="G26" s="4">
        <v>23760</v>
      </c>
      <c r="H26" s="4">
        <v>24400</v>
      </c>
      <c r="I26" s="4">
        <v>24796</v>
      </c>
      <c r="J26" s="4">
        <v>24742</v>
      </c>
      <c r="K26" s="4">
        <v>24614</v>
      </c>
      <c r="L26" s="4">
        <v>24274</v>
      </c>
      <c r="M26" s="40">
        <v>23963</v>
      </c>
      <c r="N26" s="13">
        <f t="shared" si="1"/>
        <v>24028.416666666668</v>
      </c>
    </row>
    <row r="27" spans="1:14" ht="12" customHeight="1" x14ac:dyDescent="0.2">
      <c r="A27" s="7" t="str">
        <f>'Pregnant Women Participating'!A27</f>
        <v>Tennessee</v>
      </c>
      <c r="B27" s="13">
        <v>33607</v>
      </c>
      <c r="C27" s="4">
        <v>32368</v>
      </c>
      <c r="D27" s="4">
        <v>32229</v>
      </c>
      <c r="E27" s="4">
        <v>33414</v>
      </c>
      <c r="F27" s="4">
        <v>33364</v>
      </c>
      <c r="G27" s="4">
        <v>33708</v>
      </c>
      <c r="H27" s="4">
        <v>33082</v>
      </c>
      <c r="I27" s="4">
        <v>32667</v>
      </c>
      <c r="J27" s="4">
        <v>32554</v>
      </c>
      <c r="K27" s="4">
        <v>32351</v>
      </c>
      <c r="L27" s="4">
        <v>32621</v>
      </c>
      <c r="M27" s="40">
        <v>32703</v>
      </c>
      <c r="N27" s="13">
        <f t="shared" si="1"/>
        <v>32889</v>
      </c>
    </row>
    <row r="28" spans="1:14" ht="12" customHeight="1" x14ac:dyDescent="0.2">
      <c r="A28" s="7" t="str">
        <f>'Pregnant Women Participating'!A28</f>
        <v>Choctaw Indians, MS</v>
      </c>
      <c r="B28" s="13">
        <v>191</v>
      </c>
      <c r="C28" s="4">
        <v>193</v>
      </c>
      <c r="D28" s="4">
        <v>186</v>
      </c>
      <c r="E28" s="4">
        <v>195</v>
      </c>
      <c r="F28" s="4">
        <v>187</v>
      </c>
      <c r="G28" s="4">
        <v>192</v>
      </c>
      <c r="H28" s="4">
        <v>189</v>
      </c>
      <c r="I28" s="4">
        <v>194</v>
      </c>
      <c r="J28" s="4">
        <v>199</v>
      </c>
      <c r="K28" s="4">
        <v>195</v>
      </c>
      <c r="L28" s="4">
        <v>199</v>
      </c>
      <c r="M28" s="40">
        <v>197</v>
      </c>
      <c r="N28" s="13">
        <f t="shared" si="1"/>
        <v>193.08333333333334</v>
      </c>
    </row>
    <row r="29" spans="1:14" ht="12" customHeight="1" x14ac:dyDescent="0.2">
      <c r="A29" s="7" t="str">
        <f>'Pregnant Women Participating'!A29</f>
        <v>Eastern Cherokee, NC</v>
      </c>
      <c r="B29" s="13">
        <v>114</v>
      </c>
      <c r="C29" s="4">
        <v>113</v>
      </c>
      <c r="D29" s="4">
        <v>105</v>
      </c>
      <c r="E29" s="4">
        <v>97</v>
      </c>
      <c r="F29" s="4">
        <v>99</v>
      </c>
      <c r="G29" s="4">
        <v>105</v>
      </c>
      <c r="H29" s="4">
        <v>111</v>
      </c>
      <c r="I29" s="4">
        <v>115</v>
      </c>
      <c r="J29" s="4">
        <v>120</v>
      </c>
      <c r="K29" s="4">
        <v>120</v>
      </c>
      <c r="L29" s="4">
        <v>125</v>
      </c>
      <c r="M29" s="40">
        <v>123</v>
      </c>
      <c r="N29" s="13">
        <f t="shared" si="1"/>
        <v>112.25</v>
      </c>
    </row>
    <row r="30" spans="1:14" ht="12" customHeight="1" x14ac:dyDescent="0.2">
      <c r="A30" s="7" t="str">
        <f>'Pregnant Women Participating'!A30</f>
        <v>Illinois</v>
      </c>
      <c r="B30" s="13">
        <v>51433</v>
      </c>
      <c r="C30" s="4">
        <v>49770</v>
      </c>
      <c r="D30" s="4">
        <v>49383</v>
      </c>
      <c r="E30" s="4">
        <v>50242</v>
      </c>
      <c r="F30" s="4">
        <v>49012</v>
      </c>
      <c r="G30" s="4">
        <v>48750</v>
      </c>
      <c r="H30" s="4">
        <v>47810</v>
      </c>
      <c r="I30" s="4">
        <v>46624</v>
      </c>
      <c r="J30" s="4">
        <v>45255</v>
      </c>
      <c r="K30" s="4">
        <v>46005</v>
      </c>
      <c r="L30" s="4">
        <v>44793</v>
      </c>
      <c r="M30" s="40">
        <v>44767</v>
      </c>
      <c r="N30" s="13">
        <f t="shared" si="1"/>
        <v>47820.333333333336</v>
      </c>
    </row>
    <row r="31" spans="1:14" ht="12" customHeight="1" x14ac:dyDescent="0.2">
      <c r="A31" s="7" t="str">
        <f>'Pregnant Women Participating'!A31</f>
        <v>Indiana</v>
      </c>
      <c r="B31" s="13">
        <v>35476</v>
      </c>
      <c r="C31" s="4">
        <v>34961</v>
      </c>
      <c r="D31" s="4">
        <v>34575</v>
      </c>
      <c r="E31" s="4">
        <v>35242</v>
      </c>
      <c r="F31" s="4">
        <v>34864</v>
      </c>
      <c r="G31" s="4">
        <v>36020</v>
      </c>
      <c r="H31" s="4">
        <v>36476</v>
      </c>
      <c r="I31" s="4">
        <v>36385</v>
      </c>
      <c r="J31" s="4">
        <v>36080</v>
      </c>
      <c r="K31" s="4">
        <v>36542</v>
      </c>
      <c r="L31" s="4">
        <v>36582</v>
      </c>
      <c r="M31" s="40">
        <v>36411</v>
      </c>
      <c r="N31" s="13">
        <f t="shared" si="1"/>
        <v>35801.166666666664</v>
      </c>
    </row>
    <row r="32" spans="1:14" ht="12" customHeight="1" x14ac:dyDescent="0.2">
      <c r="A32" s="7" t="str">
        <f>'Pregnant Women Participating'!A32</f>
        <v>Iowa</v>
      </c>
      <c r="B32" s="13">
        <v>13886</v>
      </c>
      <c r="C32" s="4">
        <v>13696</v>
      </c>
      <c r="D32" s="4">
        <v>13541</v>
      </c>
      <c r="E32" s="4">
        <v>13697</v>
      </c>
      <c r="F32" s="4">
        <v>13741</v>
      </c>
      <c r="G32" s="4">
        <v>14064</v>
      </c>
      <c r="H32" s="4">
        <v>14208</v>
      </c>
      <c r="I32" s="4">
        <v>14157</v>
      </c>
      <c r="J32" s="4">
        <v>14192</v>
      </c>
      <c r="K32" s="4">
        <v>14149</v>
      </c>
      <c r="L32" s="4">
        <v>13932</v>
      </c>
      <c r="M32" s="40">
        <v>13787</v>
      </c>
      <c r="N32" s="13">
        <f t="shared" si="1"/>
        <v>13920.833333333334</v>
      </c>
    </row>
    <row r="33" spans="1:14" ht="12" customHeight="1" x14ac:dyDescent="0.2">
      <c r="A33" s="7" t="str">
        <f>'Pregnant Women Participating'!A33</f>
        <v>Michigan</v>
      </c>
      <c r="B33" s="13">
        <v>51913</v>
      </c>
      <c r="C33" s="4">
        <v>50988</v>
      </c>
      <c r="D33" s="4">
        <v>50489</v>
      </c>
      <c r="E33" s="4">
        <v>51037</v>
      </c>
      <c r="F33" s="4">
        <v>50803</v>
      </c>
      <c r="G33" s="4">
        <v>52242</v>
      </c>
      <c r="H33" s="4">
        <v>53072</v>
      </c>
      <c r="I33" s="4">
        <v>52729</v>
      </c>
      <c r="J33" s="4">
        <v>52016</v>
      </c>
      <c r="K33" s="4">
        <v>51769</v>
      </c>
      <c r="L33" s="4">
        <v>50126</v>
      </c>
      <c r="M33" s="40">
        <v>50254</v>
      </c>
      <c r="N33" s="13">
        <f t="shared" si="1"/>
        <v>51453.166666666664</v>
      </c>
    </row>
    <row r="34" spans="1:14" ht="12" customHeight="1" x14ac:dyDescent="0.2">
      <c r="A34" s="7" t="str">
        <f>'Pregnant Women Participating'!A34</f>
        <v>Minnesota</v>
      </c>
      <c r="B34" s="13">
        <v>22693</v>
      </c>
      <c r="C34" s="4">
        <v>22339</v>
      </c>
      <c r="D34" s="4">
        <v>22128</v>
      </c>
      <c r="E34" s="4">
        <v>22341</v>
      </c>
      <c r="F34" s="4">
        <v>22053</v>
      </c>
      <c r="G34" s="4">
        <v>22655</v>
      </c>
      <c r="H34" s="4">
        <v>22731</v>
      </c>
      <c r="I34" s="4">
        <v>22561</v>
      </c>
      <c r="J34" s="4">
        <v>22249</v>
      </c>
      <c r="K34" s="4">
        <v>22109</v>
      </c>
      <c r="L34" s="4">
        <v>21958</v>
      </c>
      <c r="M34" s="40">
        <v>21826</v>
      </c>
      <c r="N34" s="13">
        <f t="shared" si="1"/>
        <v>22303.583333333332</v>
      </c>
    </row>
    <row r="35" spans="1:14" ht="12" customHeight="1" x14ac:dyDescent="0.2">
      <c r="A35" s="7" t="str">
        <f>'Pregnant Women Participating'!A35</f>
        <v>Ohio</v>
      </c>
      <c r="B35" s="13">
        <v>64405</v>
      </c>
      <c r="C35" s="4">
        <v>63446</v>
      </c>
      <c r="D35" s="4">
        <v>62811</v>
      </c>
      <c r="E35" s="4">
        <v>62827</v>
      </c>
      <c r="F35" s="4">
        <v>62151</v>
      </c>
      <c r="G35" s="4">
        <v>61625</v>
      </c>
      <c r="H35" s="4">
        <v>61040</v>
      </c>
      <c r="I35" s="4">
        <v>60079</v>
      </c>
      <c r="J35" s="4">
        <v>60255</v>
      </c>
      <c r="K35" s="4">
        <v>59697</v>
      </c>
      <c r="L35" s="4">
        <v>60282</v>
      </c>
      <c r="M35" s="40">
        <v>60455</v>
      </c>
      <c r="N35" s="13">
        <f t="shared" si="1"/>
        <v>61589.416666666664</v>
      </c>
    </row>
    <row r="36" spans="1:14" ht="12" customHeight="1" x14ac:dyDescent="0.2">
      <c r="A36" s="7" t="str">
        <f>'Pregnant Women Participating'!A36</f>
        <v>Wisconsin</v>
      </c>
      <c r="B36" s="13">
        <v>21078</v>
      </c>
      <c r="C36" s="4">
        <v>20727</v>
      </c>
      <c r="D36" s="4">
        <v>20506</v>
      </c>
      <c r="E36" s="4">
        <v>20807</v>
      </c>
      <c r="F36" s="4">
        <v>20506</v>
      </c>
      <c r="G36" s="4">
        <v>20928</v>
      </c>
      <c r="H36" s="4">
        <v>20821</v>
      </c>
      <c r="I36" s="4">
        <v>20448</v>
      </c>
      <c r="J36" s="4">
        <v>20412</v>
      </c>
      <c r="K36" s="4">
        <v>20393</v>
      </c>
      <c r="L36" s="4">
        <v>20217</v>
      </c>
      <c r="M36" s="40">
        <v>19978</v>
      </c>
      <c r="N36" s="13">
        <f t="shared" si="1"/>
        <v>20568.416666666668</v>
      </c>
    </row>
    <row r="37" spans="1:14" ht="12" customHeight="1" x14ac:dyDescent="0.2">
      <c r="A37" s="7" t="str">
        <f>'Pregnant Women Participating'!A37</f>
        <v>Arizona</v>
      </c>
      <c r="B37" s="13">
        <v>32850</v>
      </c>
      <c r="C37" s="4">
        <v>32214</v>
      </c>
      <c r="D37" s="4">
        <v>31974</v>
      </c>
      <c r="E37" s="4">
        <v>32287</v>
      </c>
      <c r="F37" s="4">
        <v>32080</v>
      </c>
      <c r="G37" s="4">
        <v>31841</v>
      </c>
      <c r="H37" s="4">
        <v>32203</v>
      </c>
      <c r="I37" s="4">
        <v>32208</v>
      </c>
      <c r="J37" s="4">
        <v>32052</v>
      </c>
      <c r="K37" s="4">
        <v>31842</v>
      </c>
      <c r="L37" s="4">
        <v>31685</v>
      </c>
      <c r="M37" s="40">
        <v>31605</v>
      </c>
      <c r="N37" s="13">
        <f t="shared" si="1"/>
        <v>32070.083333333332</v>
      </c>
    </row>
    <row r="38" spans="1:14" ht="12" customHeight="1" x14ac:dyDescent="0.2">
      <c r="A38" s="7" t="str">
        <f>'Pregnant Women Participating'!A38</f>
        <v>Arkansas</v>
      </c>
      <c r="B38" s="13">
        <v>18428</v>
      </c>
      <c r="C38" s="4">
        <v>18992</v>
      </c>
      <c r="D38" s="4">
        <v>19026</v>
      </c>
      <c r="E38" s="4">
        <v>19323</v>
      </c>
      <c r="F38" s="4">
        <v>19020</v>
      </c>
      <c r="G38" s="4">
        <v>19035</v>
      </c>
      <c r="H38" s="4">
        <v>18529</v>
      </c>
      <c r="I38" s="4">
        <v>18107</v>
      </c>
      <c r="J38" s="4">
        <v>17889</v>
      </c>
      <c r="K38" s="4">
        <v>17436</v>
      </c>
      <c r="L38" s="4">
        <v>17299</v>
      </c>
      <c r="M38" s="40">
        <v>17207</v>
      </c>
      <c r="N38" s="13">
        <f t="shared" si="1"/>
        <v>18357.583333333332</v>
      </c>
    </row>
    <row r="39" spans="1:14" ht="12" customHeight="1" x14ac:dyDescent="0.2">
      <c r="A39" s="7" t="str">
        <f>'Pregnant Women Participating'!A39</f>
        <v>Louisiana</v>
      </c>
      <c r="B39" s="13">
        <v>31142</v>
      </c>
      <c r="C39" s="4">
        <v>30162</v>
      </c>
      <c r="D39" s="4">
        <v>30263</v>
      </c>
      <c r="E39" s="4">
        <v>30852</v>
      </c>
      <c r="F39" s="4">
        <v>30981</v>
      </c>
      <c r="G39" s="4">
        <v>31118</v>
      </c>
      <c r="H39" s="4">
        <v>30512</v>
      </c>
      <c r="I39" s="4">
        <v>30100</v>
      </c>
      <c r="J39" s="4">
        <v>30458</v>
      </c>
      <c r="K39" s="4">
        <v>30436</v>
      </c>
      <c r="L39" s="4">
        <v>29574</v>
      </c>
      <c r="M39" s="40">
        <v>29125</v>
      </c>
      <c r="N39" s="13">
        <f t="shared" si="1"/>
        <v>30393.583333333332</v>
      </c>
    </row>
    <row r="40" spans="1:14" ht="12" customHeight="1" x14ac:dyDescent="0.2">
      <c r="A40" s="7" t="str">
        <f>'Pregnant Women Participating'!A40</f>
        <v>New Mexico</v>
      </c>
      <c r="B40" s="13">
        <v>9517</v>
      </c>
      <c r="C40" s="4">
        <v>9387</v>
      </c>
      <c r="D40" s="4">
        <v>9430</v>
      </c>
      <c r="E40" s="4">
        <v>9635</v>
      </c>
      <c r="F40" s="4">
        <v>9522</v>
      </c>
      <c r="G40" s="4">
        <v>9711</v>
      </c>
      <c r="H40" s="4">
        <v>9694</v>
      </c>
      <c r="I40" s="4">
        <v>9540</v>
      </c>
      <c r="J40" s="4">
        <v>9576</v>
      </c>
      <c r="K40" s="4">
        <v>9404</v>
      </c>
      <c r="L40" s="4">
        <v>9179</v>
      </c>
      <c r="M40" s="40">
        <v>9083</v>
      </c>
      <c r="N40" s="13">
        <f t="shared" si="1"/>
        <v>9473.1666666666661</v>
      </c>
    </row>
    <row r="41" spans="1:14" ht="12" customHeight="1" x14ac:dyDescent="0.2">
      <c r="A41" s="7" t="str">
        <f>'Pregnant Women Participating'!A41</f>
        <v>Oklahoma</v>
      </c>
      <c r="B41" s="13">
        <v>17625</v>
      </c>
      <c r="C41" s="4">
        <v>17323</v>
      </c>
      <c r="D41" s="4">
        <v>17267</v>
      </c>
      <c r="E41" s="4">
        <v>17503</v>
      </c>
      <c r="F41" s="4">
        <v>17416</v>
      </c>
      <c r="G41" s="4">
        <v>17946</v>
      </c>
      <c r="H41" s="4">
        <v>18245</v>
      </c>
      <c r="I41" s="4">
        <v>17866</v>
      </c>
      <c r="J41" s="4">
        <v>17296</v>
      </c>
      <c r="K41" s="4">
        <v>17155</v>
      </c>
      <c r="L41" s="4">
        <v>17230</v>
      </c>
      <c r="M41" s="40">
        <v>17138</v>
      </c>
      <c r="N41" s="13">
        <f t="shared" si="1"/>
        <v>17500.833333333332</v>
      </c>
    </row>
    <row r="42" spans="1:14" ht="12" customHeight="1" x14ac:dyDescent="0.2">
      <c r="A42" s="7" t="str">
        <f>'Pregnant Women Participating'!A42</f>
        <v>Texas</v>
      </c>
      <c r="B42" s="13">
        <v>180367</v>
      </c>
      <c r="C42" s="4">
        <v>177524</v>
      </c>
      <c r="D42" s="4">
        <v>177144</v>
      </c>
      <c r="E42" s="4">
        <v>178942</v>
      </c>
      <c r="F42" s="4">
        <v>177670</v>
      </c>
      <c r="G42" s="4">
        <v>177473</v>
      </c>
      <c r="H42" s="4">
        <v>175288</v>
      </c>
      <c r="I42" s="4">
        <v>173304</v>
      </c>
      <c r="J42" s="4">
        <v>174260</v>
      </c>
      <c r="K42" s="4">
        <v>175524</v>
      </c>
      <c r="L42" s="4">
        <v>174372</v>
      </c>
      <c r="M42" s="40">
        <v>174157</v>
      </c>
      <c r="N42" s="13">
        <f t="shared" si="1"/>
        <v>176335.41666666666</v>
      </c>
    </row>
    <row r="43" spans="1:14" ht="12" customHeight="1" x14ac:dyDescent="0.2">
      <c r="A43" s="7" t="str">
        <f>'Pregnant Women Participating'!A43</f>
        <v>Utah</v>
      </c>
      <c r="B43" s="13">
        <v>10119</v>
      </c>
      <c r="C43" s="4">
        <v>9967</v>
      </c>
      <c r="D43" s="4">
        <v>9908</v>
      </c>
      <c r="E43" s="4">
        <v>10003</v>
      </c>
      <c r="F43" s="4">
        <v>9995</v>
      </c>
      <c r="G43" s="4">
        <v>9982</v>
      </c>
      <c r="H43" s="4">
        <v>9921</v>
      </c>
      <c r="I43" s="4">
        <v>9685</v>
      </c>
      <c r="J43" s="4">
        <v>9701</v>
      </c>
      <c r="K43" s="4">
        <v>9442</v>
      </c>
      <c r="L43" s="4">
        <v>9408</v>
      </c>
      <c r="M43" s="40">
        <v>9491</v>
      </c>
      <c r="N43" s="13">
        <f t="shared" si="1"/>
        <v>9801.8333333333339</v>
      </c>
    </row>
    <row r="44" spans="1:14" ht="12" customHeight="1" x14ac:dyDescent="0.2">
      <c r="A44" s="7" t="str">
        <f>'Pregnant Women Participating'!A44</f>
        <v>Inter-Tribal Council, AZ</v>
      </c>
      <c r="B44" s="13">
        <v>1628</v>
      </c>
      <c r="C44" s="4">
        <v>1503</v>
      </c>
      <c r="D44" s="4">
        <v>1548</v>
      </c>
      <c r="E44" s="4">
        <v>1563</v>
      </c>
      <c r="F44" s="4">
        <v>1539</v>
      </c>
      <c r="G44" s="4">
        <v>1654</v>
      </c>
      <c r="H44" s="4">
        <v>1641</v>
      </c>
      <c r="I44" s="4">
        <v>1591</v>
      </c>
      <c r="J44" s="4">
        <v>1559</v>
      </c>
      <c r="K44" s="4">
        <v>1528</v>
      </c>
      <c r="L44" s="4">
        <v>1510</v>
      </c>
      <c r="M44" s="40">
        <v>1501</v>
      </c>
      <c r="N44" s="13">
        <f t="shared" si="1"/>
        <v>1563.75</v>
      </c>
    </row>
    <row r="45" spans="1:14" ht="12" customHeight="1" x14ac:dyDescent="0.2">
      <c r="A45" s="7" t="str">
        <f>'Pregnant Women Participating'!A45</f>
        <v>Navajo Nation, AZ</v>
      </c>
      <c r="B45" s="13">
        <v>1389</v>
      </c>
      <c r="C45" s="4">
        <v>1351</v>
      </c>
      <c r="D45" s="4">
        <v>1386</v>
      </c>
      <c r="E45" s="4">
        <v>1415</v>
      </c>
      <c r="F45" s="4">
        <v>1389</v>
      </c>
      <c r="G45" s="4">
        <v>1298</v>
      </c>
      <c r="H45" s="4">
        <v>1218</v>
      </c>
      <c r="I45" s="4">
        <v>1105</v>
      </c>
      <c r="J45" s="4">
        <v>1088</v>
      </c>
      <c r="K45" s="4">
        <v>1078</v>
      </c>
      <c r="L45" s="4">
        <v>1113</v>
      </c>
      <c r="M45" s="40">
        <v>1109</v>
      </c>
      <c r="N45" s="13">
        <f t="shared" si="1"/>
        <v>1244.9166666666667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85</v>
      </c>
      <c r="C46" s="4">
        <v>89</v>
      </c>
      <c r="D46" s="4">
        <v>81</v>
      </c>
      <c r="E46" s="4">
        <v>94</v>
      </c>
      <c r="F46" s="4">
        <v>90</v>
      </c>
      <c r="G46" s="4">
        <v>92</v>
      </c>
      <c r="H46" s="4">
        <v>86</v>
      </c>
      <c r="I46" s="4">
        <v>85</v>
      </c>
      <c r="J46" s="4">
        <v>72</v>
      </c>
      <c r="K46" s="4">
        <v>75</v>
      </c>
      <c r="L46" s="4">
        <v>75</v>
      </c>
      <c r="M46" s="40">
        <v>75</v>
      </c>
      <c r="N46" s="13">
        <f t="shared" si="1"/>
        <v>83.25</v>
      </c>
    </row>
    <row r="47" spans="1:14" ht="12" customHeight="1" x14ac:dyDescent="0.2">
      <c r="A47" s="7" t="str">
        <f>'Pregnant Women Participating'!A47</f>
        <v>Eight Northern Pueblos, NM</v>
      </c>
      <c r="B47" s="13">
        <v>72</v>
      </c>
      <c r="C47" s="4">
        <v>74</v>
      </c>
      <c r="D47" s="4">
        <v>72</v>
      </c>
      <c r="E47" s="4">
        <v>76</v>
      </c>
      <c r="F47" s="4">
        <v>76</v>
      </c>
      <c r="G47" s="4">
        <v>70</v>
      </c>
      <c r="H47" s="4">
        <v>63</v>
      </c>
      <c r="I47" s="4">
        <v>57</v>
      </c>
      <c r="J47" s="4">
        <v>54</v>
      </c>
      <c r="K47" s="4">
        <v>49</v>
      </c>
      <c r="L47" s="4">
        <v>43</v>
      </c>
      <c r="M47" s="40">
        <v>45</v>
      </c>
      <c r="N47" s="13">
        <f t="shared" si="1"/>
        <v>62.583333333333336</v>
      </c>
    </row>
    <row r="48" spans="1:14" ht="12" customHeight="1" x14ac:dyDescent="0.2">
      <c r="A48" s="7" t="str">
        <f>'Pregnant Women Participating'!A48</f>
        <v>Five Sandoval Pueblos, NM</v>
      </c>
      <c r="B48" s="13">
        <v>83</v>
      </c>
      <c r="C48" s="4">
        <v>81</v>
      </c>
      <c r="D48" s="4">
        <v>85</v>
      </c>
      <c r="E48" s="4">
        <v>85</v>
      </c>
      <c r="F48" s="4">
        <v>92</v>
      </c>
      <c r="G48" s="4">
        <v>83</v>
      </c>
      <c r="H48" s="4">
        <v>84</v>
      </c>
      <c r="I48" s="4">
        <v>72</v>
      </c>
      <c r="J48" s="4">
        <v>69</v>
      </c>
      <c r="K48" s="4">
        <v>65</v>
      </c>
      <c r="L48" s="4">
        <v>65</v>
      </c>
      <c r="M48" s="40">
        <v>60</v>
      </c>
      <c r="N48" s="13">
        <f t="shared" si="1"/>
        <v>77</v>
      </c>
    </row>
    <row r="49" spans="1:14" ht="12" customHeight="1" x14ac:dyDescent="0.2">
      <c r="A49" s="7" t="str">
        <f>'Pregnant Women Participating'!A49</f>
        <v>Isleta Pueblo, NM</v>
      </c>
      <c r="B49" s="13">
        <v>264</v>
      </c>
      <c r="C49" s="4">
        <v>247</v>
      </c>
      <c r="D49" s="4">
        <v>248</v>
      </c>
      <c r="E49" s="4">
        <v>239</v>
      </c>
      <c r="F49" s="4">
        <v>243</v>
      </c>
      <c r="G49" s="4">
        <v>227</v>
      </c>
      <c r="H49" s="4">
        <v>229</v>
      </c>
      <c r="I49" s="4">
        <v>226</v>
      </c>
      <c r="J49" s="4">
        <v>222</v>
      </c>
      <c r="K49" s="4">
        <v>234</v>
      </c>
      <c r="L49" s="4">
        <v>229</v>
      </c>
      <c r="M49" s="40">
        <v>240</v>
      </c>
      <c r="N49" s="13">
        <f t="shared" si="1"/>
        <v>237.33333333333334</v>
      </c>
    </row>
    <row r="50" spans="1:14" ht="12" customHeight="1" x14ac:dyDescent="0.2">
      <c r="A50" s="7" t="str">
        <f>'Pregnant Women Participating'!A50</f>
        <v>San Felipe Pueblo, NM</v>
      </c>
      <c r="B50" s="13">
        <v>62</v>
      </c>
      <c r="C50" s="4">
        <v>57</v>
      </c>
      <c r="D50" s="4">
        <v>57</v>
      </c>
      <c r="E50" s="4">
        <v>52</v>
      </c>
      <c r="F50" s="4">
        <v>54</v>
      </c>
      <c r="G50" s="4">
        <v>50</v>
      </c>
      <c r="H50" s="4">
        <v>35</v>
      </c>
      <c r="I50" s="4">
        <v>40</v>
      </c>
      <c r="J50" s="4">
        <v>37</v>
      </c>
      <c r="K50" s="4">
        <v>42</v>
      </c>
      <c r="L50" s="4">
        <v>38</v>
      </c>
      <c r="M50" s="40">
        <v>38</v>
      </c>
      <c r="N50" s="13">
        <f t="shared" si="1"/>
        <v>46.833333333333336</v>
      </c>
    </row>
    <row r="51" spans="1:14" ht="12" customHeight="1" x14ac:dyDescent="0.2">
      <c r="A51" s="7" t="str">
        <f>'Pregnant Women Participating'!A51</f>
        <v>Santo Domingo Tribe, NM</v>
      </c>
      <c r="B51" s="13">
        <v>37</v>
      </c>
      <c r="C51" s="4">
        <v>37</v>
      </c>
      <c r="D51" s="4">
        <v>35</v>
      </c>
      <c r="E51" s="4">
        <v>33</v>
      </c>
      <c r="F51" s="4">
        <v>33</v>
      </c>
      <c r="G51" s="4">
        <v>35</v>
      </c>
      <c r="H51" s="4">
        <v>39</v>
      </c>
      <c r="I51" s="4">
        <v>33</v>
      </c>
      <c r="J51" s="4">
        <v>33</v>
      </c>
      <c r="K51" s="4">
        <v>31</v>
      </c>
      <c r="L51" s="4">
        <v>30</v>
      </c>
      <c r="M51" s="40">
        <v>30</v>
      </c>
      <c r="N51" s="13">
        <f t="shared" si="1"/>
        <v>33.833333333333336</v>
      </c>
    </row>
    <row r="52" spans="1:14" ht="12" customHeight="1" x14ac:dyDescent="0.2">
      <c r="A52" s="7" t="str">
        <f>'Pregnant Women Participating'!A52</f>
        <v>Zuni Pueblo, NM</v>
      </c>
      <c r="B52" s="13">
        <v>73</v>
      </c>
      <c r="C52" s="4">
        <v>74</v>
      </c>
      <c r="D52" s="4">
        <v>77</v>
      </c>
      <c r="E52" s="4">
        <v>81</v>
      </c>
      <c r="F52" s="4">
        <v>88</v>
      </c>
      <c r="G52" s="4">
        <v>93</v>
      </c>
      <c r="H52" s="4">
        <v>93</v>
      </c>
      <c r="I52" s="4">
        <v>92</v>
      </c>
      <c r="J52" s="4">
        <v>91</v>
      </c>
      <c r="K52" s="4">
        <v>87</v>
      </c>
      <c r="L52" s="4">
        <v>93</v>
      </c>
      <c r="M52" s="40">
        <v>93</v>
      </c>
      <c r="N52" s="13">
        <f t="shared" si="1"/>
        <v>86.25</v>
      </c>
    </row>
    <row r="53" spans="1:14" ht="12" customHeight="1" x14ac:dyDescent="0.2">
      <c r="A53" s="7" t="str">
        <f>'Pregnant Women Participating'!A53</f>
        <v>Cherokee Nation, OK</v>
      </c>
      <c r="B53" s="13">
        <v>1786</v>
      </c>
      <c r="C53" s="4">
        <v>1762</v>
      </c>
      <c r="D53" s="4">
        <v>1742</v>
      </c>
      <c r="E53" s="4">
        <v>1730</v>
      </c>
      <c r="F53" s="4">
        <v>1693</v>
      </c>
      <c r="G53" s="4">
        <v>1666</v>
      </c>
      <c r="H53" s="4">
        <v>1621</v>
      </c>
      <c r="I53" s="4">
        <v>1530</v>
      </c>
      <c r="J53" s="4">
        <v>1554</v>
      </c>
      <c r="K53" s="4">
        <v>1520</v>
      </c>
      <c r="L53" s="4">
        <v>1505</v>
      </c>
      <c r="M53" s="40">
        <v>1492</v>
      </c>
      <c r="N53" s="13">
        <f t="shared" si="1"/>
        <v>1633.4166666666667</v>
      </c>
    </row>
    <row r="54" spans="1:14" ht="12" customHeight="1" x14ac:dyDescent="0.2">
      <c r="A54" s="7" t="str">
        <f>'Pregnant Women Participating'!A54</f>
        <v>Chickasaw Nation, OK</v>
      </c>
      <c r="B54" s="13">
        <v>918</v>
      </c>
      <c r="C54" s="4">
        <v>907</v>
      </c>
      <c r="D54" s="4">
        <v>897</v>
      </c>
      <c r="E54" s="4">
        <v>885</v>
      </c>
      <c r="F54" s="4">
        <v>881</v>
      </c>
      <c r="G54" s="4">
        <v>903</v>
      </c>
      <c r="H54" s="4">
        <v>933</v>
      </c>
      <c r="I54" s="4">
        <v>935</v>
      </c>
      <c r="J54" s="4">
        <v>924</v>
      </c>
      <c r="K54" s="4">
        <v>894</v>
      </c>
      <c r="L54" s="4">
        <v>889</v>
      </c>
      <c r="M54" s="40">
        <v>898</v>
      </c>
      <c r="N54" s="13">
        <f t="shared" si="1"/>
        <v>905.33333333333337</v>
      </c>
    </row>
    <row r="55" spans="1:14" ht="12" customHeight="1" x14ac:dyDescent="0.2">
      <c r="A55" s="7" t="str">
        <f>'Pregnant Women Participating'!A55</f>
        <v>Choctaw Nation, OK</v>
      </c>
      <c r="B55" s="13">
        <v>1105</v>
      </c>
      <c r="C55" s="4">
        <v>1127</v>
      </c>
      <c r="D55" s="4">
        <v>1115</v>
      </c>
      <c r="E55" s="4">
        <v>1138</v>
      </c>
      <c r="F55" s="4">
        <v>1137</v>
      </c>
      <c r="G55" s="4">
        <v>1149</v>
      </c>
      <c r="H55" s="4">
        <v>1173</v>
      </c>
      <c r="I55" s="4">
        <v>1192</v>
      </c>
      <c r="J55" s="4">
        <v>1182</v>
      </c>
      <c r="K55" s="4">
        <v>1202</v>
      </c>
      <c r="L55" s="4">
        <v>1190</v>
      </c>
      <c r="M55" s="40">
        <v>1188</v>
      </c>
      <c r="N55" s="13">
        <f t="shared" si="1"/>
        <v>1158.1666666666667</v>
      </c>
    </row>
    <row r="56" spans="1:14" ht="12" customHeight="1" x14ac:dyDescent="0.2">
      <c r="A56" s="7" t="str">
        <f>'Pregnant Women Participating'!A56</f>
        <v>Citizen Potawatomi Nation, OK</v>
      </c>
      <c r="B56" s="13">
        <v>381</v>
      </c>
      <c r="C56" s="4">
        <v>389</v>
      </c>
      <c r="D56" s="4">
        <v>377</v>
      </c>
      <c r="E56" s="4">
        <v>391</v>
      </c>
      <c r="F56" s="4">
        <v>382</v>
      </c>
      <c r="G56" s="4">
        <v>382</v>
      </c>
      <c r="H56" s="4">
        <v>381</v>
      </c>
      <c r="I56" s="4">
        <v>359</v>
      </c>
      <c r="J56" s="4">
        <v>361</v>
      </c>
      <c r="K56" s="4">
        <v>357</v>
      </c>
      <c r="L56" s="4">
        <v>347</v>
      </c>
      <c r="M56" s="40">
        <v>345</v>
      </c>
      <c r="N56" s="13">
        <f t="shared" si="1"/>
        <v>371</v>
      </c>
    </row>
    <row r="57" spans="1:14" ht="12" customHeight="1" x14ac:dyDescent="0.2">
      <c r="A57" s="7" t="str">
        <f>'Pregnant Women Participating'!A57</f>
        <v>Inter-Tribal Council, OK</v>
      </c>
      <c r="B57" s="13">
        <v>202</v>
      </c>
      <c r="C57" s="4">
        <v>197</v>
      </c>
      <c r="D57" s="4">
        <v>184</v>
      </c>
      <c r="E57" s="4">
        <v>185</v>
      </c>
      <c r="F57" s="4">
        <v>178</v>
      </c>
      <c r="G57" s="4">
        <v>183</v>
      </c>
      <c r="H57" s="4">
        <v>173</v>
      </c>
      <c r="I57" s="4">
        <v>170</v>
      </c>
      <c r="J57" s="4">
        <v>179</v>
      </c>
      <c r="K57" s="4">
        <v>180</v>
      </c>
      <c r="L57" s="4">
        <v>182</v>
      </c>
      <c r="M57" s="40">
        <v>175</v>
      </c>
      <c r="N57" s="13">
        <f t="shared" si="1"/>
        <v>182.33333333333334</v>
      </c>
    </row>
    <row r="58" spans="1:14" ht="12" customHeight="1" x14ac:dyDescent="0.2">
      <c r="A58" s="7" t="str">
        <f>'Pregnant Women Participating'!A58</f>
        <v>Muscogee Creek Nation, OK</v>
      </c>
      <c r="B58" s="13">
        <v>538</v>
      </c>
      <c r="C58" s="4">
        <v>521</v>
      </c>
      <c r="D58" s="4">
        <v>519</v>
      </c>
      <c r="E58" s="4">
        <v>521</v>
      </c>
      <c r="F58" s="4">
        <v>497</v>
      </c>
      <c r="G58" s="4">
        <v>498</v>
      </c>
      <c r="H58" s="4">
        <v>500</v>
      </c>
      <c r="I58" s="4">
        <v>490</v>
      </c>
      <c r="J58" s="4">
        <v>486</v>
      </c>
      <c r="K58" s="4">
        <v>485</v>
      </c>
      <c r="L58" s="4">
        <v>465</v>
      </c>
      <c r="M58" s="40">
        <v>461</v>
      </c>
      <c r="N58" s="13">
        <f t="shared" si="1"/>
        <v>498.41666666666669</v>
      </c>
    </row>
    <row r="59" spans="1:14" ht="12" customHeight="1" x14ac:dyDescent="0.2">
      <c r="A59" s="7" t="str">
        <f>'Pregnant Women Participating'!A59</f>
        <v>Osage Tribal Council, OK</v>
      </c>
      <c r="B59" s="13">
        <v>894</v>
      </c>
      <c r="C59" s="4">
        <v>869</v>
      </c>
      <c r="D59" s="4">
        <v>855</v>
      </c>
      <c r="E59" s="4">
        <v>834</v>
      </c>
      <c r="F59" s="4">
        <v>847</v>
      </c>
      <c r="G59" s="4">
        <v>862</v>
      </c>
      <c r="H59" s="4">
        <v>865</v>
      </c>
      <c r="I59" s="4">
        <v>867</v>
      </c>
      <c r="J59" s="4">
        <v>862</v>
      </c>
      <c r="K59" s="4">
        <v>880</v>
      </c>
      <c r="L59" s="4">
        <v>873</v>
      </c>
      <c r="M59" s="40">
        <v>874</v>
      </c>
      <c r="N59" s="13">
        <f t="shared" si="1"/>
        <v>865.16666666666663</v>
      </c>
    </row>
    <row r="60" spans="1:14" ht="12" customHeight="1" x14ac:dyDescent="0.2">
      <c r="A60" s="7" t="str">
        <f>'Pregnant Women Participating'!A60</f>
        <v>Otoe-Missouria Tribe, OK</v>
      </c>
      <c r="B60" s="13">
        <v>106</v>
      </c>
      <c r="C60" s="4">
        <v>103</v>
      </c>
      <c r="D60" s="4">
        <v>93</v>
      </c>
      <c r="E60" s="4">
        <v>100</v>
      </c>
      <c r="F60" s="4">
        <v>91</v>
      </c>
      <c r="G60" s="4">
        <v>87</v>
      </c>
      <c r="H60" s="4">
        <v>81</v>
      </c>
      <c r="I60" s="4">
        <v>82</v>
      </c>
      <c r="J60" s="4">
        <v>84</v>
      </c>
      <c r="K60" s="4">
        <v>78</v>
      </c>
      <c r="L60" s="4">
        <v>83</v>
      </c>
      <c r="M60" s="40">
        <v>78</v>
      </c>
      <c r="N60" s="13">
        <f t="shared" si="1"/>
        <v>88.833333333333329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849</v>
      </c>
      <c r="C61" s="4">
        <v>814</v>
      </c>
      <c r="D61" s="4">
        <v>803</v>
      </c>
      <c r="E61" s="4">
        <v>816</v>
      </c>
      <c r="F61" s="4">
        <v>820</v>
      </c>
      <c r="G61" s="4">
        <v>822</v>
      </c>
      <c r="H61" s="4">
        <v>816</v>
      </c>
      <c r="I61" s="4">
        <v>806</v>
      </c>
      <c r="J61" s="4">
        <v>819</v>
      </c>
      <c r="K61" s="4">
        <v>811</v>
      </c>
      <c r="L61" s="4">
        <v>809</v>
      </c>
      <c r="M61" s="40">
        <v>807</v>
      </c>
      <c r="N61" s="13">
        <f t="shared" si="1"/>
        <v>816</v>
      </c>
    </row>
    <row r="62" spans="1:14" ht="12" customHeight="1" x14ac:dyDescent="0.2">
      <c r="A62" s="7" t="str">
        <f>'Pregnant Women Participating'!A62</f>
        <v>Colorado</v>
      </c>
      <c r="B62" s="13">
        <v>18915</v>
      </c>
      <c r="C62" s="4">
        <v>18494</v>
      </c>
      <c r="D62" s="4">
        <v>18425</v>
      </c>
      <c r="E62" s="4">
        <v>18639</v>
      </c>
      <c r="F62" s="4">
        <v>18670</v>
      </c>
      <c r="G62" s="4">
        <v>18743</v>
      </c>
      <c r="H62" s="4">
        <v>18924</v>
      </c>
      <c r="I62" s="4">
        <v>18497</v>
      </c>
      <c r="J62" s="4">
        <v>18258</v>
      </c>
      <c r="K62" s="4">
        <v>18131</v>
      </c>
      <c r="L62" s="4">
        <v>18089</v>
      </c>
      <c r="M62" s="40">
        <v>18122</v>
      </c>
      <c r="N62" s="13">
        <f t="shared" si="1"/>
        <v>18492.25</v>
      </c>
    </row>
    <row r="63" spans="1:14" ht="12" customHeight="1" x14ac:dyDescent="0.2">
      <c r="A63" s="7" t="str">
        <f>'Pregnant Women Participating'!A63</f>
        <v>Kansas</v>
      </c>
      <c r="B63" s="13">
        <v>11839</v>
      </c>
      <c r="C63" s="4">
        <v>11545</v>
      </c>
      <c r="D63" s="4">
        <v>11526</v>
      </c>
      <c r="E63" s="4">
        <v>11610</v>
      </c>
      <c r="F63" s="4">
        <v>11509</v>
      </c>
      <c r="G63" s="4">
        <v>11638</v>
      </c>
      <c r="H63" s="4">
        <v>11561</v>
      </c>
      <c r="I63" s="4">
        <v>11295</v>
      </c>
      <c r="J63" s="4">
        <v>11299</v>
      </c>
      <c r="K63" s="4">
        <v>11140</v>
      </c>
      <c r="L63" s="4">
        <v>11105</v>
      </c>
      <c r="M63" s="40">
        <v>11135</v>
      </c>
      <c r="N63" s="13">
        <f t="shared" si="1"/>
        <v>11433.5</v>
      </c>
    </row>
    <row r="64" spans="1:14" ht="12" customHeight="1" x14ac:dyDescent="0.2">
      <c r="A64" s="7" t="str">
        <f>'Pregnant Women Participating'!A64</f>
        <v>Missouri</v>
      </c>
      <c r="B64" s="13">
        <v>30208</v>
      </c>
      <c r="C64" s="4">
        <v>29608</v>
      </c>
      <c r="D64" s="4">
        <v>29164</v>
      </c>
      <c r="E64" s="4">
        <v>29417</v>
      </c>
      <c r="F64" s="4">
        <v>28916</v>
      </c>
      <c r="G64" s="4">
        <v>28941</v>
      </c>
      <c r="H64" s="4">
        <v>28536</v>
      </c>
      <c r="I64" s="4">
        <v>28123</v>
      </c>
      <c r="J64" s="4">
        <v>27979</v>
      </c>
      <c r="K64" s="4">
        <v>27737</v>
      </c>
      <c r="L64" s="4">
        <v>27472</v>
      </c>
      <c r="M64" s="40">
        <v>27299</v>
      </c>
      <c r="N64" s="13">
        <f t="shared" si="1"/>
        <v>28616.666666666668</v>
      </c>
    </row>
    <row r="65" spans="1:14" ht="12" customHeight="1" x14ac:dyDescent="0.2">
      <c r="A65" s="7" t="str">
        <f>'Pregnant Women Participating'!A65</f>
        <v>Montana</v>
      </c>
      <c r="B65" s="13">
        <v>3672</v>
      </c>
      <c r="C65" s="4">
        <v>3635</v>
      </c>
      <c r="D65" s="4">
        <v>3618</v>
      </c>
      <c r="E65" s="4">
        <v>3660</v>
      </c>
      <c r="F65" s="4">
        <v>3600</v>
      </c>
      <c r="G65" s="4">
        <v>3614</v>
      </c>
      <c r="H65" s="4">
        <v>3615</v>
      </c>
      <c r="I65" s="4">
        <v>3541</v>
      </c>
      <c r="J65" s="4">
        <v>3530</v>
      </c>
      <c r="K65" s="4">
        <v>3518</v>
      </c>
      <c r="L65" s="4">
        <v>3429</v>
      </c>
      <c r="M65" s="40">
        <v>3387</v>
      </c>
      <c r="N65" s="13">
        <f t="shared" si="1"/>
        <v>3568.25</v>
      </c>
    </row>
    <row r="66" spans="1:14" ht="12" customHeight="1" x14ac:dyDescent="0.2">
      <c r="A66" s="7" t="str">
        <f>'Pregnant Women Participating'!A66</f>
        <v>Nebraska</v>
      </c>
      <c r="B66" s="13">
        <v>7945</v>
      </c>
      <c r="C66" s="4">
        <v>7841</v>
      </c>
      <c r="D66" s="4">
        <v>7669</v>
      </c>
      <c r="E66" s="4">
        <v>7772</v>
      </c>
      <c r="F66" s="4">
        <v>7813</v>
      </c>
      <c r="G66" s="4">
        <v>7829</v>
      </c>
      <c r="H66" s="4">
        <v>7863</v>
      </c>
      <c r="I66" s="4">
        <v>7817</v>
      </c>
      <c r="J66" s="4">
        <v>7828</v>
      </c>
      <c r="K66" s="4">
        <v>7786</v>
      </c>
      <c r="L66" s="4">
        <v>7719</v>
      </c>
      <c r="M66" s="40">
        <v>7766</v>
      </c>
      <c r="N66" s="13">
        <f t="shared" si="1"/>
        <v>7804</v>
      </c>
    </row>
    <row r="67" spans="1:14" ht="12" customHeight="1" x14ac:dyDescent="0.2">
      <c r="A67" s="7" t="str">
        <f>'Pregnant Women Participating'!A67</f>
        <v>North Dakota</v>
      </c>
      <c r="B67" s="13">
        <v>2477</v>
      </c>
      <c r="C67" s="4">
        <v>2420</v>
      </c>
      <c r="D67" s="4">
        <v>2373</v>
      </c>
      <c r="E67" s="4">
        <v>2363</v>
      </c>
      <c r="F67" s="4">
        <v>2393</v>
      </c>
      <c r="G67" s="4">
        <v>2366</v>
      </c>
      <c r="H67" s="4">
        <v>2375</v>
      </c>
      <c r="I67" s="4">
        <v>2320</v>
      </c>
      <c r="J67" s="4">
        <v>2284</v>
      </c>
      <c r="K67" s="4">
        <v>2188</v>
      </c>
      <c r="L67" s="4">
        <v>2204</v>
      </c>
      <c r="M67" s="40">
        <v>2248</v>
      </c>
      <c r="N67" s="13">
        <f t="shared" si="1"/>
        <v>2334.25</v>
      </c>
    </row>
    <row r="68" spans="1:14" ht="12" customHeight="1" x14ac:dyDescent="0.2">
      <c r="A68" s="7" t="str">
        <f>'Pregnant Women Participating'!A68</f>
        <v>South Dakota</v>
      </c>
      <c r="B68" s="13">
        <v>3587</v>
      </c>
      <c r="C68" s="4">
        <v>3450</v>
      </c>
      <c r="D68" s="4">
        <v>3439</v>
      </c>
      <c r="E68" s="4">
        <v>3457</v>
      </c>
      <c r="F68" s="4">
        <v>3439</v>
      </c>
      <c r="G68" s="4">
        <v>3519</v>
      </c>
      <c r="H68" s="4">
        <v>3473</v>
      </c>
      <c r="I68" s="4">
        <v>3443</v>
      </c>
      <c r="J68" s="4">
        <v>3421</v>
      </c>
      <c r="K68" s="4">
        <v>3404</v>
      </c>
      <c r="L68" s="4">
        <v>3373</v>
      </c>
      <c r="M68" s="40">
        <v>3360</v>
      </c>
      <c r="N68" s="13">
        <f t="shared" si="1"/>
        <v>3447.0833333333335</v>
      </c>
    </row>
    <row r="69" spans="1:14" ht="12" customHeight="1" x14ac:dyDescent="0.2">
      <c r="A69" s="7" t="str">
        <f>'Pregnant Women Participating'!A69</f>
        <v>Wyoming</v>
      </c>
      <c r="B69" s="13">
        <v>1773</v>
      </c>
      <c r="C69" s="4">
        <v>1745</v>
      </c>
      <c r="D69" s="4">
        <v>1757</v>
      </c>
      <c r="E69" s="4">
        <v>1778</v>
      </c>
      <c r="F69" s="4">
        <v>1756</v>
      </c>
      <c r="G69" s="4">
        <v>1750</v>
      </c>
      <c r="H69" s="4">
        <v>1750</v>
      </c>
      <c r="I69" s="4">
        <v>1703</v>
      </c>
      <c r="J69" s="4">
        <v>1669</v>
      </c>
      <c r="K69" s="4">
        <v>1710</v>
      </c>
      <c r="L69" s="4">
        <v>1731</v>
      </c>
      <c r="M69" s="40">
        <v>1693</v>
      </c>
      <c r="N69" s="13">
        <f t="shared" si="1"/>
        <v>1734.5833333333333</v>
      </c>
    </row>
    <row r="70" spans="1:14" ht="12" customHeight="1" x14ac:dyDescent="0.2">
      <c r="A70" s="7" t="str">
        <f>'Pregnant Women Participating'!A70</f>
        <v>Ute Mountain Ute Tribe, CO</v>
      </c>
      <c r="B70" s="13">
        <v>22</v>
      </c>
      <c r="C70" s="4">
        <v>24</v>
      </c>
      <c r="D70" s="4">
        <v>24</v>
      </c>
      <c r="E70" s="4">
        <v>20</v>
      </c>
      <c r="F70" s="4">
        <v>21</v>
      </c>
      <c r="G70" s="4">
        <v>25</v>
      </c>
      <c r="H70" s="4">
        <v>26</v>
      </c>
      <c r="I70" s="4">
        <v>26</v>
      </c>
      <c r="J70" s="4">
        <v>29</v>
      </c>
      <c r="K70" s="4">
        <v>29</v>
      </c>
      <c r="L70" s="4">
        <v>36</v>
      </c>
      <c r="M70" s="40">
        <v>30</v>
      </c>
      <c r="N70" s="13">
        <f t="shared" si="1"/>
        <v>26</v>
      </c>
    </row>
    <row r="71" spans="1:14" ht="12" customHeight="1" x14ac:dyDescent="0.2">
      <c r="A71" s="7" t="str">
        <f>'Pregnant Women Participating'!A71</f>
        <v>Omaha Sioux, NE</v>
      </c>
      <c r="B71" s="13">
        <v>47</v>
      </c>
      <c r="C71" s="4">
        <v>50</v>
      </c>
      <c r="D71" s="4">
        <v>49</v>
      </c>
      <c r="E71" s="4">
        <v>46</v>
      </c>
      <c r="F71" s="4">
        <v>48</v>
      </c>
      <c r="G71" s="4">
        <v>51</v>
      </c>
      <c r="H71" s="4">
        <v>45</v>
      </c>
      <c r="I71" s="4">
        <v>45</v>
      </c>
      <c r="J71" s="4">
        <v>43</v>
      </c>
      <c r="K71" s="4">
        <v>38</v>
      </c>
      <c r="L71" s="4">
        <v>41</v>
      </c>
      <c r="M71" s="40">
        <v>43</v>
      </c>
      <c r="N71" s="13">
        <f t="shared" si="1"/>
        <v>45.5</v>
      </c>
    </row>
    <row r="72" spans="1:14" ht="12" customHeight="1" x14ac:dyDescent="0.2">
      <c r="A72" s="7" t="str">
        <f>'Pregnant Women Participating'!A72</f>
        <v>Santee Sioux, NE</v>
      </c>
      <c r="B72" s="13">
        <v>24</v>
      </c>
      <c r="C72" s="4">
        <v>24</v>
      </c>
      <c r="D72" s="4">
        <v>20</v>
      </c>
      <c r="E72" s="4">
        <v>22</v>
      </c>
      <c r="F72" s="4">
        <v>17</v>
      </c>
      <c r="G72" s="4">
        <v>18</v>
      </c>
      <c r="H72" s="4">
        <v>18</v>
      </c>
      <c r="I72" s="4">
        <v>17</v>
      </c>
      <c r="J72" s="4">
        <v>13</v>
      </c>
      <c r="K72" s="4">
        <v>16</v>
      </c>
      <c r="L72" s="4">
        <v>19</v>
      </c>
      <c r="M72" s="40">
        <v>20</v>
      </c>
      <c r="N72" s="13">
        <f t="shared" si="1"/>
        <v>19</v>
      </c>
    </row>
    <row r="73" spans="1:14" ht="12" customHeight="1" x14ac:dyDescent="0.2">
      <c r="A73" s="7" t="str">
        <f>'Pregnant Women Participating'!A73</f>
        <v>Winnebago Tribe, NE</v>
      </c>
      <c r="B73" s="13">
        <v>43</v>
      </c>
      <c r="C73" s="4">
        <v>36</v>
      </c>
      <c r="D73" s="4">
        <v>40</v>
      </c>
      <c r="E73" s="4">
        <v>42</v>
      </c>
      <c r="F73" s="4">
        <v>36</v>
      </c>
      <c r="G73" s="4">
        <v>35</v>
      </c>
      <c r="H73" s="4">
        <v>41</v>
      </c>
      <c r="I73" s="4">
        <v>38</v>
      </c>
      <c r="J73" s="4">
        <v>32</v>
      </c>
      <c r="K73" s="4">
        <v>27</v>
      </c>
      <c r="L73" s="4">
        <v>28</v>
      </c>
      <c r="M73" s="40">
        <v>30</v>
      </c>
      <c r="N73" s="13">
        <f t="shared" si="1"/>
        <v>35.666666666666664</v>
      </c>
    </row>
    <row r="74" spans="1:14" ht="12" customHeight="1" x14ac:dyDescent="0.2">
      <c r="A74" s="7" t="str">
        <f>'Pregnant Women Participating'!A74</f>
        <v>Standing Rock Sioux Tribe, ND</v>
      </c>
      <c r="B74" s="13">
        <v>129</v>
      </c>
      <c r="C74" s="4">
        <v>138</v>
      </c>
      <c r="D74" s="4">
        <v>142</v>
      </c>
      <c r="E74" s="4">
        <v>137</v>
      </c>
      <c r="F74" s="4">
        <v>126</v>
      </c>
      <c r="G74" s="4">
        <v>118</v>
      </c>
      <c r="H74" s="4">
        <v>119</v>
      </c>
      <c r="I74" s="4">
        <v>120</v>
      </c>
      <c r="J74" s="4">
        <v>120</v>
      </c>
      <c r="K74" s="4">
        <v>106</v>
      </c>
      <c r="L74" s="4">
        <v>111</v>
      </c>
      <c r="M74" s="40">
        <v>106</v>
      </c>
      <c r="N74" s="13">
        <f t="shared" si="1"/>
        <v>122.66666666666667</v>
      </c>
    </row>
    <row r="75" spans="1:14" ht="12" customHeight="1" x14ac:dyDescent="0.2">
      <c r="A75" s="7" t="str">
        <f>'Pregnant Women Participating'!A75</f>
        <v>Three Affiliated Tribes, ND</v>
      </c>
      <c r="B75" s="13">
        <v>60</v>
      </c>
      <c r="C75" s="4">
        <v>59</v>
      </c>
      <c r="D75" s="4">
        <v>54</v>
      </c>
      <c r="E75" s="4">
        <v>56</v>
      </c>
      <c r="F75" s="4">
        <v>49</v>
      </c>
      <c r="G75" s="4">
        <v>57</v>
      </c>
      <c r="H75" s="4">
        <v>52</v>
      </c>
      <c r="I75" s="4">
        <v>52</v>
      </c>
      <c r="J75" s="4">
        <v>54</v>
      </c>
      <c r="K75" s="4">
        <v>53</v>
      </c>
      <c r="L75" s="4">
        <v>55</v>
      </c>
      <c r="M75" s="40">
        <v>61</v>
      </c>
      <c r="N75" s="13">
        <f t="shared" si="1"/>
        <v>55.166666666666664</v>
      </c>
    </row>
    <row r="76" spans="1:14" ht="12" customHeight="1" x14ac:dyDescent="0.2">
      <c r="A76" s="7" t="str">
        <f>'Pregnant Women Participating'!A76</f>
        <v>Cheyenne River Sioux, SD</v>
      </c>
      <c r="B76" s="13">
        <v>122</v>
      </c>
      <c r="C76" s="4">
        <v>121</v>
      </c>
      <c r="D76" s="4">
        <v>120</v>
      </c>
      <c r="E76" s="4">
        <v>108</v>
      </c>
      <c r="F76" s="4">
        <v>106</v>
      </c>
      <c r="G76" s="4">
        <v>110</v>
      </c>
      <c r="H76" s="4">
        <v>113</v>
      </c>
      <c r="I76" s="4">
        <v>109</v>
      </c>
      <c r="J76" s="4">
        <v>116</v>
      </c>
      <c r="K76" s="4">
        <v>114</v>
      </c>
      <c r="L76" s="4">
        <v>118</v>
      </c>
      <c r="M76" s="40">
        <v>129</v>
      </c>
      <c r="N76" s="13">
        <f t="shared" si="1"/>
        <v>115.5</v>
      </c>
    </row>
    <row r="77" spans="1:14" ht="12" customHeight="1" x14ac:dyDescent="0.2">
      <c r="A77" s="7" t="str">
        <f>'Pregnant Women Participating'!A77</f>
        <v>Rosebud Sioux, SD</v>
      </c>
      <c r="B77" s="13">
        <v>228</v>
      </c>
      <c r="C77" s="4">
        <v>224</v>
      </c>
      <c r="D77" s="4">
        <v>220</v>
      </c>
      <c r="E77" s="4">
        <v>228</v>
      </c>
      <c r="F77" s="4">
        <v>222</v>
      </c>
      <c r="G77" s="4">
        <v>217</v>
      </c>
      <c r="H77" s="4">
        <v>218</v>
      </c>
      <c r="I77" s="4">
        <v>217</v>
      </c>
      <c r="J77" s="4">
        <v>203</v>
      </c>
      <c r="K77" s="4">
        <v>213</v>
      </c>
      <c r="L77" s="4">
        <v>206</v>
      </c>
      <c r="M77" s="40">
        <v>202</v>
      </c>
      <c r="N77" s="13">
        <f t="shared" si="1"/>
        <v>216.5</v>
      </c>
    </row>
    <row r="78" spans="1:14" ht="12" customHeight="1" x14ac:dyDescent="0.2">
      <c r="A78" s="7" t="str">
        <f>'Pregnant Women Participating'!A78</f>
        <v>Northern Arapahoe, WY</v>
      </c>
      <c r="B78" s="13">
        <v>65</v>
      </c>
      <c r="C78" s="4">
        <v>66</v>
      </c>
      <c r="D78" s="4">
        <v>61</v>
      </c>
      <c r="E78" s="4">
        <v>65</v>
      </c>
      <c r="F78" s="4">
        <v>57</v>
      </c>
      <c r="G78" s="4">
        <v>63</v>
      </c>
      <c r="H78" s="4">
        <v>61</v>
      </c>
      <c r="I78" s="4">
        <v>62</v>
      </c>
      <c r="J78" s="4">
        <v>55</v>
      </c>
      <c r="K78" s="4">
        <v>52</v>
      </c>
      <c r="L78" s="4">
        <v>46</v>
      </c>
      <c r="M78" s="40">
        <v>47</v>
      </c>
      <c r="N78" s="13">
        <f t="shared" si="1"/>
        <v>58.333333333333336</v>
      </c>
    </row>
    <row r="79" spans="1:14" ht="12" customHeight="1" x14ac:dyDescent="0.2">
      <c r="A79" s="7" t="str">
        <f>'Pregnant Women Participating'!A79</f>
        <v>Shoshone Tribe, WY</v>
      </c>
      <c r="B79" s="13">
        <v>50</v>
      </c>
      <c r="C79" s="4">
        <v>53</v>
      </c>
      <c r="D79" s="4">
        <v>52</v>
      </c>
      <c r="E79" s="4">
        <v>47</v>
      </c>
      <c r="F79" s="4">
        <v>52</v>
      </c>
      <c r="G79" s="4">
        <v>53</v>
      </c>
      <c r="H79" s="4">
        <v>58</v>
      </c>
      <c r="I79" s="4">
        <v>41</v>
      </c>
      <c r="J79" s="4">
        <v>46</v>
      </c>
      <c r="K79" s="4">
        <v>46</v>
      </c>
      <c r="L79" s="4">
        <v>48</v>
      </c>
      <c r="M79" s="40">
        <v>58</v>
      </c>
      <c r="N79" s="13">
        <f t="shared" si="1"/>
        <v>50.333333333333336</v>
      </c>
    </row>
    <row r="80" spans="1:14" ht="12" customHeight="1" x14ac:dyDescent="0.2">
      <c r="A80" s="8" t="str">
        <f>'Pregnant Women Participating'!A80</f>
        <v>Alaska</v>
      </c>
      <c r="B80" s="13">
        <v>3572</v>
      </c>
      <c r="C80" s="4">
        <v>3510</v>
      </c>
      <c r="D80" s="4">
        <v>3459</v>
      </c>
      <c r="E80" s="4">
        <v>3537</v>
      </c>
      <c r="F80" s="4">
        <v>3557</v>
      </c>
      <c r="G80" s="4">
        <v>3578</v>
      </c>
      <c r="H80" s="4">
        <v>3535</v>
      </c>
      <c r="I80" s="4">
        <v>3434</v>
      </c>
      <c r="J80" s="4">
        <v>3347</v>
      </c>
      <c r="K80" s="4">
        <v>3256</v>
      </c>
      <c r="L80" s="4">
        <v>3235</v>
      </c>
      <c r="M80" s="40">
        <v>3255</v>
      </c>
      <c r="N80" s="13">
        <f t="shared" si="1"/>
        <v>3439.5833333333335</v>
      </c>
    </row>
    <row r="81" spans="1:14" ht="12" customHeight="1" x14ac:dyDescent="0.2">
      <c r="A81" s="8" t="str">
        <f>'Pregnant Women Participating'!A81</f>
        <v>American Samoa</v>
      </c>
      <c r="B81" s="13">
        <v>783</v>
      </c>
      <c r="C81" s="4">
        <v>753</v>
      </c>
      <c r="D81" s="4">
        <v>741</v>
      </c>
      <c r="E81" s="4">
        <v>764</v>
      </c>
      <c r="F81" s="4">
        <v>749</v>
      </c>
      <c r="G81" s="4">
        <v>753</v>
      </c>
      <c r="H81" s="4">
        <v>736</v>
      </c>
      <c r="I81" s="4">
        <v>725</v>
      </c>
      <c r="J81" s="4">
        <v>704</v>
      </c>
      <c r="K81" s="4">
        <v>715</v>
      </c>
      <c r="L81" s="4">
        <v>721</v>
      </c>
      <c r="M81" s="40">
        <v>709</v>
      </c>
      <c r="N81" s="13">
        <f t="shared" si="1"/>
        <v>737.75</v>
      </c>
    </row>
    <row r="82" spans="1:14" ht="12" customHeight="1" x14ac:dyDescent="0.2">
      <c r="A82" s="8" t="str">
        <f>'Pregnant Women Participating'!A82</f>
        <v>California</v>
      </c>
      <c r="B82" s="13">
        <v>189067</v>
      </c>
      <c r="C82" s="4">
        <v>181515</v>
      </c>
      <c r="D82" s="4">
        <v>176891</v>
      </c>
      <c r="E82" s="4">
        <v>179261</v>
      </c>
      <c r="F82" s="4">
        <v>173450</v>
      </c>
      <c r="G82" s="4">
        <v>176335</v>
      </c>
      <c r="H82" s="4">
        <v>180811</v>
      </c>
      <c r="I82" s="4">
        <v>180515</v>
      </c>
      <c r="J82" s="4">
        <v>181173</v>
      </c>
      <c r="K82" s="4">
        <v>183483</v>
      </c>
      <c r="L82" s="4">
        <v>182239</v>
      </c>
      <c r="M82" s="40">
        <v>181016</v>
      </c>
      <c r="N82" s="13">
        <f t="shared" si="1"/>
        <v>180479.66666666666</v>
      </c>
    </row>
    <row r="83" spans="1:14" ht="12" customHeight="1" x14ac:dyDescent="0.2">
      <c r="A83" s="8" t="str">
        <f>'Pregnant Women Participating'!A83</f>
        <v>Guam</v>
      </c>
      <c r="B83" s="13">
        <v>1578</v>
      </c>
      <c r="C83" s="4">
        <v>1512</v>
      </c>
      <c r="D83" s="4">
        <v>1490</v>
      </c>
      <c r="E83" s="4">
        <v>1466</v>
      </c>
      <c r="F83" s="4">
        <v>1439</v>
      </c>
      <c r="G83" s="4">
        <v>1413</v>
      </c>
      <c r="H83" s="4">
        <v>1445</v>
      </c>
      <c r="I83" s="4">
        <v>1470</v>
      </c>
      <c r="J83" s="4">
        <v>1401</v>
      </c>
      <c r="K83" s="4">
        <v>1297</v>
      </c>
      <c r="L83" s="4">
        <v>1328</v>
      </c>
      <c r="M83" s="40">
        <v>1375</v>
      </c>
      <c r="N83" s="13">
        <f t="shared" si="1"/>
        <v>1434.5</v>
      </c>
    </row>
    <row r="84" spans="1:14" ht="12" customHeight="1" x14ac:dyDescent="0.2">
      <c r="A84" s="8" t="str">
        <f>'Pregnant Women Participating'!A84</f>
        <v>Hawaii</v>
      </c>
      <c r="B84" s="13">
        <v>5892</v>
      </c>
      <c r="C84" s="4">
        <v>5784</v>
      </c>
      <c r="D84" s="4">
        <v>5794</v>
      </c>
      <c r="E84" s="4">
        <v>5876</v>
      </c>
      <c r="F84" s="4">
        <v>5813</v>
      </c>
      <c r="G84" s="4">
        <v>5813</v>
      </c>
      <c r="H84" s="4">
        <v>5840</v>
      </c>
      <c r="I84" s="4">
        <v>5781</v>
      </c>
      <c r="J84" s="4">
        <v>5718</v>
      </c>
      <c r="K84" s="4">
        <v>5760</v>
      </c>
      <c r="L84" s="4">
        <v>5747</v>
      </c>
      <c r="M84" s="40">
        <v>5778</v>
      </c>
      <c r="N84" s="13">
        <f t="shared" si="1"/>
        <v>5799.666666666667</v>
      </c>
    </row>
    <row r="85" spans="1:14" ht="12" customHeight="1" x14ac:dyDescent="0.2">
      <c r="A85" s="8" t="str">
        <f>'Pregnant Women Participating'!A85</f>
        <v>Idaho</v>
      </c>
      <c r="B85" s="13">
        <v>7386</v>
      </c>
      <c r="C85" s="4">
        <v>7332</v>
      </c>
      <c r="D85" s="4">
        <v>7319</v>
      </c>
      <c r="E85" s="4">
        <v>7349</v>
      </c>
      <c r="F85" s="4">
        <v>7336</v>
      </c>
      <c r="G85" s="4">
        <v>7446</v>
      </c>
      <c r="H85" s="4">
        <v>7463</v>
      </c>
      <c r="I85" s="4">
        <v>7352</v>
      </c>
      <c r="J85" s="4">
        <v>7334</v>
      </c>
      <c r="K85" s="4">
        <v>7342</v>
      </c>
      <c r="L85" s="4">
        <v>7249</v>
      </c>
      <c r="M85" s="40">
        <v>7131</v>
      </c>
      <c r="N85" s="13">
        <f t="shared" si="1"/>
        <v>7336.583333333333</v>
      </c>
    </row>
    <row r="86" spans="1:14" ht="12" customHeight="1" x14ac:dyDescent="0.2">
      <c r="A86" s="8" t="str">
        <f>'Pregnant Women Participating'!A86</f>
        <v>Nevada</v>
      </c>
      <c r="B86" s="13">
        <v>14456</v>
      </c>
      <c r="C86" s="4">
        <v>14205</v>
      </c>
      <c r="D86" s="4">
        <v>13979</v>
      </c>
      <c r="E86" s="4">
        <v>14015</v>
      </c>
      <c r="F86" s="4">
        <v>13958</v>
      </c>
      <c r="G86" s="4">
        <v>13968</v>
      </c>
      <c r="H86" s="4">
        <v>14047</v>
      </c>
      <c r="I86" s="4">
        <v>13830</v>
      </c>
      <c r="J86" s="4">
        <v>13730</v>
      </c>
      <c r="K86" s="4">
        <v>13632</v>
      </c>
      <c r="L86" s="4">
        <v>13451</v>
      </c>
      <c r="M86" s="40">
        <v>13352</v>
      </c>
      <c r="N86" s="13">
        <f t="shared" si="1"/>
        <v>13885.25</v>
      </c>
    </row>
    <row r="87" spans="1:14" ht="12" customHeight="1" x14ac:dyDescent="0.2">
      <c r="A87" s="8" t="str">
        <f>'Pregnant Women Participating'!A87</f>
        <v>Oregon</v>
      </c>
      <c r="B87" s="13">
        <v>16532</v>
      </c>
      <c r="C87" s="4">
        <v>16198</v>
      </c>
      <c r="D87" s="4">
        <v>16019</v>
      </c>
      <c r="E87" s="4">
        <v>16304</v>
      </c>
      <c r="F87" s="4">
        <v>16157</v>
      </c>
      <c r="G87" s="4">
        <v>16333</v>
      </c>
      <c r="H87" s="4">
        <v>16433</v>
      </c>
      <c r="I87" s="4">
        <v>16195</v>
      </c>
      <c r="J87" s="4">
        <v>16071</v>
      </c>
      <c r="K87" s="4">
        <v>15979</v>
      </c>
      <c r="L87" s="4">
        <v>15807</v>
      </c>
      <c r="M87" s="40">
        <v>15721</v>
      </c>
      <c r="N87" s="13">
        <f t="shared" si="1"/>
        <v>16145.75</v>
      </c>
    </row>
    <row r="88" spans="1:14" ht="12" customHeight="1" x14ac:dyDescent="0.2">
      <c r="A88" s="8" t="str">
        <f>'Pregnant Women Participating'!A88</f>
        <v>Washington</v>
      </c>
      <c r="B88" s="13">
        <v>27006</v>
      </c>
      <c r="C88" s="4">
        <v>26568</v>
      </c>
      <c r="D88" s="4">
        <v>26153</v>
      </c>
      <c r="E88" s="4">
        <v>26616</v>
      </c>
      <c r="F88" s="4">
        <v>26286</v>
      </c>
      <c r="G88" s="4">
        <v>26775</v>
      </c>
      <c r="H88" s="4">
        <v>26833</v>
      </c>
      <c r="I88" s="4">
        <v>26378</v>
      </c>
      <c r="J88" s="4">
        <v>26273</v>
      </c>
      <c r="K88" s="4">
        <v>26146</v>
      </c>
      <c r="L88" s="4">
        <v>25990</v>
      </c>
      <c r="M88" s="40">
        <v>25998</v>
      </c>
      <c r="N88" s="13">
        <f t="shared" si="1"/>
        <v>26418.5</v>
      </c>
    </row>
    <row r="89" spans="1:14" ht="12" customHeight="1" x14ac:dyDescent="0.2">
      <c r="A89" s="8" t="str">
        <f>'Pregnant Women Participating'!A89</f>
        <v>Northern Marianas</v>
      </c>
      <c r="B89" s="13">
        <v>574</v>
      </c>
      <c r="C89" s="4">
        <v>558</v>
      </c>
      <c r="D89" s="4">
        <v>561</v>
      </c>
      <c r="E89" s="4">
        <v>563</v>
      </c>
      <c r="F89" s="4">
        <v>563</v>
      </c>
      <c r="G89" s="4">
        <v>568</v>
      </c>
      <c r="H89" s="4">
        <v>590</v>
      </c>
      <c r="I89" s="4">
        <v>596</v>
      </c>
      <c r="J89" s="4">
        <v>608</v>
      </c>
      <c r="K89" s="4">
        <v>604</v>
      </c>
      <c r="L89" s="4">
        <v>580</v>
      </c>
      <c r="M89" s="40">
        <v>566</v>
      </c>
      <c r="N89" s="13">
        <f t="shared" si="1"/>
        <v>577.58333333333337</v>
      </c>
    </row>
    <row r="90" spans="1:14" ht="12" customHeight="1" x14ac:dyDescent="0.2">
      <c r="A90" s="8" t="str">
        <f>'Pregnant Women Participating'!A90</f>
        <v>Inter-Tribal Council, NV</v>
      </c>
      <c r="B90" s="13">
        <v>286</v>
      </c>
      <c r="C90" s="4">
        <v>273</v>
      </c>
      <c r="D90" s="4">
        <v>260</v>
      </c>
      <c r="E90" s="4">
        <v>270</v>
      </c>
      <c r="F90" s="4">
        <v>274</v>
      </c>
      <c r="G90" s="4">
        <v>265</v>
      </c>
      <c r="H90" s="4">
        <v>257</v>
      </c>
      <c r="I90" s="4">
        <v>248</v>
      </c>
      <c r="J90" s="4">
        <v>264</v>
      </c>
      <c r="K90" s="4">
        <v>250</v>
      </c>
      <c r="L90" s="4">
        <v>228</v>
      </c>
      <c r="M90" s="40">
        <v>221</v>
      </c>
      <c r="N90" s="13">
        <f t="shared" si="1"/>
        <v>258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90"/>
  <sheetViews>
    <sheetView showGridLines="0" workbookViewId="0">
      <selection activeCell="N2" sqref="N2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163</v>
      </c>
      <c r="C1" s="19" t="s">
        <v>164</v>
      </c>
      <c r="D1" s="19" t="s">
        <v>165</v>
      </c>
      <c r="E1" s="19" t="s">
        <v>166</v>
      </c>
      <c r="F1" s="19" t="s">
        <v>167</v>
      </c>
      <c r="G1" s="19" t="s">
        <v>168</v>
      </c>
      <c r="H1" s="19" t="s">
        <v>169</v>
      </c>
      <c r="I1" s="19" t="s">
        <v>170</v>
      </c>
      <c r="J1" s="19" t="s">
        <v>171</v>
      </c>
      <c r="K1" s="19" t="s">
        <v>172</v>
      </c>
      <c r="L1" s="19" t="s">
        <v>173</v>
      </c>
      <c r="M1" s="19" t="s">
        <v>174</v>
      </c>
      <c r="N1" s="12" t="s">
        <v>175</v>
      </c>
    </row>
    <row r="2" spans="1:14" ht="12" customHeight="1" x14ac:dyDescent="0.2">
      <c r="A2" s="7" t="str">
        <f>'Pregnant Women Participating'!A2</f>
        <v>Connecticut</v>
      </c>
      <c r="B2" s="13">
        <v>22821</v>
      </c>
      <c r="C2" s="4">
        <v>22329</v>
      </c>
      <c r="D2" s="4">
        <v>21844</v>
      </c>
      <c r="E2" s="4">
        <v>22333</v>
      </c>
      <c r="F2" s="4">
        <v>22116</v>
      </c>
      <c r="G2" s="4">
        <v>22440</v>
      </c>
      <c r="H2" s="4">
        <v>22744</v>
      </c>
      <c r="I2" s="4">
        <v>22991</v>
      </c>
      <c r="J2" s="4">
        <v>22862</v>
      </c>
      <c r="K2" s="4">
        <v>23045</v>
      </c>
      <c r="L2" s="4">
        <v>23078</v>
      </c>
      <c r="M2" s="40">
        <v>23219</v>
      </c>
      <c r="N2" s="13">
        <f t="shared" ref="N2:N11" si="0">IF(SUM(B2:M2)&gt;0,AVERAGE(B2:M2)," ")</f>
        <v>22651.833333333332</v>
      </c>
    </row>
    <row r="3" spans="1:14" ht="12" customHeight="1" x14ac:dyDescent="0.2">
      <c r="A3" s="7" t="str">
        <f>'Pregnant Women Participating'!A3</f>
        <v>Maine</v>
      </c>
      <c r="B3" s="13">
        <v>9430</v>
      </c>
      <c r="C3" s="4">
        <v>9361</v>
      </c>
      <c r="D3" s="4">
        <v>9140</v>
      </c>
      <c r="E3" s="4">
        <v>9214</v>
      </c>
      <c r="F3" s="4">
        <v>9229</v>
      </c>
      <c r="G3" s="4">
        <v>9508</v>
      </c>
      <c r="H3" s="4">
        <v>9592</v>
      </c>
      <c r="I3" s="4">
        <v>9469</v>
      </c>
      <c r="J3" s="4">
        <v>9410</v>
      </c>
      <c r="K3" s="4">
        <v>9250</v>
      </c>
      <c r="L3" s="4">
        <v>9154</v>
      </c>
      <c r="M3" s="40">
        <v>8998</v>
      </c>
      <c r="N3" s="13">
        <f t="shared" si="0"/>
        <v>9312.9166666666661</v>
      </c>
    </row>
    <row r="4" spans="1:14" ht="12" customHeight="1" x14ac:dyDescent="0.2">
      <c r="A4" s="7" t="str">
        <f>'Pregnant Women Participating'!A4</f>
        <v>Massachusetts</v>
      </c>
      <c r="B4" s="13">
        <v>57810</v>
      </c>
      <c r="C4" s="4">
        <v>56963</v>
      </c>
      <c r="D4" s="4">
        <v>55918</v>
      </c>
      <c r="E4" s="4">
        <v>56437</v>
      </c>
      <c r="F4" s="4">
        <v>56097</v>
      </c>
      <c r="G4" s="4">
        <v>57797</v>
      </c>
      <c r="H4" s="4">
        <v>61166</v>
      </c>
      <c r="I4" s="4">
        <v>63469</v>
      </c>
      <c r="J4" s="4">
        <v>64413</v>
      </c>
      <c r="K4" s="4">
        <v>64702</v>
      </c>
      <c r="L4" s="4">
        <v>65176</v>
      </c>
      <c r="M4" s="40">
        <v>66016</v>
      </c>
      <c r="N4" s="13">
        <f t="shared" si="0"/>
        <v>60497</v>
      </c>
    </row>
    <row r="5" spans="1:14" ht="12" customHeight="1" x14ac:dyDescent="0.2">
      <c r="A5" s="7" t="str">
        <f>'Pregnant Women Participating'!A5</f>
        <v>New Hampshire</v>
      </c>
      <c r="B5" s="13">
        <v>7006</v>
      </c>
      <c r="C5" s="4">
        <v>6840</v>
      </c>
      <c r="D5" s="4">
        <v>6814</v>
      </c>
      <c r="E5" s="4">
        <v>6880</v>
      </c>
      <c r="F5" s="4">
        <v>6949</v>
      </c>
      <c r="G5" s="4">
        <v>7586</v>
      </c>
      <c r="H5" s="4">
        <v>8012</v>
      </c>
      <c r="I5" s="4">
        <v>8172</v>
      </c>
      <c r="J5" s="4">
        <v>8186</v>
      </c>
      <c r="K5" s="4">
        <v>8256</v>
      </c>
      <c r="L5" s="4">
        <v>8244</v>
      </c>
      <c r="M5" s="40">
        <v>8265</v>
      </c>
      <c r="N5" s="13">
        <f t="shared" si="0"/>
        <v>7600.833333333333</v>
      </c>
    </row>
    <row r="6" spans="1:14" ht="12" customHeight="1" x14ac:dyDescent="0.2">
      <c r="A6" s="7" t="str">
        <f>'Pregnant Women Participating'!A6</f>
        <v>New York</v>
      </c>
      <c r="B6" s="13">
        <v>197062</v>
      </c>
      <c r="C6" s="4">
        <v>193911</v>
      </c>
      <c r="D6" s="4">
        <v>189815</v>
      </c>
      <c r="E6" s="4">
        <v>191692</v>
      </c>
      <c r="F6" s="4">
        <v>190352</v>
      </c>
      <c r="G6" s="4">
        <v>191170</v>
      </c>
      <c r="H6" s="4">
        <v>193562</v>
      </c>
      <c r="I6" s="4">
        <v>195750</v>
      </c>
      <c r="J6" s="4">
        <v>198042</v>
      </c>
      <c r="K6" s="4">
        <v>198998</v>
      </c>
      <c r="L6" s="4">
        <v>199398</v>
      </c>
      <c r="M6" s="40">
        <v>202135</v>
      </c>
      <c r="N6" s="13">
        <f t="shared" si="0"/>
        <v>195157.25</v>
      </c>
    </row>
    <row r="7" spans="1:14" ht="12" customHeight="1" x14ac:dyDescent="0.2">
      <c r="A7" s="7" t="str">
        <f>'Pregnant Women Participating'!A7</f>
        <v>Rhode Island</v>
      </c>
      <c r="B7" s="13">
        <v>9706</v>
      </c>
      <c r="C7" s="4">
        <v>9473</v>
      </c>
      <c r="D7" s="4">
        <v>9191</v>
      </c>
      <c r="E7" s="4">
        <v>9350</v>
      </c>
      <c r="F7" s="4">
        <v>9373</v>
      </c>
      <c r="G7" s="4">
        <v>9354</v>
      </c>
      <c r="H7" s="4">
        <v>9266</v>
      </c>
      <c r="I7" s="4">
        <v>8993</v>
      </c>
      <c r="J7" s="4">
        <v>8919</v>
      </c>
      <c r="K7" s="4">
        <v>8616</v>
      </c>
      <c r="L7" s="4">
        <v>8529</v>
      </c>
      <c r="M7" s="40">
        <v>8435</v>
      </c>
      <c r="N7" s="13">
        <f t="shared" si="0"/>
        <v>9100.4166666666661</v>
      </c>
    </row>
    <row r="8" spans="1:14" ht="12" customHeight="1" x14ac:dyDescent="0.2">
      <c r="A8" s="7" t="str">
        <f>'Pregnant Women Participating'!A8</f>
        <v>Vermont</v>
      </c>
      <c r="B8" s="13">
        <v>6792</v>
      </c>
      <c r="C8" s="4">
        <v>6702</v>
      </c>
      <c r="D8" s="4">
        <v>6650</v>
      </c>
      <c r="E8" s="4">
        <v>6639</v>
      </c>
      <c r="F8" s="4">
        <v>6588</v>
      </c>
      <c r="G8" s="4">
        <v>6719</v>
      </c>
      <c r="H8" s="4">
        <v>6935</v>
      </c>
      <c r="I8" s="4">
        <v>6995</v>
      </c>
      <c r="J8" s="4">
        <v>7130</v>
      </c>
      <c r="K8" s="4">
        <v>7162</v>
      </c>
      <c r="L8" s="4">
        <v>7213</v>
      </c>
      <c r="M8" s="40">
        <v>7257</v>
      </c>
      <c r="N8" s="13">
        <f t="shared" si="0"/>
        <v>6898.5</v>
      </c>
    </row>
    <row r="9" spans="1:14" ht="12" customHeight="1" x14ac:dyDescent="0.2">
      <c r="A9" s="7" t="str">
        <f>'Pregnant Women Participating'!A9</f>
        <v>Virgin Islands</v>
      </c>
      <c r="B9" s="13">
        <v>1486</v>
      </c>
      <c r="C9" s="4">
        <v>1439</v>
      </c>
      <c r="D9" s="4">
        <v>1402</v>
      </c>
      <c r="E9" s="4">
        <v>1406</v>
      </c>
      <c r="F9" s="4">
        <v>1426</v>
      </c>
      <c r="G9" s="4">
        <v>1510</v>
      </c>
      <c r="H9" s="4">
        <v>1512</v>
      </c>
      <c r="I9" s="4">
        <v>1496</v>
      </c>
      <c r="J9" s="4">
        <v>1482</v>
      </c>
      <c r="K9" s="4">
        <v>1479</v>
      </c>
      <c r="L9" s="4">
        <v>1461</v>
      </c>
      <c r="M9" s="40">
        <v>1499</v>
      </c>
      <c r="N9" s="13">
        <f t="shared" si="0"/>
        <v>1466.5</v>
      </c>
    </row>
    <row r="10" spans="1:14" ht="12" customHeight="1" x14ac:dyDescent="0.2">
      <c r="A10" s="7" t="str">
        <f>'Pregnant Women Participating'!A10</f>
        <v>Indian Township, ME</v>
      </c>
      <c r="B10" s="13">
        <v>30</v>
      </c>
      <c r="C10" s="4">
        <v>29</v>
      </c>
      <c r="D10" s="4">
        <v>28</v>
      </c>
      <c r="E10" s="4">
        <v>27</v>
      </c>
      <c r="F10" s="4">
        <v>30</v>
      </c>
      <c r="G10" s="4">
        <v>29</v>
      </c>
      <c r="H10" s="4">
        <v>27</v>
      </c>
      <c r="I10" s="4">
        <v>26</v>
      </c>
      <c r="J10" s="4">
        <v>24</v>
      </c>
      <c r="K10" s="4">
        <v>24</v>
      </c>
      <c r="L10" s="4">
        <v>24</v>
      </c>
      <c r="M10" s="40">
        <v>26</v>
      </c>
      <c r="N10" s="13">
        <f t="shared" si="0"/>
        <v>27</v>
      </c>
    </row>
    <row r="11" spans="1:14" ht="12" customHeight="1" x14ac:dyDescent="0.2">
      <c r="A11" s="7" t="str">
        <f>'Pregnant Women Participating'!A11</f>
        <v>Pleasant Point, ME</v>
      </c>
      <c r="B11" s="13">
        <v>33</v>
      </c>
      <c r="C11" s="4">
        <v>35</v>
      </c>
      <c r="D11" s="4">
        <v>31</v>
      </c>
      <c r="E11" s="4">
        <v>31</v>
      </c>
      <c r="F11" s="4">
        <v>25</v>
      </c>
      <c r="G11" s="4">
        <v>35</v>
      </c>
      <c r="H11" s="4">
        <v>39</v>
      </c>
      <c r="I11" s="4">
        <v>40</v>
      </c>
      <c r="J11" s="4">
        <v>40</v>
      </c>
      <c r="K11" s="4">
        <v>39</v>
      </c>
      <c r="L11" s="4">
        <v>40</v>
      </c>
      <c r="M11" s="40">
        <v>38</v>
      </c>
      <c r="N11" s="13">
        <f t="shared" si="0"/>
        <v>35.5</v>
      </c>
    </row>
    <row r="12" spans="1:14" ht="12" customHeight="1" x14ac:dyDescent="0.2">
      <c r="A12" s="7" t="str">
        <f>'Pregnant Women Participating'!A12</f>
        <v>Delaware</v>
      </c>
      <c r="B12" s="13">
        <v>8047</v>
      </c>
      <c r="C12" s="4">
        <v>8004</v>
      </c>
      <c r="D12" s="4">
        <v>7904</v>
      </c>
      <c r="E12" s="4">
        <v>7947</v>
      </c>
      <c r="F12" s="4">
        <v>8019</v>
      </c>
      <c r="G12" s="4">
        <v>8043</v>
      </c>
      <c r="H12" s="4">
        <v>8253</v>
      </c>
      <c r="I12" s="4">
        <v>8524</v>
      </c>
      <c r="J12" s="4">
        <v>8623</v>
      </c>
      <c r="K12" s="4">
        <v>8619</v>
      </c>
      <c r="L12" s="4">
        <v>8695</v>
      </c>
      <c r="M12" s="40">
        <v>8929</v>
      </c>
      <c r="N12" s="13">
        <f t="shared" ref="N12:N90" si="1">IF(SUM(B12:M12)&gt;0,AVERAGE(B12:M12)," ")</f>
        <v>8300.5833333333339</v>
      </c>
    </row>
    <row r="13" spans="1:14" ht="12" customHeight="1" x14ac:dyDescent="0.2">
      <c r="A13" s="7" t="str">
        <f>'Pregnant Women Participating'!A13</f>
        <v>District of Columbia</v>
      </c>
      <c r="B13" s="13">
        <v>5485</v>
      </c>
      <c r="C13" s="4">
        <v>5455</v>
      </c>
      <c r="D13" s="4">
        <v>5323</v>
      </c>
      <c r="E13" s="4">
        <v>5395</v>
      </c>
      <c r="F13" s="4">
        <v>5456</v>
      </c>
      <c r="G13" s="4">
        <v>6367</v>
      </c>
      <c r="H13" s="4">
        <v>6657</v>
      </c>
      <c r="I13" s="4">
        <v>6859</v>
      </c>
      <c r="J13" s="4">
        <v>6957</v>
      </c>
      <c r="K13" s="4">
        <v>7122</v>
      </c>
      <c r="L13" s="4">
        <v>7166</v>
      </c>
      <c r="M13" s="40">
        <v>7162</v>
      </c>
      <c r="N13" s="13">
        <f t="shared" si="1"/>
        <v>6283.666666666667</v>
      </c>
    </row>
    <row r="14" spans="1:14" ht="12" customHeight="1" x14ac:dyDescent="0.2">
      <c r="A14" s="7" t="str">
        <f>'Pregnant Women Participating'!A14</f>
        <v>Maryland</v>
      </c>
      <c r="B14" s="13">
        <v>63312</v>
      </c>
      <c r="C14" s="4">
        <v>62389</v>
      </c>
      <c r="D14" s="4">
        <v>61413</v>
      </c>
      <c r="E14" s="4">
        <v>61752</v>
      </c>
      <c r="F14" s="4">
        <v>61415</v>
      </c>
      <c r="G14" s="4">
        <v>65647</v>
      </c>
      <c r="H14" s="4">
        <v>67452</v>
      </c>
      <c r="I14" s="4">
        <v>67513</v>
      </c>
      <c r="J14" s="4">
        <v>67333</v>
      </c>
      <c r="K14" s="4">
        <v>66909</v>
      </c>
      <c r="L14" s="4">
        <v>66719</v>
      </c>
      <c r="M14" s="40">
        <v>66570</v>
      </c>
      <c r="N14" s="13">
        <f t="shared" si="1"/>
        <v>64868.666666666664</v>
      </c>
    </row>
    <row r="15" spans="1:14" ht="12" customHeight="1" x14ac:dyDescent="0.2">
      <c r="A15" s="7" t="str">
        <f>'Pregnant Women Participating'!A15</f>
        <v>New Jersey</v>
      </c>
      <c r="B15" s="13">
        <v>70306</v>
      </c>
      <c r="C15" s="4">
        <v>69232</v>
      </c>
      <c r="D15" s="4">
        <v>68244</v>
      </c>
      <c r="E15" s="4">
        <v>69207</v>
      </c>
      <c r="F15" s="4">
        <v>68797</v>
      </c>
      <c r="G15" s="4">
        <v>67848</v>
      </c>
      <c r="H15" s="4">
        <v>67406</v>
      </c>
      <c r="I15" s="4">
        <v>68406</v>
      </c>
      <c r="J15" s="4">
        <v>70429</v>
      </c>
      <c r="K15" s="4">
        <v>72769</v>
      </c>
      <c r="L15" s="4">
        <v>74745</v>
      </c>
      <c r="M15" s="40">
        <v>76305</v>
      </c>
      <c r="N15" s="13">
        <f t="shared" si="1"/>
        <v>70307.833333333328</v>
      </c>
    </row>
    <row r="16" spans="1:14" ht="12" customHeight="1" x14ac:dyDescent="0.2">
      <c r="A16" s="7" t="str">
        <f>'Pregnant Women Participating'!A16</f>
        <v>Pennsylvania</v>
      </c>
      <c r="B16" s="13">
        <v>103868</v>
      </c>
      <c r="C16" s="4">
        <v>103675</v>
      </c>
      <c r="D16" s="4">
        <v>100949</v>
      </c>
      <c r="E16" s="4">
        <v>100754</v>
      </c>
      <c r="F16" s="4">
        <v>100831</v>
      </c>
      <c r="G16" s="4">
        <v>100992</v>
      </c>
      <c r="H16" s="4">
        <v>101092</v>
      </c>
      <c r="I16" s="4">
        <v>100169</v>
      </c>
      <c r="J16" s="4">
        <v>97950</v>
      </c>
      <c r="K16" s="4">
        <v>94773</v>
      </c>
      <c r="L16" s="4">
        <v>92887</v>
      </c>
      <c r="M16" s="40">
        <v>94321</v>
      </c>
      <c r="N16" s="13">
        <f t="shared" si="1"/>
        <v>99355.083333333328</v>
      </c>
    </row>
    <row r="17" spans="1:14" ht="12" customHeight="1" x14ac:dyDescent="0.2">
      <c r="A17" s="7" t="str">
        <f>'Pregnant Women Participating'!A17</f>
        <v>Puerto Rico</v>
      </c>
      <c r="B17" s="13">
        <v>66554</v>
      </c>
      <c r="C17" s="4">
        <v>65130</v>
      </c>
      <c r="D17" s="4">
        <v>65108</v>
      </c>
      <c r="E17" s="4">
        <v>64102</v>
      </c>
      <c r="F17" s="4">
        <v>63839</v>
      </c>
      <c r="G17" s="4">
        <v>59329</v>
      </c>
      <c r="H17" s="4">
        <v>50369</v>
      </c>
      <c r="I17" s="4">
        <v>64242</v>
      </c>
      <c r="J17" s="4">
        <v>64907</v>
      </c>
      <c r="K17" s="4">
        <v>66045</v>
      </c>
      <c r="L17" s="4">
        <v>65818</v>
      </c>
      <c r="M17" s="40">
        <v>61000</v>
      </c>
      <c r="N17" s="13">
        <f t="shared" si="1"/>
        <v>63036.916666666664</v>
      </c>
    </row>
    <row r="18" spans="1:14" ht="12" customHeight="1" x14ac:dyDescent="0.2">
      <c r="A18" s="7" t="str">
        <f>'Pregnant Women Participating'!A18</f>
        <v>Virginia</v>
      </c>
      <c r="B18" s="13">
        <v>54105</v>
      </c>
      <c r="C18" s="4">
        <v>53143</v>
      </c>
      <c r="D18" s="4">
        <v>52069</v>
      </c>
      <c r="E18" s="4">
        <v>52149</v>
      </c>
      <c r="F18" s="4">
        <v>53127</v>
      </c>
      <c r="G18" s="4">
        <v>59354</v>
      </c>
      <c r="H18" s="4">
        <v>59624</v>
      </c>
      <c r="I18" s="4">
        <v>59573</v>
      </c>
      <c r="J18" s="4">
        <v>60360</v>
      </c>
      <c r="K18" s="4">
        <v>61390</v>
      </c>
      <c r="L18" s="4">
        <v>62367</v>
      </c>
      <c r="M18" s="40">
        <v>63696</v>
      </c>
      <c r="N18" s="13">
        <f t="shared" si="1"/>
        <v>57579.75</v>
      </c>
    </row>
    <row r="19" spans="1:14" ht="12" customHeight="1" x14ac:dyDescent="0.2">
      <c r="A19" s="7" t="str">
        <f>'Pregnant Women Participating'!A19</f>
        <v>West Virginia</v>
      </c>
      <c r="B19" s="13">
        <v>16783</v>
      </c>
      <c r="C19" s="4">
        <v>16586</v>
      </c>
      <c r="D19" s="4">
        <v>16227</v>
      </c>
      <c r="E19" s="4">
        <v>16593</v>
      </c>
      <c r="F19" s="4">
        <v>16429</v>
      </c>
      <c r="G19" s="4">
        <v>17035</v>
      </c>
      <c r="H19" s="4">
        <v>17626</v>
      </c>
      <c r="I19" s="4">
        <v>17786</v>
      </c>
      <c r="J19" s="4">
        <v>18089</v>
      </c>
      <c r="K19" s="4">
        <v>18303</v>
      </c>
      <c r="L19" s="4">
        <v>18546</v>
      </c>
      <c r="M19" s="40">
        <v>18787</v>
      </c>
      <c r="N19" s="13">
        <f t="shared" si="1"/>
        <v>17399.166666666668</v>
      </c>
    </row>
    <row r="20" spans="1:14" ht="12" customHeight="1" x14ac:dyDescent="0.2">
      <c r="A20" s="7" t="str">
        <f>'Pregnant Women Participating'!A20</f>
        <v>Alabama</v>
      </c>
      <c r="B20" s="13">
        <v>56537</v>
      </c>
      <c r="C20" s="4">
        <v>54587</v>
      </c>
      <c r="D20" s="4">
        <v>53436</v>
      </c>
      <c r="E20" s="4">
        <v>53802</v>
      </c>
      <c r="F20" s="4">
        <v>53232</v>
      </c>
      <c r="G20" s="4">
        <v>58193</v>
      </c>
      <c r="H20" s="4">
        <v>59093</v>
      </c>
      <c r="I20" s="4">
        <v>59311</v>
      </c>
      <c r="J20" s="4">
        <v>59774</v>
      </c>
      <c r="K20" s="4">
        <v>60492</v>
      </c>
      <c r="L20" s="4">
        <v>60634</v>
      </c>
      <c r="M20" s="40">
        <v>60824</v>
      </c>
      <c r="N20" s="13">
        <f t="shared" si="1"/>
        <v>57492.916666666664</v>
      </c>
    </row>
    <row r="21" spans="1:14" ht="12" customHeight="1" x14ac:dyDescent="0.2">
      <c r="A21" s="7" t="str">
        <f>'Pregnant Women Participating'!A21</f>
        <v>Florida</v>
      </c>
      <c r="B21" s="13">
        <v>214932</v>
      </c>
      <c r="C21" s="4">
        <v>211441</v>
      </c>
      <c r="D21" s="4">
        <v>207547</v>
      </c>
      <c r="E21" s="4">
        <v>209678</v>
      </c>
      <c r="F21" s="4">
        <v>209394</v>
      </c>
      <c r="G21" s="4">
        <v>213280</v>
      </c>
      <c r="H21" s="4">
        <v>216614</v>
      </c>
      <c r="I21" s="4">
        <v>220320</v>
      </c>
      <c r="J21" s="4">
        <v>220189</v>
      </c>
      <c r="K21" s="4">
        <v>220492</v>
      </c>
      <c r="L21" s="4">
        <v>221327</v>
      </c>
      <c r="M21" s="40">
        <v>222886</v>
      </c>
      <c r="N21" s="13">
        <f t="shared" si="1"/>
        <v>215675</v>
      </c>
    </row>
    <row r="22" spans="1:14" ht="12" customHeight="1" x14ac:dyDescent="0.2">
      <c r="A22" s="7" t="str">
        <f>'Pregnant Women Participating'!A22</f>
        <v>Georgia</v>
      </c>
      <c r="B22" s="13">
        <v>94098</v>
      </c>
      <c r="C22" s="4">
        <v>91819</v>
      </c>
      <c r="D22" s="4">
        <v>89836</v>
      </c>
      <c r="E22" s="4">
        <v>91133</v>
      </c>
      <c r="F22" s="4">
        <v>90719</v>
      </c>
      <c r="G22" s="4">
        <v>89073</v>
      </c>
      <c r="H22" s="4">
        <v>85871</v>
      </c>
      <c r="I22" s="4">
        <v>84538</v>
      </c>
      <c r="J22" s="4">
        <v>84495</v>
      </c>
      <c r="K22" s="4">
        <v>85744</v>
      </c>
      <c r="L22" s="4">
        <v>85595</v>
      </c>
      <c r="M22" s="40">
        <v>87834</v>
      </c>
      <c r="N22" s="13">
        <f t="shared" si="1"/>
        <v>88396.25</v>
      </c>
    </row>
    <row r="23" spans="1:14" ht="12" customHeight="1" x14ac:dyDescent="0.2">
      <c r="A23" s="7" t="str">
        <f>'Pregnant Women Participating'!A23</f>
        <v>Kentucky</v>
      </c>
      <c r="B23" s="13">
        <v>46227</v>
      </c>
      <c r="C23" s="4">
        <v>44960</v>
      </c>
      <c r="D23" s="4">
        <v>43960</v>
      </c>
      <c r="E23" s="4">
        <v>44417</v>
      </c>
      <c r="F23" s="4">
        <v>44413</v>
      </c>
      <c r="G23" s="4">
        <v>47949</v>
      </c>
      <c r="H23" s="4">
        <v>49484</v>
      </c>
      <c r="I23" s="4">
        <v>51134</v>
      </c>
      <c r="J23" s="4">
        <v>53162</v>
      </c>
      <c r="K23" s="4">
        <v>55091</v>
      </c>
      <c r="L23" s="4">
        <v>57329</v>
      </c>
      <c r="M23" s="40">
        <v>59321</v>
      </c>
      <c r="N23" s="13">
        <f t="shared" si="1"/>
        <v>49787.25</v>
      </c>
    </row>
    <row r="24" spans="1:14" ht="12" customHeight="1" x14ac:dyDescent="0.2">
      <c r="A24" s="7" t="str">
        <f>'Pregnant Women Participating'!A24</f>
        <v>Mississippi</v>
      </c>
      <c r="B24" s="13">
        <v>37744</v>
      </c>
      <c r="C24" s="4">
        <v>36860</v>
      </c>
      <c r="D24" s="4">
        <v>35872</v>
      </c>
      <c r="E24" s="4">
        <v>36376</v>
      </c>
      <c r="F24" s="4">
        <v>36010</v>
      </c>
      <c r="G24" s="4">
        <v>36152</v>
      </c>
      <c r="H24" s="4">
        <v>36573</v>
      </c>
      <c r="I24" s="4">
        <v>36734</v>
      </c>
      <c r="J24" s="4">
        <v>37137</v>
      </c>
      <c r="K24" s="4">
        <v>37178</v>
      </c>
      <c r="L24" s="4">
        <v>37572</v>
      </c>
      <c r="M24" s="40">
        <v>38644</v>
      </c>
      <c r="N24" s="13">
        <f t="shared" si="1"/>
        <v>36904.333333333336</v>
      </c>
    </row>
    <row r="25" spans="1:14" ht="12" customHeight="1" x14ac:dyDescent="0.2">
      <c r="A25" s="7" t="str">
        <f>'Pregnant Women Participating'!A25</f>
        <v>North Carolina</v>
      </c>
      <c r="B25" s="13">
        <v>105345</v>
      </c>
      <c r="C25" s="4">
        <v>104257</v>
      </c>
      <c r="D25" s="4">
        <v>103265</v>
      </c>
      <c r="E25" s="4">
        <v>105483</v>
      </c>
      <c r="F25" s="4">
        <v>104949</v>
      </c>
      <c r="G25" s="4">
        <v>115385</v>
      </c>
      <c r="H25" s="4">
        <v>129165</v>
      </c>
      <c r="I25" s="4">
        <v>132253</v>
      </c>
      <c r="J25" s="4">
        <v>135726</v>
      </c>
      <c r="K25" s="4">
        <v>138975</v>
      </c>
      <c r="L25" s="4">
        <v>140284</v>
      </c>
      <c r="M25" s="40">
        <v>140719</v>
      </c>
      <c r="N25" s="13">
        <f t="shared" si="1"/>
        <v>121317.16666666667</v>
      </c>
    </row>
    <row r="26" spans="1:14" ht="12" customHeight="1" x14ac:dyDescent="0.2">
      <c r="A26" s="7" t="str">
        <f>'Pregnant Women Participating'!A26</f>
        <v>South Carolina</v>
      </c>
      <c r="B26" s="13">
        <v>34605</v>
      </c>
      <c r="C26" s="4">
        <v>33231</v>
      </c>
      <c r="D26" s="4">
        <v>32175</v>
      </c>
      <c r="E26" s="4">
        <v>31735</v>
      </c>
      <c r="F26" s="4">
        <v>32381</v>
      </c>
      <c r="G26" s="4">
        <v>34954</v>
      </c>
      <c r="H26" s="4">
        <v>37194</v>
      </c>
      <c r="I26" s="4">
        <v>38931</v>
      </c>
      <c r="J26" s="4">
        <v>39251</v>
      </c>
      <c r="K26" s="4">
        <v>39908</v>
      </c>
      <c r="L26" s="4">
        <v>40685</v>
      </c>
      <c r="M26" s="40">
        <v>41750</v>
      </c>
      <c r="N26" s="13">
        <f t="shared" si="1"/>
        <v>36400</v>
      </c>
    </row>
    <row r="27" spans="1:14" ht="12" customHeight="1" x14ac:dyDescent="0.2">
      <c r="A27" s="7" t="str">
        <f>'Pregnant Women Participating'!A27</f>
        <v>Tennessee</v>
      </c>
      <c r="B27" s="13">
        <v>48410</v>
      </c>
      <c r="C27" s="4">
        <v>46314</v>
      </c>
      <c r="D27" s="4">
        <v>45330</v>
      </c>
      <c r="E27" s="4">
        <v>47112</v>
      </c>
      <c r="F27" s="4">
        <v>47393</v>
      </c>
      <c r="G27" s="4">
        <v>49315</v>
      </c>
      <c r="H27" s="4">
        <v>49803</v>
      </c>
      <c r="I27" s="4">
        <v>50109</v>
      </c>
      <c r="J27" s="4">
        <v>49965</v>
      </c>
      <c r="K27" s="4">
        <v>49724</v>
      </c>
      <c r="L27" s="4">
        <v>51295</v>
      </c>
      <c r="M27" s="40">
        <v>51951</v>
      </c>
      <c r="N27" s="13">
        <f t="shared" si="1"/>
        <v>48893.416666666664</v>
      </c>
    </row>
    <row r="28" spans="1:14" ht="12" customHeight="1" x14ac:dyDescent="0.2">
      <c r="A28" s="7" t="str">
        <f>'Pregnant Women Participating'!A28</f>
        <v>Choctaw Indians, MS</v>
      </c>
      <c r="B28" s="13">
        <v>347</v>
      </c>
      <c r="C28" s="4">
        <v>390</v>
      </c>
      <c r="D28" s="4">
        <v>376</v>
      </c>
      <c r="E28" s="4">
        <v>302</v>
      </c>
      <c r="F28" s="4">
        <v>296</v>
      </c>
      <c r="G28" s="4">
        <v>307</v>
      </c>
      <c r="H28" s="4">
        <v>306</v>
      </c>
      <c r="I28" s="4">
        <v>319</v>
      </c>
      <c r="J28" s="4">
        <v>333</v>
      </c>
      <c r="K28" s="4">
        <v>351</v>
      </c>
      <c r="L28" s="4">
        <v>375</v>
      </c>
      <c r="M28" s="40">
        <v>372</v>
      </c>
      <c r="N28" s="13">
        <f t="shared" si="1"/>
        <v>339.5</v>
      </c>
    </row>
    <row r="29" spans="1:14" ht="12" customHeight="1" x14ac:dyDescent="0.2">
      <c r="A29" s="7" t="str">
        <f>'Pregnant Women Participating'!A29</f>
        <v>Eastern Cherokee, NC</v>
      </c>
      <c r="B29" s="13">
        <v>345</v>
      </c>
      <c r="C29" s="4">
        <v>327</v>
      </c>
      <c r="D29" s="4">
        <v>283</v>
      </c>
      <c r="E29" s="4">
        <v>311</v>
      </c>
      <c r="F29" s="4">
        <v>323</v>
      </c>
      <c r="G29" s="4">
        <v>356</v>
      </c>
      <c r="H29" s="4">
        <v>383</v>
      </c>
      <c r="I29" s="4">
        <v>370</v>
      </c>
      <c r="J29" s="4">
        <v>370</v>
      </c>
      <c r="K29" s="4">
        <v>420</v>
      </c>
      <c r="L29" s="4">
        <v>432</v>
      </c>
      <c r="M29" s="40">
        <v>446</v>
      </c>
      <c r="N29" s="13">
        <f t="shared" si="1"/>
        <v>363.83333333333331</v>
      </c>
    </row>
    <row r="30" spans="1:14" ht="12" customHeight="1" x14ac:dyDescent="0.2">
      <c r="A30" s="7" t="str">
        <f>'Pregnant Women Participating'!A30</f>
        <v>Illinois</v>
      </c>
      <c r="B30" s="13">
        <v>85462</v>
      </c>
      <c r="C30" s="4">
        <v>83097</v>
      </c>
      <c r="D30" s="4">
        <v>80950</v>
      </c>
      <c r="E30" s="4">
        <v>82382</v>
      </c>
      <c r="F30" s="4">
        <v>81213</v>
      </c>
      <c r="G30" s="4">
        <v>80186</v>
      </c>
      <c r="H30" s="4">
        <v>76373</v>
      </c>
      <c r="I30" s="4">
        <v>73824</v>
      </c>
      <c r="J30" s="4">
        <v>71829</v>
      </c>
      <c r="K30" s="4">
        <v>73129</v>
      </c>
      <c r="L30" s="4">
        <v>71785</v>
      </c>
      <c r="M30" s="40">
        <v>71303</v>
      </c>
      <c r="N30" s="13">
        <f t="shared" si="1"/>
        <v>77627.75</v>
      </c>
    </row>
    <row r="31" spans="1:14" ht="12" customHeight="1" x14ac:dyDescent="0.2">
      <c r="A31" s="7" t="str">
        <f>'Pregnant Women Participating'!A31</f>
        <v>Indiana</v>
      </c>
      <c r="B31" s="13">
        <v>71641</v>
      </c>
      <c r="C31" s="4">
        <v>70363</v>
      </c>
      <c r="D31" s="4">
        <v>69312</v>
      </c>
      <c r="E31" s="4">
        <v>70679</v>
      </c>
      <c r="F31" s="4">
        <v>70480</v>
      </c>
      <c r="G31" s="4">
        <v>75287</v>
      </c>
      <c r="H31" s="4">
        <v>79138</v>
      </c>
      <c r="I31" s="4">
        <v>81274</v>
      </c>
      <c r="J31" s="4">
        <v>81664</v>
      </c>
      <c r="K31" s="4">
        <v>82917</v>
      </c>
      <c r="L31" s="4">
        <v>84886</v>
      </c>
      <c r="M31" s="40">
        <v>85755</v>
      </c>
      <c r="N31" s="13">
        <f t="shared" si="1"/>
        <v>76949.666666666672</v>
      </c>
    </row>
    <row r="32" spans="1:14" ht="12" customHeight="1" x14ac:dyDescent="0.2">
      <c r="A32" s="7" t="str">
        <f>'Pregnant Women Participating'!A32</f>
        <v>Iowa</v>
      </c>
      <c r="B32" s="13">
        <v>31011</v>
      </c>
      <c r="C32" s="4">
        <v>30720</v>
      </c>
      <c r="D32" s="4">
        <v>30571</v>
      </c>
      <c r="E32" s="4">
        <v>30354</v>
      </c>
      <c r="F32" s="4">
        <v>30157</v>
      </c>
      <c r="G32" s="4">
        <v>30790</v>
      </c>
      <c r="H32" s="4">
        <v>32109</v>
      </c>
      <c r="I32" s="4">
        <v>33252</v>
      </c>
      <c r="J32" s="4">
        <v>34137</v>
      </c>
      <c r="K32" s="4">
        <v>34471</v>
      </c>
      <c r="L32" s="4">
        <v>34123</v>
      </c>
      <c r="M32" s="40">
        <v>33779</v>
      </c>
      <c r="N32" s="13">
        <f t="shared" si="1"/>
        <v>32122.833333333332</v>
      </c>
    </row>
    <row r="33" spans="1:14" ht="12" customHeight="1" x14ac:dyDescent="0.2">
      <c r="A33" s="7" t="str">
        <f>'Pregnant Women Participating'!A33</f>
        <v>Michigan</v>
      </c>
      <c r="B33" s="13">
        <v>111427</v>
      </c>
      <c r="C33" s="4">
        <v>109927</v>
      </c>
      <c r="D33" s="4">
        <v>108417</v>
      </c>
      <c r="E33" s="4">
        <v>108838</v>
      </c>
      <c r="F33" s="4">
        <v>108812</v>
      </c>
      <c r="G33" s="4">
        <v>118708</v>
      </c>
      <c r="H33" s="4">
        <v>125400</v>
      </c>
      <c r="I33" s="4">
        <v>125558</v>
      </c>
      <c r="J33" s="4">
        <v>126275</v>
      </c>
      <c r="K33" s="4">
        <v>126776</v>
      </c>
      <c r="L33" s="4">
        <v>126339</v>
      </c>
      <c r="M33" s="40">
        <v>126850</v>
      </c>
      <c r="N33" s="13">
        <f t="shared" si="1"/>
        <v>118610.58333333333</v>
      </c>
    </row>
    <row r="34" spans="1:14" ht="12" customHeight="1" x14ac:dyDescent="0.2">
      <c r="A34" s="7" t="str">
        <f>'Pregnant Women Participating'!A34</f>
        <v>Minnesota</v>
      </c>
      <c r="B34" s="13">
        <v>56635</v>
      </c>
      <c r="C34" s="4">
        <v>55758</v>
      </c>
      <c r="D34" s="4">
        <v>54979</v>
      </c>
      <c r="E34" s="4">
        <v>55299</v>
      </c>
      <c r="F34" s="4">
        <v>55284</v>
      </c>
      <c r="G34" s="4">
        <v>56964</v>
      </c>
      <c r="H34" s="4">
        <v>58205</v>
      </c>
      <c r="I34" s="4">
        <v>58498</v>
      </c>
      <c r="J34" s="4">
        <v>58182</v>
      </c>
      <c r="K34" s="4">
        <v>58312</v>
      </c>
      <c r="L34" s="4">
        <v>58639</v>
      </c>
      <c r="M34" s="40">
        <v>58739</v>
      </c>
      <c r="N34" s="13">
        <f t="shared" si="1"/>
        <v>57124.5</v>
      </c>
    </row>
    <row r="35" spans="1:14" ht="12" customHeight="1" x14ac:dyDescent="0.2">
      <c r="A35" s="7" t="str">
        <f>'Pregnant Women Participating'!A35</f>
        <v>Ohio</v>
      </c>
      <c r="B35" s="13">
        <v>82703</v>
      </c>
      <c r="C35" s="4">
        <v>81410</v>
      </c>
      <c r="D35" s="4">
        <v>79501</v>
      </c>
      <c r="E35" s="4">
        <v>79090</v>
      </c>
      <c r="F35" s="4">
        <v>78076</v>
      </c>
      <c r="G35" s="4">
        <v>77797</v>
      </c>
      <c r="H35" s="4">
        <v>77438</v>
      </c>
      <c r="I35" s="4">
        <v>75699</v>
      </c>
      <c r="J35" s="4">
        <v>75015</v>
      </c>
      <c r="K35" s="4">
        <v>74078</v>
      </c>
      <c r="L35" s="4">
        <v>74387</v>
      </c>
      <c r="M35" s="40">
        <v>74869</v>
      </c>
      <c r="N35" s="13">
        <f t="shared" si="1"/>
        <v>77505.25</v>
      </c>
    </row>
    <row r="36" spans="1:14" ht="12" customHeight="1" x14ac:dyDescent="0.2">
      <c r="A36" s="7" t="str">
        <f>'Pregnant Women Participating'!A36</f>
        <v>Wisconsin</v>
      </c>
      <c r="B36" s="13">
        <v>48138</v>
      </c>
      <c r="C36" s="4">
        <v>47577</v>
      </c>
      <c r="D36" s="4">
        <v>46962</v>
      </c>
      <c r="E36" s="4">
        <v>47207</v>
      </c>
      <c r="F36" s="4">
        <v>47047</v>
      </c>
      <c r="G36" s="4">
        <v>48789</v>
      </c>
      <c r="H36" s="4">
        <v>49711</v>
      </c>
      <c r="I36" s="4">
        <v>49521</v>
      </c>
      <c r="J36" s="4">
        <v>49512</v>
      </c>
      <c r="K36" s="4">
        <v>49806</v>
      </c>
      <c r="L36" s="4">
        <v>50274</v>
      </c>
      <c r="M36" s="40">
        <v>50706</v>
      </c>
      <c r="N36" s="13">
        <f t="shared" si="1"/>
        <v>48770.833333333336</v>
      </c>
    </row>
    <row r="37" spans="1:14" ht="12" customHeight="1" x14ac:dyDescent="0.2">
      <c r="A37" s="7" t="str">
        <f>'Pregnant Women Participating'!A37</f>
        <v>Arizona</v>
      </c>
      <c r="B37" s="13">
        <v>66271</v>
      </c>
      <c r="C37" s="4">
        <v>64696</v>
      </c>
      <c r="D37" s="4">
        <v>63883</v>
      </c>
      <c r="E37" s="4">
        <v>64257</v>
      </c>
      <c r="F37" s="4">
        <v>64360</v>
      </c>
      <c r="G37" s="4">
        <v>67545</v>
      </c>
      <c r="H37" s="4">
        <v>70353</v>
      </c>
      <c r="I37" s="4">
        <v>70463</v>
      </c>
      <c r="J37" s="4">
        <v>70890</v>
      </c>
      <c r="K37" s="4">
        <v>71225</v>
      </c>
      <c r="L37" s="4">
        <v>72118</v>
      </c>
      <c r="M37" s="40">
        <v>73825</v>
      </c>
      <c r="N37" s="13">
        <f t="shared" si="1"/>
        <v>68323.833333333328</v>
      </c>
    </row>
    <row r="38" spans="1:14" ht="12" customHeight="1" x14ac:dyDescent="0.2">
      <c r="A38" s="7" t="str">
        <f>'Pregnant Women Participating'!A38</f>
        <v>Arkansas</v>
      </c>
      <c r="B38" s="13">
        <v>28725</v>
      </c>
      <c r="C38" s="4">
        <v>27770</v>
      </c>
      <c r="D38" s="4">
        <v>27328</v>
      </c>
      <c r="E38" s="4">
        <v>27783</v>
      </c>
      <c r="F38" s="4">
        <v>27311</v>
      </c>
      <c r="G38" s="4">
        <v>26538</v>
      </c>
      <c r="H38" s="4">
        <v>24916</v>
      </c>
      <c r="I38" s="4">
        <v>23417</v>
      </c>
      <c r="J38" s="4">
        <v>22887</v>
      </c>
      <c r="K38" s="4">
        <v>21730</v>
      </c>
      <c r="L38" s="4">
        <v>21536</v>
      </c>
      <c r="M38" s="40">
        <v>21258</v>
      </c>
      <c r="N38" s="13">
        <f t="shared" si="1"/>
        <v>25099.916666666668</v>
      </c>
    </row>
    <row r="39" spans="1:14" ht="12" customHeight="1" x14ac:dyDescent="0.2">
      <c r="A39" s="7" t="str">
        <f>'Pregnant Women Participating'!A39</f>
        <v>Louisiana</v>
      </c>
      <c r="B39" s="13">
        <v>41605</v>
      </c>
      <c r="C39" s="4">
        <v>39002</v>
      </c>
      <c r="D39" s="4">
        <v>38009</v>
      </c>
      <c r="E39" s="4">
        <v>38798</v>
      </c>
      <c r="F39" s="4">
        <v>39416</v>
      </c>
      <c r="G39" s="4">
        <v>39342</v>
      </c>
      <c r="H39" s="4">
        <v>38112</v>
      </c>
      <c r="I39" s="4">
        <v>37340</v>
      </c>
      <c r="J39" s="4">
        <v>38695</v>
      </c>
      <c r="K39" s="4">
        <v>38967</v>
      </c>
      <c r="L39" s="4">
        <v>37883</v>
      </c>
      <c r="M39" s="40">
        <v>36786</v>
      </c>
      <c r="N39" s="13">
        <f t="shared" si="1"/>
        <v>38662.916666666664</v>
      </c>
    </row>
    <row r="40" spans="1:14" ht="12" customHeight="1" x14ac:dyDescent="0.2">
      <c r="A40" s="7" t="str">
        <f>'Pregnant Women Participating'!A40</f>
        <v>New Mexico</v>
      </c>
      <c r="B40" s="13">
        <v>18936</v>
      </c>
      <c r="C40" s="4">
        <v>18741</v>
      </c>
      <c r="D40" s="4">
        <v>18594</v>
      </c>
      <c r="E40" s="4">
        <v>18962</v>
      </c>
      <c r="F40" s="4">
        <v>19110</v>
      </c>
      <c r="G40" s="4">
        <v>19526</v>
      </c>
      <c r="H40" s="4">
        <v>19767</v>
      </c>
      <c r="I40" s="4">
        <v>19451</v>
      </c>
      <c r="J40" s="4">
        <v>19562</v>
      </c>
      <c r="K40" s="4">
        <v>19074</v>
      </c>
      <c r="L40" s="4">
        <v>18530</v>
      </c>
      <c r="M40" s="40">
        <v>18588</v>
      </c>
      <c r="N40" s="13">
        <f t="shared" si="1"/>
        <v>19070.083333333332</v>
      </c>
    </row>
    <row r="41" spans="1:14" ht="12" customHeight="1" x14ac:dyDescent="0.2">
      <c r="A41" s="7" t="str">
        <f>'Pregnant Women Participating'!A41</f>
        <v>Oklahoma</v>
      </c>
      <c r="B41" s="13">
        <v>32965</v>
      </c>
      <c r="C41" s="4">
        <v>32207</v>
      </c>
      <c r="D41" s="4">
        <v>31428</v>
      </c>
      <c r="E41" s="4">
        <v>31808</v>
      </c>
      <c r="F41" s="4">
        <v>31401</v>
      </c>
      <c r="G41" s="4">
        <v>32984</v>
      </c>
      <c r="H41" s="4">
        <v>33079</v>
      </c>
      <c r="I41" s="4">
        <v>32313</v>
      </c>
      <c r="J41" s="4">
        <v>32199</v>
      </c>
      <c r="K41" s="4">
        <v>32508</v>
      </c>
      <c r="L41" s="4">
        <v>33011</v>
      </c>
      <c r="M41" s="40">
        <v>33207</v>
      </c>
      <c r="N41" s="13">
        <f t="shared" si="1"/>
        <v>32425.833333333332</v>
      </c>
    </row>
    <row r="42" spans="1:14" ht="12" customHeight="1" x14ac:dyDescent="0.2">
      <c r="A42" s="7" t="str">
        <f>'Pregnant Women Participating'!A42</f>
        <v>Texas</v>
      </c>
      <c r="B42" s="13">
        <v>317415</v>
      </c>
      <c r="C42" s="4">
        <v>314380</v>
      </c>
      <c r="D42" s="4">
        <v>309118</v>
      </c>
      <c r="E42" s="4">
        <v>310077</v>
      </c>
      <c r="F42" s="4">
        <v>310528</v>
      </c>
      <c r="G42" s="4">
        <v>309154</v>
      </c>
      <c r="H42" s="4">
        <v>307630</v>
      </c>
      <c r="I42" s="4">
        <v>305796</v>
      </c>
      <c r="J42" s="4">
        <v>311593</v>
      </c>
      <c r="K42" s="4">
        <v>314438</v>
      </c>
      <c r="L42" s="4">
        <v>311966</v>
      </c>
      <c r="M42" s="40">
        <v>311725</v>
      </c>
      <c r="N42" s="13">
        <f t="shared" si="1"/>
        <v>311151.66666666669</v>
      </c>
    </row>
    <row r="43" spans="1:14" ht="12" customHeight="1" x14ac:dyDescent="0.2">
      <c r="A43" s="7" t="str">
        <f>'Pregnant Women Participating'!A43</f>
        <v>Utah</v>
      </c>
      <c r="B43" s="13">
        <v>22349</v>
      </c>
      <c r="C43" s="4">
        <v>21819</v>
      </c>
      <c r="D43" s="4">
        <v>21414</v>
      </c>
      <c r="E43" s="4">
        <v>21492</v>
      </c>
      <c r="F43" s="4">
        <v>21359</v>
      </c>
      <c r="G43" s="4">
        <v>21265</v>
      </c>
      <c r="H43" s="4">
        <v>21386</v>
      </c>
      <c r="I43" s="4">
        <v>21393</v>
      </c>
      <c r="J43" s="4">
        <v>21344</v>
      </c>
      <c r="K43" s="4">
        <v>20964</v>
      </c>
      <c r="L43" s="4">
        <v>20812</v>
      </c>
      <c r="M43" s="40">
        <v>20935</v>
      </c>
      <c r="N43" s="13">
        <f t="shared" si="1"/>
        <v>21377.666666666668</v>
      </c>
    </row>
    <row r="44" spans="1:14" ht="12" customHeight="1" x14ac:dyDescent="0.2">
      <c r="A44" s="7" t="str">
        <f>'Pregnant Women Participating'!A44</f>
        <v>Inter-Tribal Council, AZ</v>
      </c>
      <c r="B44" s="13">
        <v>4547</v>
      </c>
      <c r="C44" s="4">
        <v>4309</v>
      </c>
      <c r="D44" s="4">
        <v>4354</v>
      </c>
      <c r="E44" s="4">
        <v>4452</v>
      </c>
      <c r="F44" s="4">
        <v>4336</v>
      </c>
      <c r="G44" s="4">
        <v>4941</v>
      </c>
      <c r="H44" s="4">
        <v>5056</v>
      </c>
      <c r="I44" s="4">
        <v>4994</v>
      </c>
      <c r="J44" s="4">
        <v>5064</v>
      </c>
      <c r="K44" s="4">
        <v>4995</v>
      </c>
      <c r="L44" s="4">
        <v>4929</v>
      </c>
      <c r="M44" s="40">
        <v>4918</v>
      </c>
      <c r="N44" s="13">
        <f t="shared" si="1"/>
        <v>4741.25</v>
      </c>
    </row>
    <row r="45" spans="1:14" ht="12" customHeight="1" x14ac:dyDescent="0.2">
      <c r="A45" s="7" t="str">
        <f>'Pregnant Women Participating'!A45</f>
        <v>Navajo Nation, AZ</v>
      </c>
      <c r="B45" s="13">
        <v>4092</v>
      </c>
      <c r="C45" s="4">
        <v>4028</v>
      </c>
      <c r="D45" s="4">
        <v>4008</v>
      </c>
      <c r="E45" s="4">
        <v>4034</v>
      </c>
      <c r="F45" s="4">
        <v>3958</v>
      </c>
      <c r="G45" s="4">
        <v>3969</v>
      </c>
      <c r="H45" s="4">
        <v>3776</v>
      </c>
      <c r="I45" s="4">
        <v>3585</v>
      </c>
      <c r="J45" s="4">
        <v>3490</v>
      </c>
      <c r="K45" s="4">
        <v>3431</v>
      </c>
      <c r="L45" s="4">
        <v>3344</v>
      </c>
      <c r="M45" s="40">
        <v>3384</v>
      </c>
      <c r="N45" s="13">
        <f t="shared" si="1"/>
        <v>3758.25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180</v>
      </c>
      <c r="C46" s="4">
        <v>190</v>
      </c>
      <c r="D46" s="4">
        <v>167</v>
      </c>
      <c r="E46" s="4">
        <v>191</v>
      </c>
      <c r="F46" s="4">
        <v>172</v>
      </c>
      <c r="G46" s="4">
        <v>192</v>
      </c>
      <c r="H46" s="4">
        <v>175</v>
      </c>
      <c r="I46" s="4">
        <v>166</v>
      </c>
      <c r="J46" s="4">
        <v>156</v>
      </c>
      <c r="K46" s="4">
        <v>179</v>
      </c>
      <c r="L46" s="4">
        <v>179</v>
      </c>
      <c r="M46" s="40">
        <v>166</v>
      </c>
      <c r="N46" s="13">
        <f t="shared" si="1"/>
        <v>176.08333333333334</v>
      </c>
    </row>
    <row r="47" spans="1:14" ht="12" customHeight="1" x14ac:dyDescent="0.2">
      <c r="A47" s="7" t="str">
        <f>'Pregnant Women Participating'!A47</f>
        <v>Eight Northern Pueblos, NM</v>
      </c>
      <c r="B47" s="13">
        <v>123</v>
      </c>
      <c r="C47" s="4">
        <v>123</v>
      </c>
      <c r="D47" s="4">
        <v>126</v>
      </c>
      <c r="E47" s="4">
        <v>120</v>
      </c>
      <c r="F47" s="4">
        <v>121</v>
      </c>
      <c r="G47" s="4">
        <v>116</v>
      </c>
      <c r="H47" s="4">
        <v>114</v>
      </c>
      <c r="I47" s="4">
        <v>123</v>
      </c>
      <c r="J47" s="4">
        <v>127</v>
      </c>
      <c r="K47" s="4">
        <v>127</v>
      </c>
      <c r="L47" s="4">
        <v>129</v>
      </c>
      <c r="M47" s="40">
        <v>134</v>
      </c>
      <c r="N47" s="13">
        <f t="shared" si="1"/>
        <v>123.58333333333333</v>
      </c>
    </row>
    <row r="48" spans="1:14" ht="12" customHeight="1" x14ac:dyDescent="0.2">
      <c r="A48" s="7" t="str">
        <f>'Pregnant Women Participating'!A48</f>
        <v>Five Sandoval Pueblos, NM</v>
      </c>
      <c r="B48" s="13">
        <v>115</v>
      </c>
      <c r="C48" s="4">
        <v>109</v>
      </c>
      <c r="D48" s="4">
        <v>108</v>
      </c>
      <c r="E48" s="4">
        <v>102</v>
      </c>
      <c r="F48" s="4">
        <v>114</v>
      </c>
      <c r="G48" s="4">
        <v>121</v>
      </c>
      <c r="H48" s="4">
        <v>124</v>
      </c>
      <c r="I48" s="4">
        <v>115</v>
      </c>
      <c r="J48" s="4">
        <v>111</v>
      </c>
      <c r="K48" s="4">
        <v>107</v>
      </c>
      <c r="L48" s="4">
        <v>103</v>
      </c>
      <c r="M48" s="40">
        <v>106</v>
      </c>
      <c r="N48" s="13">
        <f t="shared" si="1"/>
        <v>111.25</v>
      </c>
    </row>
    <row r="49" spans="1:14" ht="12" customHeight="1" x14ac:dyDescent="0.2">
      <c r="A49" s="7" t="str">
        <f>'Pregnant Women Participating'!A49</f>
        <v>Isleta Pueblo, NM</v>
      </c>
      <c r="B49" s="13">
        <v>611</v>
      </c>
      <c r="C49" s="4">
        <v>602</v>
      </c>
      <c r="D49" s="4">
        <v>619</v>
      </c>
      <c r="E49" s="4">
        <v>621</v>
      </c>
      <c r="F49" s="4">
        <v>610</v>
      </c>
      <c r="G49" s="4">
        <v>589</v>
      </c>
      <c r="H49" s="4">
        <v>587</v>
      </c>
      <c r="I49" s="4">
        <v>586</v>
      </c>
      <c r="J49" s="4">
        <v>588</v>
      </c>
      <c r="K49" s="4">
        <v>586</v>
      </c>
      <c r="L49" s="4">
        <v>583</v>
      </c>
      <c r="M49" s="40">
        <v>583</v>
      </c>
      <c r="N49" s="13">
        <f t="shared" si="1"/>
        <v>597.08333333333337</v>
      </c>
    </row>
    <row r="50" spans="1:14" ht="12" customHeight="1" x14ac:dyDescent="0.2">
      <c r="A50" s="7" t="str">
        <f>'Pregnant Women Participating'!A50</f>
        <v>San Felipe Pueblo, NM</v>
      </c>
      <c r="B50" s="13">
        <v>140</v>
      </c>
      <c r="C50" s="4">
        <v>147</v>
      </c>
      <c r="D50" s="4">
        <v>129</v>
      </c>
      <c r="E50" s="4">
        <v>135</v>
      </c>
      <c r="F50" s="4">
        <v>140</v>
      </c>
      <c r="G50" s="4">
        <v>143</v>
      </c>
      <c r="H50" s="4">
        <v>68</v>
      </c>
      <c r="I50" s="4">
        <v>63</v>
      </c>
      <c r="J50" s="4">
        <v>64</v>
      </c>
      <c r="K50" s="4">
        <v>75</v>
      </c>
      <c r="L50" s="4">
        <v>84</v>
      </c>
      <c r="M50" s="40">
        <v>96</v>
      </c>
      <c r="N50" s="13">
        <f t="shared" si="1"/>
        <v>107</v>
      </c>
    </row>
    <row r="51" spans="1:14" ht="12" customHeight="1" x14ac:dyDescent="0.2">
      <c r="A51" s="7" t="str">
        <f>'Pregnant Women Participating'!A51</f>
        <v>Santo Domingo Tribe, NM</v>
      </c>
      <c r="B51" s="13">
        <v>111</v>
      </c>
      <c r="C51" s="4">
        <v>102</v>
      </c>
      <c r="D51" s="4">
        <v>110</v>
      </c>
      <c r="E51" s="4">
        <v>108</v>
      </c>
      <c r="F51" s="4">
        <v>104</v>
      </c>
      <c r="G51" s="4">
        <v>97</v>
      </c>
      <c r="H51" s="4">
        <v>101</v>
      </c>
      <c r="I51" s="4">
        <v>102</v>
      </c>
      <c r="J51" s="4">
        <v>94</v>
      </c>
      <c r="K51" s="4">
        <v>92</v>
      </c>
      <c r="L51" s="4">
        <v>101</v>
      </c>
      <c r="M51" s="40">
        <v>106</v>
      </c>
      <c r="N51" s="13">
        <f t="shared" si="1"/>
        <v>102.33333333333333</v>
      </c>
    </row>
    <row r="52" spans="1:14" ht="12" customHeight="1" x14ac:dyDescent="0.2">
      <c r="A52" s="7" t="str">
        <f>'Pregnant Women Participating'!A52</f>
        <v>Zuni Pueblo, NM</v>
      </c>
      <c r="B52" s="13">
        <v>338</v>
      </c>
      <c r="C52" s="4">
        <v>308</v>
      </c>
      <c r="D52" s="4">
        <v>320</v>
      </c>
      <c r="E52" s="4">
        <v>308</v>
      </c>
      <c r="F52" s="4">
        <v>336</v>
      </c>
      <c r="G52" s="4">
        <v>344</v>
      </c>
      <c r="H52" s="4">
        <v>350</v>
      </c>
      <c r="I52" s="4">
        <v>346</v>
      </c>
      <c r="J52" s="4">
        <v>341</v>
      </c>
      <c r="K52" s="4">
        <v>342</v>
      </c>
      <c r="L52" s="4">
        <v>338</v>
      </c>
      <c r="M52" s="40">
        <v>344</v>
      </c>
      <c r="N52" s="13">
        <f t="shared" si="1"/>
        <v>334.58333333333331</v>
      </c>
    </row>
    <row r="53" spans="1:14" ht="12" customHeight="1" x14ac:dyDescent="0.2">
      <c r="A53" s="7" t="str">
        <f>'Pregnant Women Participating'!A53</f>
        <v>Cherokee Nation, OK</v>
      </c>
      <c r="B53" s="13">
        <v>2985</v>
      </c>
      <c r="C53" s="4">
        <v>2917</v>
      </c>
      <c r="D53" s="4">
        <v>2849</v>
      </c>
      <c r="E53" s="4">
        <v>2848</v>
      </c>
      <c r="F53" s="4">
        <v>2807</v>
      </c>
      <c r="G53" s="4">
        <v>2787</v>
      </c>
      <c r="H53" s="4">
        <v>2705</v>
      </c>
      <c r="I53" s="4">
        <v>2597</v>
      </c>
      <c r="J53" s="4">
        <v>2563</v>
      </c>
      <c r="K53" s="4">
        <v>2550</v>
      </c>
      <c r="L53" s="4">
        <v>2519</v>
      </c>
      <c r="M53" s="40">
        <v>2563</v>
      </c>
      <c r="N53" s="13">
        <f t="shared" si="1"/>
        <v>2724.1666666666665</v>
      </c>
    </row>
    <row r="54" spans="1:14" ht="12" customHeight="1" x14ac:dyDescent="0.2">
      <c r="A54" s="7" t="str">
        <f>'Pregnant Women Participating'!A54</f>
        <v>Chickasaw Nation, OK</v>
      </c>
      <c r="B54" s="13">
        <v>1741</v>
      </c>
      <c r="C54" s="4">
        <v>1702</v>
      </c>
      <c r="D54" s="4">
        <v>1699</v>
      </c>
      <c r="E54" s="4">
        <v>1726</v>
      </c>
      <c r="F54" s="4">
        <v>1717</v>
      </c>
      <c r="G54" s="4">
        <v>1908</v>
      </c>
      <c r="H54" s="4">
        <v>2096</v>
      </c>
      <c r="I54" s="4">
        <v>2131</v>
      </c>
      <c r="J54" s="4">
        <v>2165</v>
      </c>
      <c r="K54" s="4">
        <v>2183</v>
      </c>
      <c r="L54" s="4">
        <v>2227</v>
      </c>
      <c r="M54" s="40">
        <v>2194</v>
      </c>
      <c r="N54" s="13">
        <f t="shared" si="1"/>
        <v>1957.4166666666667</v>
      </c>
    </row>
    <row r="55" spans="1:14" ht="12" customHeight="1" x14ac:dyDescent="0.2">
      <c r="A55" s="7" t="str">
        <f>'Pregnant Women Participating'!A55</f>
        <v>Choctaw Nation, OK</v>
      </c>
      <c r="B55" s="13">
        <v>2376</v>
      </c>
      <c r="C55" s="4">
        <v>2324</v>
      </c>
      <c r="D55" s="4">
        <v>2329</v>
      </c>
      <c r="E55" s="4">
        <v>2363</v>
      </c>
      <c r="F55" s="4">
        <v>2362</v>
      </c>
      <c r="G55" s="4">
        <v>2577</v>
      </c>
      <c r="H55" s="4">
        <v>2590</v>
      </c>
      <c r="I55" s="4">
        <v>2751</v>
      </c>
      <c r="J55" s="4">
        <v>2830</v>
      </c>
      <c r="K55" s="4">
        <v>2941</v>
      </c>
      <c r="L55" s="4">
        <v>3042</v>
      </c>
      <c r="M55" s="40">
        <v>3105</v>
      </c>
      <c r="N55" s="13">
        <f t="shared" si="1"/>
        <v>2632.5</v>
      </c>
    </row>
    <row r="56" spans="1:14" ht="12" customHeight="1" x14ac:dyDescent="0.2">
      <c r="A56" s="7" t="str">
        <f>'Pregnant Women Participating'!A56</f>
        <v>Citizen Potawatomi Nation, OK</v>
      </c>
      <c r="B56" s="13">
        <v>753</v>
      </c>
      <c r="C56" s="4">
        <v>757</v>
      </c>
      <c r="D56" s="4">
        <v>745</v>
      </c>
      <c r="E56" s="4">
        <v>745</v>
      </c>
      <c r="F56" s="4">
        <v>748</v>
      </c>
      <c r="G56" s="4">
        <v>781</v>
      </c>
      <c r="H56" s="4">
        <v>792</v>
      </c>
      <c r="I56" s="4">
        <v>791</v>
      </c>
      <c r="J56" s="4">
        <v>793</v>
      </c>
      <c r="K56" s="4">
        <v>789</v>
      </c>
      <c r="L56" s="4">
        <v>838</v>
      </c>
      <c r="M56" s="40">
        <v>848</v>
      </c>
      <c r="N56" s="13">
        <f t="shared" si="1"/>
        <v>781.66666666666663</v>
      </c>
    </row>
    <row r="57" spans="1:14" ht="12" customHeight="1" x14ac:dyDescent="0.2">
      <c r="A57" s="7" t="str">
        <f>'Pregnant Women Participating'!A57</f>
        <v>Inter-Tribal Council, OK</v>
      </c>
      <c r="B57" s="13">
        <v>389</v>
      </c>
      <c r="C57" s="4">
        <v>389</v>
      </c>
      <c r="D57" s="4">
        <v>390</v>
      </c>
      <c r="E57" s="4">
        <v>391</v>
      </c>
      <c r="F57" s="4">
        <v>373</v>
      </c>
      <c r="G57" s="4">
        <v>367</v>
      </c>
      <c r="H57" s="4">
        <v>355</v>
      </c>
      <c r="I57" s="4">
        <v>346</v>
      </c>
      <c r="J57" s="4">
        <v>335</v>
      </c>
      <c r="K57" s="4">
        <v>339</v>
      </c>
      <c r="L57" s="4">
        <v>332</v>
      </c>
      <c r="M57" s="40">
        <v>331</v>
      </c>
      <c r="N57" s="13">
        <f t="shared" si="1"/>
        <v>361.41666666666669</v>
      </c>
    </row>
    <row r="58" spans="1:14" ht="12" customHeight="1" x14ac:dyDescent="0.2">
      <c r="A58" s="7" t="str">
        <f>'Pregnant Women Participating'!A58</f>
        <v>Muscogee Creek Nation, OK</v>
      </c>
      <c r="B58" s="13">
        <v>1305</v>
      </c>
      <c r="C58" s="4">
        <v>1295</v>
      </c>
      <c r="D58" s="4">
        <v>1251</v>
      </c>
      <c r="E58" s="4">
        <v>1296</v>
      </c>
      <c r="F58" s="4">
        <v>1299</v>
      </c>
      <c r="G58" s="4">
        <v>1380</v>
      </c>
      <c r="H58" s="4">
        <v>1386</v>
      </c>
      <c r="I58" s="4">
        <v>1385</v>
      </c>
      <c r="J58" s="4">
        <v>1394</v>
      </c>
      <c r="K58" s="4">
        <v>1389</v>
      </c>
      <c r="L58" s="4">
        <v>1351</v>
      </c>
      <c r="M58" s="40">
        <v>1335</v>
      </c>
      <c r="N58" s="13">
        <f t="shared" si="1"/>
        <v>1338.8333333333333</v>
      </c>
    </row>
    <row r="59" spans="1:14" ht="12" customHeight="1" x14ac:dyDescent="0.2">
      <c r="A59" s="7" t="str">
        <f>'Pregnant Women Participating'!A59</f>
        <v>Osage Tribal Council, OK</v>
      </c>
      <c r="B59" s="13">
        <v>1662</v>
      </c>
      <c r="C59" s="4">
        <v>1661</v>
      </c>
      <c r="D59" s="4">
        <v>1650</v>
      </c>
      <c r="E59" s="4">
        <v>1611</v>
      </c>
      <c r="F59" s="4">
        <v>1600</v>
      </c>
      <c r="G59" s="4">
        <v>1623</v>
      </c>
      <c r="H59" s="4">
        <v>1705</v>
      </c>
      <c r="I59" s="4">
        <v>1788</v>
      </c>
      <c r="J59" s="4">
        <v>1829</v>
      </c>
      <c r="K59" s="4">
        <v>1855</v>
      </c>
      <c r="L59" s="4">
        <v>1908</v>
      </c>
      <c r="M59" s="40">
        <v>1973</v>
      </c>
      <c r="N59" s="13">
        <f t="shared" si="1"/>
        <v>1738.75</v>
      </c>
    </row>
    <row r="60" spans="1:14" ht="12" customHeight="1" x14ac:dyDescent="0.2">
      <c r="A60" s="7" t="str">
        <f>'Pregnant Women Participating'!A60</f>
        <v>Otoe-Missouria Tribe, OK</v>
      </c>
      <c r="B60" s="13">
        <v>203</v>
      </c>
      <c r="C60" s="4">
        <v>188</v>
      </c>
      <c r="D60" s="4">
        <v>193</v>
      </c>
      <c r="E60" s="4">
        <v>183</v>
      </c>
      <c r="F60" s="4">
        <v>172</v>
      </c>
      <c r="G60" s="4">
        <v>183</v>
      </c>
      <c r="H60" s="4">
        <v>179</v>
      </c>
      <c r="I60" s="4">
        <v>167</v>
      </c>
      <c r="J60" s="4">
        <v>161</v>
      </c>
      <c r="K60" s="4">
        <v>155</v>
      </c>
      <c r="L60" s="4">
        <v>161</v>
      </c>
      <c r="M60" s="40">
        <v>161</v>
      </c>
      <c r="N60" s="13">
        <f t="shared" si="1"/>
        <v>175.5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1901</v>
      </c>
      <c r="C61" s="4">
        <v>1867</v>
      </c>
      <c r="D61" s="4">
        <v>1848</v>
      </c>
      <c r="E61" s="4">
        <v>1876</v>
      </c>
      <c r="F61" s="4">
        <v>1877</v>
      </c>
      <c r="G61" s="4">
        <v>1970</v>
      </c>
      <c r="H61" s="4">
        <v>2049</v>
      </c>
      <c r="I61" s="4">
        <v>2092</v>
      </c>
      <c r="J61" s="4">
        <v>2147</v>
      </c>
      <c r="K61" s="4">
        <v>2184</v>
      </c>
      <c r="L61" s="4">
        <v>2228</v>
      </c>
      <c r="M61" s="40">
        <v>2232</v>
      </c>
      <c r="N61" s="13">
        <f t="shared" si="1"/>
        <v>2022.5833333333333</v>
      </c>
    </row>
    <row r="62" spans="1:14" ht="12" customHeight="1" x14ac:dyDescent="0.2">
      <c r="A62" s="7" t="str">
        <f>'Pregnant Women Participating'!A62</f>
        <v>Colorado</v>
      </c>
      <c r="B62" s="13">
        <v>43399</v>
      </c>
      <c r="C62" s="4">
        <v>42324</v>
      </c>
      <c r="D62" s="4">
        <v>42077</v>
      </c>
      <c r="E62" s="4">
        <v>42444</v>
      </c>
      <c r="F62" s="4">
        <v>42063</v>
      </c>
      <c r="G62" s="4">
        <v>42412</v>
      </c>
      <c r="H62" s="4">
        <v>43230</v>
      </c>
      <c r="I62" s="4">
        <v>42783</v>
      </c>
      <c r="J62" s="4">
        <v>42792</v>
      </c>
      <c r="K62" s="4">
        <v>42197</v>
      </c>
      <c r="L62" s="4">
        <v>42395</v>
      </c>
      <c r="M62" s="40">
        <v>42601</v>
      </c>
      <c r="N62" s="13">
        <f t="shared" si="1"/>
        <v>42559.75</v>
      </c>
    </row>
    <row r="63" spans="1:14" ht="12" customHeight="1" x14ac:dyDescent="0.2">
      <c r="A63" s="7" t="str">
        <f>'Pregnant Women Participating'!A63</f>
        <v>Kansas</v>
      </c>
      <c r="B63" s="13">
        <v>25458</v>
      </c>
      <c r="C63" s="4">
        <v>24836</v>
      </c>
      <c r="D63" s="4">
        <v>24665</v>
      </c>
      <c r="E63" s="4">
        <v>24669</v>
      </c>
      <c r="F63" s="4">
        <v>24277</v>
      </c>
      <c r="G63" s="4">
        <v>24919</v>
      </c>
      <c r="H63" s="4">
        <v>24895</v>
      </c>
      <c r="I63" s="4">
        <v>24922</v>
      </c>
      <c r="J63" s="4">
        <v>24765</v>
      </c>
      <c r="K63" s="4">
        <v>24915</v>
      </c>
      <c r="L63" s="4">
        <v>25127</v>
      </c>
      <c r="M63" s="40">
        <v>25352</v>
      </c>
      <c r="N63" s="13">
        <f t="shared" si="1"/>
        <v>24900</v>
      </c>
    </row>
    <row r="64" spans="1:14" ht="12" customHeight="1" x14ac:dyDescent="0.2">
      <c r="A64" s="7" t="str">
        <f>'Pregnant Women Participating'!A64</f>
        <v>Missouri</v>
      </c>
      <c r="B64" s="13">
        <v>49063</v>
      </c>
      <c r="C64" s="4">
        <v>47932</v>
      </c>
      <c r="D64" s="4">
        <v>46713</v>
      </c>
      <c r="E64" s="4">
        <v>46698</v>
      </c>
      <c r="F64" s="4">
        <v>45976</v>
      </c>
      <c r="G64" s="4">
        <v>45473</v>
      </c>
      <c r="H64" s="4">
        <v>45251</v>
      </c>
      <c r="I64" s="4">
        <v>44761</v>
      </c>
      <c r="J64" s="4">
        <v>44503</v>
      </c>
      <c r="K64" s="4">
        <v>43516</v>
      </c>
      <c r="L64" s="4">
        <v>42980</v>
      </c>
      <c r="M64" s="40">
        <v>43318</v>
      </c>
      <c r="N64" s="13">
        <f t="shared" si="1"/>
        <v>45515.333333333336</v>
      </c>
    </row>
    <row r="65" spans="1:14" ht="12" customHeight="1" x14ac:dyDescent="0.2">
      <c r="A65" s="7" t="str">
        <f>'Pregnant Women Participating'!A65</f>
        <v>Montana</v>
      </c>
      <c r="B65" s="13">
        <v>8467</v>
      </c>
      <c r="C65" s="4">
        <v>8335</v>
      </c>
      <c r="D65" s="4">
        <v>8181</v>
      </c>
      <c r="E65" s="4">
        <v>8227</v>
      </c>
      <c r="F65" s="4">
        <v>8172</v>
      </c>
      <c r="G65" s="4">
        <v>8371</v>
      </c>
      <c r="H65" s="4">
        <v>8402</v>
      </c>
      <c r="I65" s="4">
        <v>8281</v>
      </c>
      <c r="J65" s="4">
        <v>8308</v>
      </c>
      <c r="K65" s="4">
        <v>8244</v>
      </c>
      <c r="L65" s="4">
        <v>8130</v>
      </c>
      <c r="M65" s="40">
        <v>8187</v>
      </c>
      <c r="N65" s="13">
        <f t="shared" si="1"/>
        <v>8275.4166666666661</v>
      </c>
    </row>
    <row r="66" spans="1:14" ht="12" customHeight="1" x14ac:dyDescent="0.2">
      <c r="A66" s="7" t="str">
        <f>'Pregnant Women Participating'!A66</f>
        <v>Nebraska</v>
      </c>
      <c r="B66" s="13">
        <v>18401</v>
      </c>
      <c r="C66" s="4">
        <v>18084</v>
      </c>
      <c r="D66" s="4">
        <v>17667</v>
      </c>
      <c r="E66" s="4">
        <v>17689</v>
      </c>
      <c r="F66" s="4">
        <v>17549</v>
      </c>
      <c r="G66" s="4">
        <v>17548</v>
      </c>
      <c r="H66" s="4">
        <v>18050</v>
      </c>
      <c r="I66" s="4">
        <v>18442</v>
      </c>
      <c r="J66" s="4">
        <v>18906</v>
      </c>
      <c r="K66" s="4">
        <v>19219</v>
      </c>
      <c r="L66" s="4">
        <v>19345</v>
      </c>
      <c r="M66" s="40">
        <v>19524</v>
      </c>
      <c r="N66" s="13">
        <f t="shared" si="1"/>
        <v>18368.666666666668</v>
      </c>
    </row>
    <row r="67" spans="1:14" ht="12" customHeight="1" x14ac:dyDescent="0.2">
      <c r="A67" s="7" t="str">
        <f>'Pregnant Women Participating'!A67</f>
        <v>North Dakota</v>
      </c>
      <c r="B67" s="13">
        <v>5764</v>
      </c>
      <c r="C67" s="4">
        <v>5665</v>
      </c>
      <c r="D67" s="4">
        <v>5510</v>
      </c>
      <c r="E67" s="4">
        <v>5544</v>
      </c>
      <c r="F67" s="4">
        <v>5524</v>
      </c>
      <c r="G67" s="4">
        <v>5527</v>
      </c>
      <c r="H67" s="4">
        <v>5652</v>
      </c>
      <c r="I67" s="4">
        <v>5680</v>
      </c>
      <c r="J67" s="4">
        <v>5712</v>
      </c>
      <c r="K67" s="4">
        <v>5670</v>
      </c>
      <c r="L67" s="4">
        <v>5718</v>
      </c>
      <c r="M67" s="40">
        <v>5732</v>
      </c>
      <c r="N67" s="13">
        <f t="shared" si="1"/>
        <v>5641.5</v>
      </c>
    </row>
    <row r="68" spans="1:14" ht="12" customHeight="1" x14ac:dyDescent="0.2">
      <c r="A68" s="7" t="str">
        <f>'Pregnant Women Participating'!A68</f>
        <v>South Dakota</v>
      </c>
      <c r="B68" s="13">
        <v>7967</v>
      </c>
      <c r="C68" s="4">
        <v>7780</v>
      </c>
      <c r="D68" s="4">
        <v>7582</v>
      </c>
      <c r="E68" s="4">
        <v>7588</v>
      </c>
      <c r="F68" s="4">
        <v>7512</v>
      </c>
      <c r="G68" s="4">
        <v>7713</v>
      </c>
      <c r="H68" s="4">
        <v>7783</v>
      </c>
      <c r="I68" s="4">
        <v>7811</v>
      </c>
      <c r="J68" s="4">
        <v>7742</v>
      </c>
      <c r="K68" s="4">
        <v>7666</v>
      </c>
      <c r="L68" s="4">
        <v>7718</v>
      </c>
      <c r="M68" s="40">
        <v>7850</v>
      </c>
      <c r="N68" s="13">
        <f t="shared" si="1"/>
        <v>7726</v>
      </c>
    </row>
    <row r="69" spans="1:14" ht="12" customHeight="1" x14ac:dyDescent="0.2">
      <c r="A69" s="7" t="str">
        <f>'Pregnant Women Participating'!A69</f>
        <v>Wyoming</v>
      </c>
      <c r="B69" s="13">
        <v>3878</v>
      </c>
      <c r="C69" s="4">
        <v>3851</v>
      </c>
      <c r="D69" s="4">
        <v>3843</v>
      </c>
      <c r="E69" s="4">
        <v>3840</v>
      </c>
      <c r="F69" s="4">
        <v>3830</v>
      </c>
      <c r="G69" s="4">
        <v>3859</v>
      </c>
      <c r="H69" s="4">
        <v>3832</v>
      </c>
      <c r="I69" s="4">
        <v>3763</v>
      </c>
      <c r="J69" s="4">
        <v>3731</v>
      </c>
      <c r="K69" s="4">
        <v>3699</v>
      </c>
      <c r="L69" s="4">
        <v>3759</v>
      </c>
      <c r="M69" s="40">
        <v>3840</v>
      </c>
      <c r="N69" s="13">
        <f t="shared" si="1"/>
        <v>3810.4166666666665</v>
      </c>
    </row>
    <row r="70" spans="1:14" ht="12" customHeight="1" x14ac:dyDescent="0.2">
      <c r="A70" s="7" t="str">
        <f>'Pregnant Women Participating'!A70</f>
        <v>Ute Mountain Ute Tribe, CO</v>
      </c>
      <c r="B70" s="13">
        <v>107</v>
      </c>
      <c r="C70" s="4">
        <v>111</v>
      </c>
      <c r="D70" s="4">
        <v>114</v>
      </c>
      <c r="E70" s="4">
        <v>99</v>
      </c>
      <c r="F70" s="4">
        <v>100</v>
      </c>
      <c r="G70" s="4">
        <v>116</v>
      </c>
      <c r="H70" s="4">
        <v>126</v>
      </c>
      <c r="I70" s="4">
        <v>119</v>
      </c>
      <c r="J70" s="4">
        <v>121</v>
      </c>
      <c r="K70" s="4">
        <v>129</v>
      </c>
      <c r="L70" s="4">
        <v>139</v>
      </c>
      <c r="M70" s="40">
        <v>125</v>
      </c>
      <c r="N70" s="13">
        <f t="shared" si="1"/>
        <v>117.16666666666667</v>
      </c>
    </row>
    <row r="71" spans="1:14" ht="12" customHeight="1" x14ac:dyDescent="0.2">
      <c r="A71" s="7" t="str">
        <f>'Pregnant Women Participating'!A71</f>
        <v>Omaha Sioux, NE</v>
      </c>
      <c r="B71" s="13">
        <v>133</v>
      </c>
      <c r="C71" s="4">
        <v>132</v>
      </c>
      <c r="D71" s="4">
        <v>118</v>
      </c>
      <c r="E71" s="4">
        <v>125</v>
      </c>
      <c r="F71" s="4">
        <v>113</v>
      </c>
      <c r="G71" s="4">
        <v>128</v>
      </c>
      <c r="H71" s="4">
        <v>141</v>
      </c>
      <c r="I71" s="4">
        <v>149</v>
      </c>
      <c r="J71" s="4">
        <v>154</v>
      </c>
      <c r="K71" s="4">
        <v>148</v>
      </c>
      <c r="L71" s="4">
        <v>142</v>
      </c>
      <c r="M71" s="40">
        <v>131</v>
      </c>
      <c r="N71" s="13">
        <f t="shared" si="1"/>
        <v>134.5</v>
      </c>
    </row>
    <row r="72" spans="1:14" ht="12" customHeight="1" x14ac:dyDescent="0.2">
      <c r="A72" s="7" t="str">
        <f>'Pregnant Women Participating'!A72</f>
        <v>Santee Sioux, NE</v>
      </c>
      <c r="B72" s="13">
        <v>66</v>
      </c>
      <c r="C72" s="4">
        <v>55</v>
      </c>
      <c r="D72" s="4">
        <v>52</v>
      </c>
      <c r="E72" s="4">
        <v>50</v>
      </c>
      <c r="F72" s="4">
        <v>45</v>
      </c>
      <c r="G72" s="4">
        <v>47</v>
      </c>
      <c r="H72" s="4">
        <v>51</v>
      </c>
      <c r="I72" s="4">
        <v>52</v>
      </c>
      <c r="J72" s="4">
        <v>43</v>
      </c>
      <c r="K72" s="4">
        <v>38</v>
      </c>
      <c r="L72" s="4">
        <v>43</v>
      </c>
      <c r="M72" s="40">
        <v>41</v>
      </c>
      <c r="N72" s="13">
        <f t="shared" si="1"/>
        <v>48.583333333333336</v>
      </c>
    </row>
    <row r="73" spans="1:14" ht="12" customHeight="1" x14ac:dyDescent="0.2">
      <c r="A73" s="7" t="str">
        <f>'Pregnant Women Participating'!A73</f>
        <v>Winnebago Tribe, NE</v>
      </c>
      <c r="B73" s="13">
        <v>90</v>
      </c>
      <c r="C73" s="4">
        <v>72</v>
      </c>
      <c r="D73" s="4">
        <v>75</v>
      </c>
      <c r="E73" s="4">
        <v>82</v>
      </c>
      <c r="F73" s="4">
        <v>68</v>
      </c>
      <c r="G73" s="4">
        <v>59</v>
      </c>
      <c r="H73" s="4">
        <v>62</v>
      </c>
      <c r="I73" s="4">
        <v>44</v>
      </c>
      <c r="J73" s="4">
        <v>64</v>
      </c>
      <c r="K73" s="4">
        <v>63</v>
      </c>
      <c r="L73" s="4">
        <v>58</v>
      </c>
      <c r="M73" s="40">
        <v>64</v>
      </c>
      <c r="N73" s="13">
        <f t="shared" si="1"/>
        <v>66.75</v>
      </c>
    </row>
    <row r="74" spans="1:14" ht="12" customHeight="1" x14ac:dyDescent="0.2">
      <c r="A74" s="7" t="str">
        <f>'Pregnant Women Participating'!A74</f>
        <v>Standing Rock Sioux Tribe, ND</v>
      </c>
      <c r="B74" s="13">
        <v>296</v>
      </c>
      <c r="C74" s="4">
        <v>291</v>
      </c>
      <c r="D74" s="4">
        <v>276</v>
      </c>
      <c r="E74" s="4">
        <v>289</v>
      </c>
      <c r="F74" s="4">
        <v>280</v>
      </c>
      <c r="G74" s="4">
        <v>274</v>
      </c>
      <c r="H74" s="4">
        <v>260</v>
      </c>
      <c r="I74" s="4">
        <v>246</v>
      </c>
      <c r="J74" s="4">
        <v>252</v>
      </c>
      <c r="K74" s="4">
        <v>232</v>
      </c>
      <c r="L74" s="4">
        <v>222</v>
      </c>
      <c r="M74" s="40">
        <v>225</v>
      </c>
      <c r="N74" s="13">
        <f t="shared" si="1"/>
        <v>261.91666666666669</v>
      </c>
    </row>
    <row r="75" spans="1:14" ht="12" customHeight="1" x14ac:dyDescent="0.2">
      <c r="A75" s="7" t="str">
        <f>'Pregnant Women Participating'!A75</f>
        <v>Three Affiliated Tribes, ND</v>
      </c>
      <c r="B75" s="13">
        <v>99</v>
      </c>
      <c r="C75" s="4">
        <v>101</v>
      </c>
      <c r="D75" s="4">
        <v>105</v>
      </c>
      <c r="E75" s="4">
        <v>103</v>
      </c>
      <c r="F75" s="4">
        <v>92</v>
      </c>
      <c r="G75" s="4">
        <v>86</v>
      </c>
      <c r="H75" s="4">
        <v>70</v>
      </c>
      <c r="I75" s="4">
        <v>83</v>
      </c>
      <c r="J75" s="4">
        <v>78</v>
      </c>
      <c r="K75" s="4">
        <v>81</v>
      </c>
      <c r="L75" s="4">
        <v>93</v>
      </c>
      <c r="M75" s="40">
        <v>94</v>
      </c>
      <c r="N75" s="13">
        <f t="shared" si="1"/>
        <v>90.416666666666671</v>
      </c>
    </row>
    <row r="76" spans="1:14" ht="12" customHeight="1" x14ac:dyDescent="0.2">
      <c r="A76" s="7" t="str">
        <f>'Pregnant Women Participating'!A76</f>
        <v>Cheyenne River Sioux, SD</v>
      </c>
      <c r="B76" s="13">
        <v>437</v>
      </c>
      <c r="C76" s="4">
        <v>430</v>
      </c>
      <c r="D76" s="4">
        <v>421</v>
      </c>
      <c r="E76" s="4">
        <v>432</v>
      </c>
      <c r="F76" s="4">
        <v>420</v>
      </c>
      <c r="G76" s="4">
        <v>425</v>
      </c>
      <c r="H76" s="4">
        <v>421</v>
      </c>
      <c r="I76" s="4">
        <v>390</v>
      </c>
      <c r="J76" s="4">
        <v>387</v>
      </c>
      <c r="K76" s="4">
        <v>390</v>
      </c>
      <c r="L76" s="4">
        <v>371</v>
      </c>
      <c r="M76" s="40">
        <v>374</v>
      </c>
      <c r="N76" s="13">
        <f t="shared" si="1"/>
        <v>408.16666666666669</v>
      </c>
    </row>
    <row r="77" spans="1:14" ht="12" customHeight="1" x14ac:dyDescent="0.2">
      <c r="A77" s="7" t="str">
        <f>'Pregnant Women Participating'!A77</f>
        <v>Rosebud Sioux, SD</v>
      </c>
      <c r="B77" s="13">
        <v>605</v>
      </c>
      <c r="C77" s="4">
        <v>610</v>
      </c>
      <c r="D77" s="4">
        <v>599</v>
      </c>
      <c r="E77" s="4">
        <v>579</v>
      </c>
      <c r="F77" s="4">
        <v>563</v>
      </c>
      <c r="G77" s="4">
        <v>539</v>
      </c>
      <c r="H77" s="4">
        <v>575</v>
      </c>
      <c r="I77" s="4">
        <v>584</v>
      </c>
      <c r="J77" s="4">
        <v>562</v>
      </c>
      <c r="K77" s="4">
        <v>564</v>
      </c>
      <c r="L77" s="4">
        <v>498</v>
      </c>
      <c r="M77" s="40">
        <v>504</v>
      </c>
      <c r="N77" s="13">
        <f t="shared" si="1"/>
        <v>565.16666666666663</v>
      </c>
    </row>
    <row r="78" spans="1:14" ht="12" customHeight="1" x14ac:dyDescent="0.2">
      <c r="A78" s="7" t="str">
        <f>'Pregnant Women Participating'!A78</f>
        <v>Northern Arapahoe, WY</v>
      </c>
      <c r="B78" s="13">
        <v>81</v>
      </c>
      <c r="C78" s="4">
        <v>77</v>
      </c>
      <c r="D78" s="4">
        <v>70</v>
      </c>
      <c r="E78" s="4">
        <v>85</v>
      </c>
      <c r="F78" s="4">
        <v>75</v>
      </c>
      <c r="G78" s="4">
        <v>105</v>
      </c>
      <c r="H78" s="4">
        <v>101</v>
      </c>
      <c r="I78" s="4">
        <v>96</v>
      </c>
      <c r="J78" s="4">
        <v>83</v>
      </c>
      <c r="K78" s="4">
        <v>79</v>
      </c>
      <c r="L78" s="4">
        <v>71</v>
      </c>
      <c r="M78" s="40">
        <v>73</v>
      </c>
      <c r="N78" s="13">
        <f t="shared" si="1"/>
        <v>83</v>
      </c>
    </row>
    <row r="79" spans="1:14" ht="12" customHeight="1" x14ac:dyDescent="0.2">
      <c r="A79" s="7" t="str">
        <f>'Pregnant Women Participating'!A79</f>
        <v>Shoshone Tribe, WY</v>
      </c>
      <c r="B79" s="13">
        <v>91</v>
      </c>
      <c r="C79" s="4">
        <v>87</v>
      </c>
      <c r="D79" s="4">
        <v>68</v>
      </c>
      <c r="E79" s="4">
        <v>70</v>
      </c>
      <c r="F79" s="4">
        <v>73</v>
      </c>
      <c r="G79" s="4">
        <v>71</v>
      </c>
      <c r="H79" s="4">
        <v>70</v>
      </c>
      <c r="I79" s="4">
        <v>63</v>
      </c>
      <c r="J79" s="4">
        <v>58</v>
      </c>
      <c r="K79" s="4">
        <v>55</v>
      </c>
      <c r="L79" s="4">
        <v>57</v>
      </c>
      <c r="M79" s="40">
        <v>63</v>
      </c>
      <c r="N79" s="13">
        <f t="shared" si="1"/>
        <v>68.833333333333329</v>
      </c>
    </row>
    <row r="80" spans="1:14" ht="12" customHeight="1" x14ac:dyDescent="0.2">
      <c r="A80" s="8" t="str">
        <f>'Pregnant Women Participating'!A80</f>
        <v>Alaska</v>
      </c>
      <c r="B80" s="13">
        <v>8394</v>
      </c>
      <c r="C80" s="4">
        <v>8305</v>
      </c>
      <c r="D80" s="4">
        <v>8270</v>
      </c>
      <c r="E80" s="4">
        <v>8494</v>
      </c>
      <c r="F80" s="4">
        <v>8587</v>
      </c>
      <c r="G80" s="4">
        <v>8575</v>
      </c>
      <c r="H80" s="4">
        <v>8732</v>
      </c>
      <c r="I80" s="4">
        <v>8653</v>
      </c>
      <c r="J80" s="4">
        <v>8449</v>
      </c>
      <c r="K80" s="4">
        <v>8263</v>
      </c>
      <c r="L80" s="4">
        <v>8208</v>
      </c>
      <c r="M80" s="40">
        <v>8285</v>
      </c>
      <c r="N80" s="13">
        <f t="shared" si="1"/>
        <v>8434.5833333333339</v>
      </c>
    </row>
    <row r="81" spans="1:14" ht="12" customHeight="1" x14ac:dyDescent="0.2">
      <c r="A81" s="8" t="str">
        <f>'Pregnant Women Participating'!A81</f>
        <v>American Samoa</v>
      </c>
      <c r="B81" s="13">
        <v>3230</v>
      </c>
      <c r="C81" s="4">
        <v>3195</v>
      </c>
      <c r="D81" s="4">
        <v>3191</v>
      </c>
      <c r="E81" s="4">
        <v>3202</v>
      </c>
      <c r="F81" s="4">
        <v>3156</v>
      </c>
      <c r="G81" s="4">
        <v>3164</v>
      </c>
      <c r="H81" s="4">
        <v>3159</v>
      </c>
      <c r="I81" s="4">
        <v>3009</v>
      </c>
      <c r="J81" s="4">
        <v>2993</v>
      </c>
      <c r="K81" s="4">
        <v>3065</v>
      </c>
      <c r="L81" s="4">
        <v>3090</v>
      </c>
      <c r="M81" s="40">
        <v>3093</v>
      </c>
      <c r="N81" s="13">
        <f t="shared" si="1"/>
        <v>3128.9166666666665</v>
      </c>
    </row>
    <row r="82" spans="1:14" ht="12" customHeight="1" x14ac:dyDescent="0.2">
      <c r="A82" s="8" t="str">
        <f>'Pregnant Women Participating'!A82</f>
        <v>California</v>
      </c>
      <c r="B82" s="13">
        <v>495108</v>
      </c>
      <c r="C82" s="4">
        <v>474068</v>
      </c>
      <c r="D82" s="4">
        <v>457449</v>
      </c>
      <c r="E82" s="4">
        <v>468222</v>
      </c>
      <c r="F82" s="4">
        <v>456739</v>
      </c>
      <c r="G82" s="4">
        <v>482158</v>
      </c>
      <c r="H82" s="4">
        <v>522204</v>
      </c>
      <c r="I82" s="4">
        <v>535693</v>
      </c>
      <c r="J82" s="4">
        <v>551188</v>
      </c>
      <c r="K82" s="4">
        <v>562735</v>
      </c>
      <c r="L82" s="4">
        <v>570332</v>
      </c>
      <c r="M82" s="40">
        <v>574273</v>
      </c>
      <c r="N82" s="13">
        <f t="shared" si="1"/>
        <v>512514.08333333331</v>
      </c>
    </row>
    <row r="83" spans="1:14" ht="12" customHeight="1" x14ac:dyDescent="0.2">
      <c r="A83" s="8" t="str">
        <f>'Pregnant Women Participating'!A83</f>
        <v>Guam</v>
      </c>
      <c r="B83" s="13">
        <v>3551</v>
      </c>
      <c r="C83" s="4">
        <v>3415</v>
      </c>
      <c r="D83" s="4">
        <v>3388</v>
      </c>
      <c r="E83" s="4">
        <v>3419</v>
      </c>
      <c r="F83" s="4">
        <v>3405</v>
      </c>
      <c r="G83" s="4">
        <v>3685</v>
      </c>
      <c r="H83" s="4">
        <v>3920</v>
      </c>
      <c r="I83" s="4">
        <v>3853</v>
      </c>
      <c r="J83" s="4">
        <v>3586</v>
      </c>
      <c r="K83" s="4">
        <v>3186</v>
      </c>
      <c r="L83" s="4">
        <v>3359</v>
      </c>
      <c r="M83" s="40">
        <v>3495</v>
      </c>
      <c r="N83" s="13">
        <f t="shared" si="1"/>
        <v>3521.8333333333335</v>
      </c>
    </row>
    <row r="84" spans="1:14" ht="12" customHeight="1" x14ac:dyDescent="0.2">
      <c r="A84" s="8" t="str">
        <f>'Pregnant Women Participating'!A84</f>
        <v>Hawaii</v>
      </c>
      <c r="B84" s="13">
        <v>13798</v>
      </c>
      <c r="C84" s="4">
        <v>13463</v>
      </c>
      <c r="D84" s="4">
        <v>13440</v>
      </c>
      <c r="E84" s="4">
        <v>13433</v>
      </c>
      <c r="F84" s="4">
        <v>13328</v>
      </c>
      <c r="G84" s="4">
        <v>13388</v>
      </c>
      <c r="H84" s="4">
        <v>13603</v>
      </c>
      <c r="I84" s="4">
        <v>13809</v>
      </c>
      <c r="J84" s="4">
        <v>14248</v>
      </c>
      <c r="K84" s="4">
        <v>14721</v>
      </c>
      <c r="L84" s="4">
        <v>15266</v>
      </c>
      <c r="M84" s="40">
        <v>15459</v>
      </c>
      <c r="N84" s="13">
        <f t="shared" si="1"/>
        <v>13996.333333333334</v>
      </c>
    </row>
    <row r="85" spans="1:14" ht="12" customHeight="1" x14ac:dyDescent="0.2">
      <c r="A85" s="8" t="str">
        <f>'Pregnant Women Participating'!A85</f>
        <v>Idaho</v>
      </c>
      <c r="B85" s="13">
        <v>15774</v>
      </c>
      <c r="C85" s="4">
        <v>15566</v>
      </c>
      <c r="D85" s="4">
        <v>15329</v>
      </c>
      <c r="E85" s="4">
        <v>15522</v>
      </c>
      <c r="F85" s="4">
        <v>15545</v>
      </c>
      <c r="G85" s="4">
        <v>15979</v>
      </c>
      <c r="H85" s="4">
        <v>16673</v>
      </c>
      <c r="I85" s="4">
        <v>16833</v>
      </c>
      <c r="J85" s="4">
        <v>16969</v>
      </c>
      <c r="K85" s="4">
        <v>17010</v>
      </c>
      <c r="L85" s="4">
        <v>17044</v>
      </c>
      <c r="M85" s="40">
        <v>16999</v>
      </c>
      <c r="N85" s="13">
        <f t="shared" si="1"/>
        <v>16270.25</v>
      </c>
    </row>
    <row r="86" spans="1:14" ht="12" customHeight="1" x14ac:dyDescent="0.2">
      <c r="A86" s="8" t="str">
        <f>'Pregnant Women Participating'!A86</f>
        <v>Nevada</v>
      </c>
      <c r="B86" s="13">
        <v>31971</v>
      </c>
      <c r="C86" s="4">
        <v>31625</v>
      </c>
      <c r="D86" s="4">
        <v>31275</v>
      </c>
      <c r="E86" s="4">
        <v>31305</v>
      </c>
      <c r="F86" s="4">
        <v>30909</v>
      </c>
      <c r="G86" s="4">
        <v>31000</v>
      </c>
      <c r="H86" s="4">
        <v>31611</v>
      </c>
      <c r="I86" s="4">
        <v>31419</v>
      </c>
      <c r="J86" s="4">
        <v>31624</v>
      </c>
      <c r="K86" s="4">
        <v>31763</v>
      </c>
      <c r="L86" s="4">
        <v>32089</v>
      </c>
      <c r="M86" s="40">
        <v>32190</v>
      </c>
      <c r="N86" s="13">
        <f t="shared" si="1"/>
        <v>31565.083333333332</v>
      </c>
    </row>
    <row r="87" spans="1:14" ht="12" customHeight="1" x14ac:dyDescent="0.2">
      <c r="A87" s="8" t="str">
        <f>'Pregnant Women Participating'!A87</f>
        <v>Oregon</v>
      </c>
      <c r="B87" s="13">
        <v>45697</v>
      </c>
      <c r="C87" s="4">
        <v>45096</v>
      </c>
      <c r="D87" s="4">
        <v>44546</v>
      </c>
      <c r="E87" s="4">
        <v>44652</v>
      </c>
      <c r="F87" s="4">
        <v>44581</v>
      </c>
      <c r="G87" s="4">
        <v>45442</v>
      </c>
      <c r="H87" s="4">
        <v>46553</v>
      </c>
      <c r="I87" s="4">
        <v>46299</v>
      </c>
      <c r="J87" s="4">
        <v>46073</v>
      </c>
      <c r="K87" s="4">
        <v>45698</v>
      </c>
      <c r="L87" s="4">
        <v>45777</v>
      </c>
      <c r="M87" s="40">
        <v>45675</v>
      </c>
      <c r="N87" s="13">
        <f t="shared" si="1"/>
        <v>45507.416666666664</v>
      </c>
    </row>
    <row r="88" spans="1:14" ht="12" customHeight="1" x14ac:dyDescent="0.2">
      <c r="A88" s="8" t="str">
        <f>'Pregnant Women Participating'!A88</f>
        <v>Washington</v>
      </c>
      <c r="B88" s="13">
        <v>69136</v>
      </c>
      <c r="C88" s="4">
        <v>67582</v>
      </c>
      <c r="D88" s="4">
        <v>66519</v>
      </c>
      <c r="E88" s="4">
        <v>67348</v>
      </c>
      <c r="F88" s="4">
        <v>67377</v>
      </c>
      <c r="G88" s="4">
        <v>69787</v>
      </c>
      <c r="H88" s="4">
        <v>71317</v>
      </c>
      <c r="I88" s="4">
        <v>72010</v>
      </c>
      <c r="J88" s="4">
        <v>71547</v>
      </c>
      <c r="K88" s="4">
        <v>71759</v>
      </c>
      <c r="L88" s="4">
        <v>72643</v>
      </c>
      <c r="M88" s="40">
        <v>73292</v>
      </c>
      <c r="N88" s="13">
        <f t="shared" si="1"/>
        <v>70026.416666666672</v>
      </c>
    </row>
    <row r="89" spans="1:14" ht="12" customHeight="1" x14ac:dyDescent="0.2">
      <c r="A89" s="8" t="str">
        <f>'Pregnant Women Participating'!A89</f>
        <v>Northern Marianas</v>
      </c>
      <c r="B89" s="13">
        <v>1977</v>
      </c>
      <c r="C89" s="4">
        <v>1919</v>
      </c>
      <c r="D89" s="4">
        <v>1904</v>
      </c>
      <c r="E89" s="4">
        <v>1922</v>
      </c>
      <c r="F89" s="4">
        <v>1930</v>
      </c>
      <c r="G89" s="4">
        <v>2010</v>
      </c>
      <c r="H89" s="4">
        <v>2041</v>
      </c>
      <c r="I89" s="4">
        <v>2021</v>
      </c>
      <c r="J89" s="4">
        <v>2038</v>
      </c>
      <c r="K89" s="4">
        <v>2044</v>
      </c>
      <c r="L89" s="4">
        <v>2010</v>
      </c>
      <c r="M89" s="40">
        <v>2010</v>
      </c>
      <c r="N89" s="13">
        <f t="shared" si="1"/>
        <v>1985.5</v>
      </c>
    </row>
    <row r="90" spans="1:14" ht="12" customHeight="1" x14ac:dyDescent="0.2">
      <c r="A90" s="8" t="str">
        <f>'Pregnant Women Participating'!A90</f>
        <v>Inter-Tribal Council, NV</v>
      </c>
      <c r="B90" s="13">
        <v>638</v>
      </c>
      <c r="C90" s="4">
        <v>628</v>
      </c>
      <c r="D90" s="4">
        <v>597</v>
      </c>
      <c r="E90" s="4">
        <v>594</v>
      </c>
      <c r="F90" s="4">
        <v>613</v>
      </c>
      <c r="G90" s="4">
        <v>631</v>
      </c>
      <c r="H90" s="4">
        <v>604</v>
      </c>
      <c r="I90" s="4">
        <v>563</v>
      </c>
      <c r="J90" s="4">
        <v>552</v>
      </c>
      <c r="K90" s="4">
        <v>547</v>
      </c>
      <c r="L90" s="4">
        <v>525</v>
      </c>
      <c r="M90" s="40">
        <v>529</v>
      </c>
      <c r="N90" s="13">
        <f t="shared" si="1"/>
        <v>585.08333333333337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90"/>
  <sheetViews>
    <sheetView showGridLines="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177</v>
      </c>
      <c r="C1" s="19" t="s">
        <v>178</v>
      </c>
      <c r="D1" s="19" t="s">
        <v>179</v>
      </c>
      <c r="E1" s="19" t="s">
        <v>180</v>
      </c>
      <c r="F1" s="19" t="s">
        <v>181</v>
      </c>
      <c r="G1" s="19" t="s">
        <v>182</v>
      </c>
      <c r="H1" s="19" t="s">
        <v>183</v>
      </c>
      <c r="I1" s="19" t="s">
        <v>184</v>
      </c>
      <c r="J1" s="19" t="s">
        <v>185</v>
      </c>
      <c r="K1" s="19" t="s">
        <v>186</v>
      </c>
      <c r="L1" s="19" t="s">
        <v>187</v>
      </c>
      <c r="M1" s="19" t="s">
        <v>188</v>
      </c>
      <c r="N1" s="12" t="s">
        <v>189</v>
      </c>
    </row>
    <row r="2" spans="1:14" ht="12" customHeight="1" x14ac:dyDescent="0.2">
      <c r="A2" s="7" t="str">
        <f>'Pregnant Women Participating'!A2</f>
        <v>Connecticut</v>
      </c>
      <c r="B2" s="13">
        <v>45181</v>
      </c>
      <c r="C2" s="4">
        <v>44101</v>
      </c>
      <c r="D2" s="4">
        <v>43162</v>
      </c>
      <c r="E2" s="4">
        <v>44259</v>
      </c>
      <c r="F2" s="4">
        <v>43781</v>
      </c>
      <c r="G2" s="4">
        <v>44109</v>
      </c>
      <c r="H2" s="4">
        <v>43861</v>
      </c>
      <c r="I2" s="4">
        <v>43701</v>
      </c>
      <c r="J2" s="4">
        <v>43139</v>
      </c>
      <c r="K2" s="4">
        <v>43382</v>
      </c>
      <c r="L2" s="4">
        <v>43238</v>
      </c>
      <c r="M2" s="40">
        <v>43411</v>
      </c>
      <c r="N2" s="13">
        <f t="shared" ref="N2:N11" si="0">IF(SUM(B2:M2)&gt;0,AVERAGE(B2:M2)," ")</f>
        <v>43777.083333333336</v>
      </c>
    </row>
    <row r="3" spans="1:14" ht="12" customHeight="1" x14ac:dyDescent="0.2">
      <c r="A3" s="7" t="str">
        <f>'Pregnant Women Participating'!A3</f>
        <v>Maine</v>
      </c>
      <c r="B3" s="13">
        <v>16971</v>
      </c>
      <c r="C3" s="4">
        <v>16725</v>
      </c>
      <c r="D3" s="4">
        <v>16275</v>
      </c>
      <c r="E3" s="4">
        <v>16490</v>
      </c>
      <c r="F3" s="4">
        <v>16417</v>
      </c>
      <c r="G3" s="4">
        <v>16904</v>
      </c>
      <c r="H3" s="4">
        <v>16929</v>
      </c>
      <c r="I3" s="4">
        <v>16693</v>
      </c>
      <c r="J3" s="4">
        <v>16608</v>
      </c>
      <c r="K3" s="4">
        <v>16318</v>
      </c>
      <c r="L3" s="4">
        <v>16147</v>
      </c>
      <c r="M3" s="40">
        <v>15796</v>
      </c>
      <c r="N3" s="13">
        <f t="shared" si="0"/>
        <v>16522.75</v>
      </c>
    </row>
    <row r="4" spans="1:14" ht="12" customHeight="1" x14ac:dyDescent="0.2">
      <c r="A4" s="7" t="str">
        <f>'Pregnant Women Participating'!A4</f>
        <v>Massachusetts</v>
      </c>
      <c r="B4" s="13">
        <v>103384</v>
      </c>
      <c r="C4" s="4">
        <v>101879</v>
      </c>
      <c r="D4" s="4">
        <v>100312</v>
      </c>
      <c r="E4" s="4">
        <v>101369</v>
      </c>
      <c r="F4" s="4">
        <v>100766</v>
      </c>
      <c r="G4" s="4">
        <v>102751</v>
      </c>
      <c r="H4" s="4">
        <v>106959</v>
      </c>
      <c r="I4" s="4">
        <v>109335</v>
      </c>
      <c r="J4" s="4">
        <v>110100</v>
      </c>
      <c r="K4" s="4">
        <v>110097</v>
      </c>
      <c r="L4" s="4">
        <v>110507</v>
      </c>
      <c r="M4" s="40">
        <v>111340</v>
      </c>
      <c r="N4" s="13">
        <f t="shared" si="0"/>
        <v>105733.25</v>
      </c>
    </row>
    <row r="5" spans="1:14" ht="12" customHeight="1" x14ac:dyDescent="0.2">
      <c r="A5" s="7" t="str">
        <f>'Pregnant Women Participating'!A5</f>
        <v>New Hampshire</v>
      </c>
      <c r="B5" s="13">
        <v>12071</v>
      </c>
      <c r="C5" s="4">
        <v>11793</v>
      </c>
      <c r="D5" s="4">
        <v>11749</v>
      </c>
      <c r="E5" s="4">
        <v>11985</v>
      </c>
      <c r="F5" s="4">
        <v>11980</v>
      </c>
      <c r="G5" s="4">
        <v>12954</v>
      </c>
      <c r="H5" s="4">
        <v>13600</v>
      </c>
      <c r="I5" s="4">
        <v>13661</v>
      </c>
      <c r="J5" s="4">
        <v>13490</v>
      </c>
      <c r="K5" s="4">
        <v>13477</v>
      </c>
      <c r="L5" s="4">
        <v>13474</v>
      </c>
      <c r="M5" s="40">
        <v>13505</v>
      </c>
      <c r="N5" s="13">
        <f t="shared" si="0"/>
        <v>12811.583333333334</v>
      </c>
    </row>
    <row r="6" spans="1:14" ht="12" customHeight="1" x14ac:dyDescent="0.2">
      <c r="A6" s="7" t="str">
        <f>'Pregnant Women Participating'!A6</f>
        <v>New York</v>
      </c>
      <c r="B6" s="13">
        <v>372331</v>
      </c>
      <c r="C6" s="4">
        <v>366825</v>
      </c>
      <c r="D6" s="4">
        <v>360389</v>
      </c>
      <c r="E6" s="4">
        <v>364605</v>
      </c>
      <c r="F6" s="4">
        <v>361106</v>
      </c>
      <c r="G6" s="4">
        <v>359783</v>
      </c>
      <c r="H6" s="4">
        <v>359191</v>
      </c>
      <c r="I6" s="4">
        <v>360521</v>
      </c>
      <c r="J6" s="4">
        <v>362598</v>
      </c>
      <c r="K6" s="4">
        <v>362746</v>
      </c>
      <c r="L6" s="4">
        <v>361433</v>
      </c>
      <c r="M6" s="40">
        <v>364385</v>
      </c>
      <c r="N6" s="13">
        <f t="shared" si="0"/>
        <v>362992.75</v>
      </c>
    </row>
    <row r="7" spans="1:14" ht="12" customHeight="1" x14ac:dyDescent="0.2">
      <c r="A7" s="7" t="str">
        <f>'Pregnant Women Participating'!A7</f>
        <v>Rhode Island</v>
      </c>
      <c r="B7" s="13">
        <v>18065</v>
      </c>
      <c r="C7" s="4">
        <v>17642</v>
      </c>
      <c r="D7" s="4">
        <v>17284</v>
      </c>
      <c r="E7" s="4">
        <v>17462</v>
      </c>
      <c r="F7" s="4">
        <v>17401</v>
      </c>
      <c r="G7" s="4">
        <v>17464</v>
      </c>
      <c r="H7" s="4">
        <v>17156</v>
      </c>
      <c r="I7" s="4">
        <v>16536</v>
      </c>
      <c r="J7" s="4">
        <v>16329</v>
      </c>
      <c r="K7" s="4">
        <v>15814</v>
      </c>
      <c r="L7" s="4">
        <v>15642</v>
      </c>
      <c r="M7" s="40">
        <v>15592</v>
      </c>
      <c r="N7" s="13">
        <f t="shared" si="0"/>
        <v>16865.583333333332</v>
      </c>
    </row>
    <row r="8" spans="1:14" ht="12" customHeight="1" x14ac:dyDescent="0.2">
      <c r="A8" s="7" t="str">
        <f>'Pregnant Women Participating'!A8</f>
        <v>Vermont</v>
      </c>
      <c r="B8" s="13">
        <v>11253</v>
      </c>
      <c r="C8" s="4">
        <v>11090</v>
      </c>
      <c r="D8" s="4">
        <v>10924</v>
      </c>
      <c r="E8" s="4">
        <v>10930</v>
      </c>
      <c r="F8" s="4">
        <v>10783</v>
      </c>
      <c r="G8" s="4">
        <v>11007</v>
      </c>
      <c r="H8" s="4">
        <v>11374</v>
      </c>
      <c r="I8" s="4">
        <v>11352</v>
      </c>
      <c r="J8" s="4">
        <v>11455</v>
      </c>
      <c r="K8" s="4">
        <v>11448</v>
      </c>
      <c r="L8" s="4">
        <v>11539</v>
      </c>
      <c r="M8" s="40">
        <v>11566</v>
      </c>
      <c r="N8" s="13">
        <f t="shared" si="0"/>
        <v>11226.75</v>
      </c>
    </row>
    <row r="9" spans="1:14" ht="12" customHeight="1" x14ac:dyDescent="0.2">
      <c r="A9" s="7" t="str">
        <f>'Pregnant Women Participating'!A9</f>
        <v>Virgin Islands</v>
      </c>
      <c r="B9" s="13">
        <v>3032</v>
      </c>
      <c r="C9" s="4">
        <v>2995</v>
      </c>
      <c r="D9" s="4">
        <v>2926</v>
      </c>
      <c r="E9" s="4">
        <v>2943</v>
      </c>
      <c r="F9" s="4">
        <v>2961</v>
      </c>
      <c r="G9" s="4">
        <v>3083</v>
      </c>
      <c r="H9" s="4">
        <v>3075</v>
      </c>
      <c r="I9" s="4">
        <v>3018</v>
      </c>
      <c r="J9" s="4">
        <v>2965</v>
      </c>
      <c r="K9" s="4">
        <v>2959</v>
      </c>
      <c r="L9" s="4">
        <v>2915</v>
      </c>
      <c r="M9" s="40">
        <v>2941</v>
      </c>
      <c r="N9" s="13">
        <f t="shared" si="0"/>
        <v>2984.4166666666665</v>
      </c>
    </row>
    <row r="10" spans="1:14" ht="12" customHeight="1" x14ac:dyDescent="0.2">
      <c r="A10" s="7" t="str">
        <f>'Pregnant Women Participating'!A10</f>
        <v>Indian Township, ME</v>
      </c>
      <c r="B10" s="13">
        <v>74</v>
      </c>
      <c r="C10" s="4">
        <v>66</v>
      </c>
      <c r="D10" s="4">
        <v>67</v>
      </c>
      <c r="E10" s="4">
        <v>64</v>
      </c>
      <c r="F10" s="4">
        <v>65</v>
      </c>
      <c r="G10" s="4">
        <v>66</v>
      </c>
      <c r="H10" s="4">
        <v>60</v>
      </c>
      <c r="I10" s="4">
        <v>58</v>
      </c>
      <c r="J10" s="4">
        <v>55</v>
      </c>
      <c r="K10" s="4">
        <v>55</v>
      </c>
      <c r="L10" s="4">
        <v>55</v>
      </c>
      <c r="M10" s="40">
        <v>58</v>
      </c>
      <c r="N10" s="13">
        <f t="shared" si="0"/>
        <v>61.916666666666664</v>
      </c>
    </row>
    <row r="11" spans="1:14" ht="12" customHeight="1" x14ac:dyDescent="0.2">
      <c r="A11" s="7" t="str">
        <f>'Pregnant Women Participating'!A11</f>
        <v>Pleasant Point, ME</v>
      </c>
      <c r="B11" s="13">
        <v>56</v>
      </c>
      <c r="C11" s="4">
        <v>58</v>
      </c>
      <c r="D11" s="4">
        <v>54</v>
      </c>
      <c r="E11" s="4">
        <v>55</v>
      </c>
      <c r="F11" s="4">
        <v>47</v>
      </c>
      <c r="G11" s="4">
        <v>56</v>
      </c>
      <c r="H11" s="4">
        <v>60</v>
      </c>
      <c r="I11" s="4">
        <v>63</v>
      </c>
      <c r="J11" s="4">
        <v>63</v>
      </c>
      <c r="K11" s="4">
        <v>61</v>
      </c>
      <c r="L11" s="4">
        <v>62</v>
      </c>
      <c r="M11" s="40">
        <v>60</v>
      </c>
      <c r="N11" s="13">
        <f t="shared" si="0"/>
        <v>57.916666666666664</v>
      </c>
    </row>
    <row r="12" spans="1:14" ht="12" customHeight="1" x14ac:dyDescent="0.2">
      <c r="A12" s="7" t="str">
        <f>'Pregnant Women Participating'!A12</f>
        <v>Delaware</v>
      </c>
      <c r="B12" s="13">
        <v>16303</v>
      </c>
      <c r="C12" s="4">
        <v>16162</v>
      </c>
      <c r="D12" s="4">
        <v>16121</v>
      </c>
      <c r="E12" s="4">
        <v>16271</v>
      </c>
      <c r="F12" s="4">
        <v>16365</v>
      </c>
      <c r="G12" s="4">
        <v>16436</v>
      </c>
      <c r="H12" s="4">
        <v>16491</v>
      </c>
      <c r="I12" s="4">
        <v>16692</v>
      </c>
      <c r="J12" s="4">
        <v>16784</v>
      </c>
      <c r="K12" s="4">
        <v>16790</v>
      </c>
      <c r="L12" s="4">
        <v>16871</v>
      </c>
      <c r="M12" s="40">
        <v>17134</v>
      </c>
      <c r="N12" s="13">
        <f t="shared" ref="N12:N90" si="1">IF(SUM(B12:M12)&gt;0,AVERAGE(B12:M12)," ")</f>
        <v>16535</v>
      </c>
    </row>
    <row r="13" spans="1:14" ht="12" customHeight="1" x14ac:dyDescent="0.2">
      <c r="A13" s="7" t="str">
        <f>'Pregnant Women Participating'!A13</f>
        <v>District of Columbia</v>
      </c>
      <c r="B13" s="13">
        <v>12354</v>
      </c>
      <c r="C13" s="4">
        <v>12196</v>
      </c>
      <c r="D13" s="4">
        <v>12022</v>
      </c>
      <c r="E13" s="4">
        <v>12302</v>
      </c>
      <c r="F13" s="4">
        <v>12355</v>
      </c>
      <c r="G13" s="4">
        <v>13781</v>
      </c>
      <c r="H13" s="4">
        <v>14187</v>
      </c>
      <c r="I13" s="4">
        <v>14368</v>
      </c>
      <c r="J13" s="4">
        <v>14391</v>
      </c>
      <c r="K13" s="4">
        <v>14379</v>
      </c>
      <c r="L13" s="4">
        <v>14282</v>
      </c>
      <c r="M13" s="40">
        <v>14200</v>
      </c>
      <c r="N13" s="13">
        <f t="shared" si="1"/>
        <v>13401.416666666666</v>
      </c>
    </row>
    <row r="14" spans="1:14" ht="12" customHeight="1" x14ac:dyDescent="0.2">
      <c r="A14" s="7" t="str">
        <f>'Pregnant Women Participating'!A14</f>
        <v>Maryland</v>
      </c>
      <c r="B14" s="13">
        <v>122350</v>
      </c>
      <c r="C14" s="4">
        <v>120336</v>
      </c>
      <c r="D14" s="4">
        <v>118725</v>
      </c>
      <c r="E14" s="4">
        <v>119710</v>
      </c>
      <c r="F14" s="4">
        <v>118850</v>
      </c>
      <c r="G14" s="4">
        <v>124431</v>
      </c>
      <c r="H14" s="4">
        <v>125793</v>
      </c>
      <c r="I14" s="4">
        <v>125334</v>
      </c>
      <c r="J14" s="4">
        <v>124698</v>
      </c>
      <c r="K14" s="4">
        <v>123893</v>
      </c>
      <c r="L14" s="4">
        <v>123234</v>
      </c>
      <c r="M14" s="40">
        <v>122919</v>
      </c>
      <c r="N14" s="13">
        <f t="shared" si="1"/>
        <v>122522.75</v>
      </c>
    </row>
    <row r="15" spans="1:14" ht="12" customHeight="1" x14ac:dyDescent="0.2">
      <c r="A15" s="7" t="str">
        <f>'Pregnant Women Participating'!A15</f>
        <v>New Jersey</v>
      </c>
      <c r="B15" s="13">
        <v>135179</v>
      </c>
      <c r="C15" s="4">
        <v>133227</v>
      </c>
      <c r="D15" s="4">
        <v>131178</v>
      </c>
      <c r="E15" s="4">
        <v>133275</v>
      </c>
      <c r="F15" s="4">
        <v>132393</v>
      </c>
      <c r="G15" s="4">
        <v>128329</v>
      </c>
      <c r="H15" s="4">
        <v>125201</v>
      </c>
      <c r="I15" s="4">
        <v>126252</v>
      </c>
      <c r="J15" s="4">
        <v>129798</v>
      </c>
      <c r="K15" s="4">
        <v>133267</v>
      </c>
      <c r="L15" s="4">
        <v>135741</v>
      </c>
      <c r="M15" s="40">
        <v>137735</v>
      </c>
      <c r="N15" s="13">
        <f t="shared" si="1"/>
        <v>131797.91666666666</v>
      </c>
    </row>
    <row r="16" spans="1:14" ht="12" customHeight="1" x14ac:dyDescent="0.2">
      <c r="A16" s="7" t="str">
        <f>'Pregnant Women Participating'!A16</f>
        <v>Pennsylvania</v>
      </c>
      <c r="B16" s="13">
        <v>198310</v>
      </c>
      <c r="C16" s="4">
        <v>196894</v>
      </c>
      <c r="D16" s="4">
        <v>190364</v>
      </c>
      <c r="E16" s="4">
        <v>190042</v>
      </c>
      <c r="F16" s="4">
        <v>190476</v>
      </c>
      <c r="G16" s="4">
        <v>189643</v>
      </c>
      <c r="H16" s="4">
        <v>188114</v>
      </c>
      <c r="I16" s="4">
        <v>185434</v>
      </c>
      <c r="J16" s="4">
        <v>181804</v>
      </c>
      <c r="K16" s="4">
        <v>177048</v>
      </c>
      <c r="L16" s="4">
        <v>173791</v>
      </c>
      <c r="M16" s="40">
        <v>175589</v>
      </c>
      <c r="N16" s="13">
        <f t="shared" si="1"/>
        <v>186459.08333333334</v>
      </c>
    </row>
    <row r="17" spans="1:14" ht="12" customHeight="1" x14ac:dyDescent="0.2">
      <c r="A17" s="7" t="str">
        <f>'Pregnant Women Participating'!A17</f>
        <v>Puerto Rico</v>
      </c>
      <c r="B17" s="13">
        <v>105266</v>
      </c>
      <c r="C17" s="4">
        <v>102220</v>
      </c>
      <c r="D17" s="4">
        <v>101933</v>
      </c>
      <c r="E17" s="4">
        <v>100717</v>
      </c>
      <c r="F17" s="4">
        <v>100455</v>
      </c>
      <c r="G17" s="4">
        <v>92540</v>
      </c>
      <c r="H17" s="4">
        <v>81193</v>
      </c>
      <c r="I17" s="4">
        <v>100809</v>
      </c>
      <c r="J17" s="4">
        <v>103204</v>
      </c>
      <c r="K17" s="4">
        <v>105405</v>
      </c>
      <c r="L17" s="4">
        <v>105906</v>
      </c>
      <c r="M17" s="40">
        <v>100581</v>
      </c>
      <c r="N17" s="13">
        <f t="shared" si="1"/>
        <v>100019.08333333333</v>
      </c>
    </row>
    <row r="18" spans="1:14" ht="12" customHeight="1" x14ac:dyDescent="0.2">
      <c r="A18" s="7" t="str">
        <f>'Pregnant Women Participating'!A18</f>
        <v>Virginia</v>
      </c>
      <c r="B18" s="13">
        <v>111164</v>
      </c>
      <c r="C18" s="4">
        <v>108780</v>
      </c>
      <c r="D18" s="4">
        <v>106927</v>
      </c>
      <c r="E18" s="4">
        <v>107564</v>
      </c>
      <c r="F18" s="4">
        <v>108735</v>
      </c>
      <c r="G18" s="4">
        <v>117735</v>
      </c>
      <c r="H18" s="4">
        <v>117279</v>
      </c>
      <c r="I18" s="4">
        <v>116270</v>
      </c>
      <c r="J18" s="4">
        <v>116847</v>
      </c>
      <c r="K18" s="4">
        <v>118051</v>
      </c>
      <c r="L18" s="4">
        <v>119188</v>
      </c>
      <c r="M18" s="40">
        <v>120828</v>
      </c>
      <c r="N18" s="13">
        <f t="shared" si="1"/>
        <v>114114</v>
      </c>
    </row>
    <row r="19" spans="1:14" ht="12" customHeight="1" x14ac:dyDescent="0.2">
      <c r="A19" s="7" t="str">
        <f>'Pregnant Women Participating'!A19</f>
        <v>West Virginia</v>
      </c>
      <c r="B19" s="13">
        <v>33854</v>
      </c>
      <c r="C19" s="4">
        <v>33330</v>
      </c>
      <c r="D19" s="4">
        <v>32749</v>
      </c>
      <c r="E19" s="4">
        <v>33575</v>
      </c>
      <c r="F19" s="4">
        <v>33158</v>
      </c>
      <c r="G19" s="4">
        <v>33936</v>
      </c>
      <c r="H19" s="4">
        <v>34235</v>
      </c>
      <c r="I19" s="4">
        <v>33902</v>
      </c>
      <c r="J19" s="4">
        <v>34004</v>
      </c>
      <c r="K19" s="4">
        <v>34221</v>
      </c>
      <c r="L19" s="4">
        <v>34404</v>
      </c>
      <c r="M19" s="40">
        <v>34669</v>
      </c>
      <c r="N19" s="13">
        <f t="shared" si="1"/>
        <v>33836.416666666664</v>
      </c>
    </row>
    <row r="20" spans="1:14" ht="12" customHeight="1" x14ac:dyDescent="0.2">
      <c r="A20" s="7" t="str">
        <f>'Pregnant Women Participating'!A20</f>
        <v>Alabama</v>
      </c>
      <c r="B20" s="13">
        <v>116437</v>
      </c>
      <c r="C20" s="4">
        <v>113390</v>
      </c>
      <c r="D20" s="4">
        <v>111679</v>
      </c>
      <c r="E20" s="4">
        <v>112942</v>
      </c>
      <c r="F20" s="4">
        <v>111756</v>
      </c>
      <c r="G20" s="4">
        <v>118823</v>
      </c>
      <c r="H20" s="4">
        <v>119226</v>
      </c>
      <c r="I20" s="4">
        <v>118297</v>
      </c>
      <c r="J20" s="4">
        <v>117306</v>
      </c>
      <c r="K20" s="4">
        <v>118049</v>
      </c>
      <c r="L20" s="4">
        <v>117629</v>
      </c>
      <c r="M20" s="40">
        <v>117135</v>
      </c>
      <c r="N20" s="13">
        <f t="shared" si="1"/>
        <v>116055.75</v>
      </c>
    </row>
    <row r="21" spans="1:14" ht="12" customHeight="1" x14ac:dyDescent="0.2">
      <c r="A21" s="7" t="str">
        <f>'Pregnant Women Participating'!A21</f>
        <v>Florida</v>
      </c>
      <c r="B21" s="13">
        <v>423398</v>
      </c>
      <c r="C21" s="4">
        <v>416541</v>
      </c>
      <c r="D21" s="4">
        <v>408642</v>
      </c>
      <c r="E21" s="4">
        <v>414358</v>
      </c>
      <c r="F21" s="4">
        <v>413243</v>
      </c>
      <c r="G21" s="4">
        <v>417468</v>
      </c>
      <c r="H21" s="4">
        <v>419008</v>
      </c>
      <c r="I21" s="4">
        <v>422101</v>
      </c>
      <c r="J21" s="4">
        <v>420504</v>
      </c>
      <c r="K21" s="4">
        <v>420112</v>
      </c>
      <c r="L21" s="4">
        <v>419575</v>
      </c>
      <c r="M21" s="40">
        <v>420640</v>
      </c>
      <c r="N21" s="13">
        <f t="shared" si="1"/>
        <v>417965.83333333331</v>
      </c>
    </row>
    <row r="22" spans="1:14" ht="12" customHeight="1" x14ac:dyDescent="0.2">
      <c r="A22" s="7" t="str">
        <f>'Pregnant Women Participating'!A22</f>
        <v>Georgia</v>
      </c>
      <c r="B22" s="13">
        <v>204783</v>
      </c>
      <c r="C22" s="4">
        <v>199808</v>
      </c>
      <c r="D22" s="4">
        <v>196364</v>
      </c>
      <c r="E22" s="4">
        <v>199614</v>
      </c>
      <c r="F22" s="4">
        <v>197930</v>
      </c>
      <c r="G22" s="4">
        <v>194359</v>
      </c>
      <c r="H22" s="4">
        <v>186051</v>
      </c>
      <c r="I22" s="4">
        <v>181450</v>
      </c>
      <c r="J22" s="4">
        <v>179139</v>
      </c>
      <c r="K22" s="4">
        <v>179736</v>
      </c>
      <c r="L22" s="4">
        <v>178422</v>
      </c>
      <c r="M22" s="40">
        <v>181150</v>
      </c>
      <c r="N22" s="13">
        <f t="shared" si="1"/>
        <v>189900.5</v>
      </c>
    </row>
    <row r="23" spans="1:14" ht="12" customHeight="1" x14ac:dyDescent="0.2">
      <c r="A23" s="7" t="str">
        <f>'Pregnant Women Participating'!A23</f>
        <v>Kentucky</v>
      </c>
      <c r="B23" s="13">
        <v>94450</v>
      </c>
      <c r="C23" s="4">
        <v>92054</v>
      </c>
      <c r="D23" s="4">
        <v>90262</v>
      </c>
      <c r="E23" s="4">
        <v>91808</v>
      </c>
      <c r="F23" s="4">
        <v>91447</v>
      </c>
      <c r="G23" s="4">
        <v>96875</v>
      </c>
      <c r="H23" s="4">
        <v>98410</v>
      </c>
      <c r="I23" s="4">
        <v>99482</v>
      </c>
      <c r="J23" s="4">
        <v>101916</v>
      </c>
      <c r="K23" s="4">
        <v>104409</v>
      </c>
      <c r="L23" s="4">
        <v>106806</v>
      </c>
      <c r="M23" s="40">
        <v>109173</v>
      </c>
      <c r="N23" s="13">
        <f t="shared" si="1"/>
        <v>98091</v>
      </c>
    </row>
    <row r="24" spans="1:14" ht="12" customHeight="1" x14ac:dyDescent="0.2">
      <c r="A24" s="7" t="str">
        <f>'Pregnant Women Participating'!A24</f>
        <v>Mississippi</v>
      </c>
      <c r="B24" s="13">
        <v>79691</v>
      </c>
      <c r="C24" s="4">
        <v>77826</v>
      </c>
      <c r="D24" s="4">
        <v>75992</v>
      </c>
      <c r="E24" s="4">
        <v>77513</v>
      </c>
      <c r="F24" s="4">
        <v>76681</v>
      </c>
      <c r="G24" s="4">
        <v>76689</v>
      </c>
      <c r="H24" s="4">
        <v>76440</v>
      </c>
      <c r="I24" s="4">
        <v>75971</v>
      </c>
      <c r="J24" s="4">
        <v>76392</v>
      </c>
      <c r="K24" s="4">
        <v>76023</v>
      </c>
      <c r="L24" s="4">
        <v>75912</v>
      </c>
      <c r="M24" s="40">
        <v>77264</v>
      </c>
      <c r="N24" s="13">
        <f t="shared" si="1"/>
        <v>76866.166666666672</v>
      </c>
    </row>
    <row r="25" spans="1:14" ht="12" customHeight="1" x14ac:dyDescent="0.2">
      <c r="A25" s="7" t="str">
        <f>'Pregnant Women Participating'!A25</f>
        <v>North Carolina</v>
      </c>
      <c r="B25" s="13">
        <v>213394</v>
      </c>
      <c r="C25" s="4">
        <v>210377</v>
      </c>
      <c r="D25" s="4">
        <v>208217</v>
      </c>
      <c r="E25" s="4">
        <v>212333</v>
      </c>
      <c r="F25" s="4">
        <v>210580</v>
      </c>
      <c r="G25" s="4">
        <v>225090</v>
      </c>
      <c r="H25" s="4">
        <v>243756</v>
      </c>
      <c r="I25" s="4">
        <v>246078</v>
      </c>
      <c r="J25" s="4">
        <v>249700</v>
      </c>
      <c r="K25" s="4">
        <v>253049</v>
      </c>
      <c r="L25" s="4">
        <v>253929</v>
      </c>
      <c r="M25" s="40">
        <v>254542</v>
      </c>
      <c r="N25" s="13">
        <f t="shared" si="1"/>
        <v>231753.75</v>
      </c>
    </row>
    <row r="26" spans="1:14" ht="12" customHeight="1" x14ac:dyDescent="0.2">
      <c r="A26" s="7" t="str">
        <f>'Pregnant Women Participating'!A26</f>
        <v>South Carolina</v>
      </c>
      <c r="B26" s="13">
        <v>80471</v>
      </c>
      <c r="C26" s="4">
        <v>76908</v>
      </c>
      <c r="D26" s="4">
        <v>74666</v>
      </c>
      <c r="E26" s="4">
        <v>74189</v>
      </c>
      <c r="F26" s="4">
        <v>74698</v>
      </c>
      <c r="G26" s="4">
        <v>79248</v>
      </c>
      <c r="H26" s="4">
        <v>82507</v>
      </c>
      <c r="I26" s="4">
        <v>84938</v>
      </c>
      <c r="J26" s="4">
        <v>85269</v>
      </c>
      <c r="K26" s="4">
        <v>85761</v>
      </c>
      <c r="L26" s="4">
        <v>85936</v>
      </c>
      <c r="M26" s="40">
        <v>86781</v>
      </c>
      <c r="N26" s="13">
        <f t="shared" si="1"/>
        <v>80947.666666666672</v>
      </c>
    </row>
    <row r="27" spans="1:14" ht="12" customHeight="1" x14ac:dyDescent="0.2">
      <c r="A27" s="7" t="str">
        <f>'Pregnant Women Participating'!A27</f>
        <v>Tennessee</v>
      </c>
      <c r="B27" s="13">
        <v>112334</v>
      </c>
      <c r="C27" s="4">
        <v>107778</v>
      </c>
      <c r="D27" s="4">
        <v>106185</v>
      </c>
      <c r="E27" s="4">
        <v>110463</v>
      </c>
      <c r="F27" s="4">
        <v>110784</v>
      </c>
      <c r="G27" s="4">
        <v>113166</v>
      </c>
      <c r="H27" s="4">
        <v>112229</v>
      </c>
      <c r="I27" s="4">
        <v>111368</v>
      </c>
      <c r="J27" s="4">
        <v>111047</v>
      </c>
      <c r="K27" s="4">
        <v>110448</v>
      </c>
      <c r="L27" s="4">
        <v>112655</v>
      </c>
      <c r="M27" s="40">
        <v>113600</v>
      </c>
      <c r="N27" s="13">
        <f t="shared" si="1"/>
        <v>111004.75</v>
      </c>
    </row>
    <row r="28" spans="1:14" ht="12" customHeight="1" x14ac:dyDescent="0.2">
      <c r="A28" s="7" t="str">
        <f>'Pregnant Women Participating'!A28</f>
        <v>Choctaw Indians, MS</v>
      </c>
      <c r="B28" s="13">
        <v>693</v>
      </c>
      <c r="C28" s="4">
        <v>725</v>
      </c>
      <c r="D28" s="4">
        <v>707</v>
      </c>
      <c r="E28" s="4">
        <v>637</v>
      </c>
      <c r="F28" s="4">
        <v>616</v>
      </c>
      <c r="G28" s="4">
        <v>654</v>
      </c>
      <c r="H28" s="4">
        <v>647</v>
      </c>
      <c r="I28" s="4">
        <v>659</v>
      </c>
      <c r="J28" s="4">
        <v>676</v>
      </c>
      <c r="K28" s="4">
        <v>693</v>
      </c>
      <c r="L28" s="4">
        <v>725</v>
      </c>
      <c r="M28" s="40">
        <v>721</v>
      </c>
      <c r="N28" s="13">
        <f t="shared" si="1"/>
        <v>679.41666666666663</v>
      </c>
    </row>
    <row r="29" spans="1:14" ht="12" customHeight="1" x14ac:dyDescent="0.2">
      <c r="A29" s="7" t="str">
        <f>'Pregnant Women Participating'!A29</f>
        <v>Eastern Cherokee, NC</v>
      </c>
      <c r="B29" s="13">
        <v>577</v>
      </c>
      <c r="C29" s="4">
        <v>557</v>
      </c>
      <c r="D29" s="4">
        <v>495</v>
      </c>
      <c r="E29" s="4">
        <v>524</v>
      </c>
      <c r="F29" s="4">
        <v>538</v>
      </c>
      <c r="G29" s="4">
        <v>585</v>
      </c>
      <c r="H29" s="4">
        <v>619</v>
      </c>
      <c r="I29" s="4">
        <v>603</v>
      </c>
      <c r="J29" s="4">
        <v>609</v>
      </c>
      <c r="K29" s="4">
        <v>664</v>
      </c>
      <c r="L29" s="4">
        <v>685</v>
      </c>
      <c r="M29" s="40">
        <v>696</v>
      </c>
      <c r="N29" s="13">
        <f t="shared" si="1"/>
        <v>596</v>
      </c>
    </row>
    <row r="30" spans="1:14" ht="12" customHeight="1" x14ac:dyDescent="0.2">
      <c r="A30" s="7" t="str">
        <f>'Pregnant Women Participating'!A30</f>
        <v>Illinois</v>
      </c>
      <c r="B30" s="13">
        <v>180732</v>
      </c>
      <c r="C30" s="4">
        <v>174960</v>
      </c>
      <c r="D30" s="4">
        <v>171210</v>
      </c>
      <c r="E30" s="4">
        <v>174478</v>
      </c>
      <c r="F30" s="4">
        <v>171076</v>
      </c>
      <c r="G30" s="4">
        <v>168538</v>
      </c>
      <c r="H30" s="4">
        <v>162147</v>
      </c>
      <c r="I30" s="4">
        <v>157166</v>
      </c>
      <c r="J30" s="4">
        <v>152985</v>
      </c>
      <c r="K30" s="4">
        <v>155333</v>
      </c>
      <c r="L30" s="4">
        <v>151853</v>
      </c>
      <c r="M30" s="40">
        <v>151336</v>
      </c>
      <c r="N30" s="13">
        <f t="shared" si="1"/>
        <v>164317.83333333334</v>
      </c>
    </row>
    <row r="31" spans="1:14" ht="12" customHeight="1" x14ac:dyDescent="0.2">
      <c r="A31" s="7" t="str">
        <f>'Pregnant Women Participating'!A31</f>
        <v>Indiana</v>
      </c>
      <c r="B31" s="13">
        <v>140210</v>
      </c>
      <c r="C31" s="4">
        <v>137429</v>
      </c>
      <c r="D31" s="4">
        <v>135471</v>
      </c>
      <c r="E31" s="4">
        <v>138564</v>
      </c>
      <c r="F31" s="4">
        <v>137528</v>
      </c>
      <c r="G31" s="4">
        <v>144489</v>
      </c>
      <c r="H31" s="4">
        <v>148832</v>
      </c>
      <c r="I31" s="4">
        <v>150703</v>
      </c>
      <c r="J31" s="4">
        <v>150414</v>
      </c>
      <c r="K31" s="4">
        <v>152521</v>
      </c>
      <c r="L31" s="4">
        <v>154702</v>
      </c>
      <c r="M31" s="40">
        <v>155475</v>
      </c>
      <c r="N31" s="13">
        <f t="shared" si="1"/>
        <v>145528.16666666666</v>
      </c>
    </row>
    <row r="32" spans="1:14" ht="12" customHeight="1" x14ac:dyDescent="0.2">
      <c r="A32" s="7" t="str">
        <f>'Pregnant Women Participating'!A32</f>
        <v>Iowa</v>
      </c>
      <c r="B32" s="13">
        <v>58215</v>
      </c>
      <c r="C32" s="4">
        <v>57520</v>
      </c>
      <c r="D32" s="4">
        <v>56939</v>
      </c>
      <c r="E32" s="4">
        <v>56997</v>
      </c>
      <c r="F32" s="4">
        <v>56845</v>
      </c>
      <c r="G32" s="4">
        <v>57964</v>
      </c>
      <c r="H32" s="4">
        <v>59542</v>
      </c>
      <c r="I32" s="4">
        <v>60532</v>
      </c>
      <c r="J32" s="4">
        <v>61525</v>
      </c>
      <c r="K32" s="4">
        <v>61866</v>
      </c>
      <c r="L32" s="4">
        <v>61035</v>
      </c>
      <c r="M32" s="40">
        <v>60401</v>
      </c>
      <c r="N32" s="13">
        <f t="shared" si="1"/>
        <v>59115.083333333336</v>
      </c>
    </row>
    <row r="33" spans="1:14" ht="12" customHeight="1" x14ac:dyDescent="0.2">
      <c r="A33" s="7" t="str">
        <f>'Pregnant Women Participating'!A33</f>
        <v>Michigan</v>
      </c>
      <c r="B33" s="13">
        <v>208951</v>
      </c>
      <c r="C33" s="4">
        <v>205649</v>
      </c>
      <c r="D33" s="4">
        <v>202473</v>
      </c>
      <c r="E33" s="4">
        <v>204145</v>
      </c>
      <c r="F33" s="4">
        <v>203402</v>
      </c>
      <c r="G33" s="4">
        <v>215119</v>
      </c>
      <c r="H33" s="4">
        <v>223330</v>
      </c>
      <c r="I33" s="4">
        <v>222409</v>
      </c>
      <c r="J33" s="4">
        <v>221624</v>
      </c>
      <c r="K33" s="4">
        <v>221443</v>
      </c>
      <c r="L33" s="4">
        <v>218504</v>
      </c>
      <c r="M33" s="40">
        <v>219526</v>
      </c>
      <c r="N33" s="13">
        <f t="shared" si="1"/>
        <v>213881.25</v>
      </c>
    </row>
    <row r="34" spans="1:14" ht="12" customHeight="1" x14ac:dyDescent="0.2">
      <c r="A34" s="7" t="str">
        <f>'Pregnant Women Participating'!A34</f>
        <v>Minnesota</v>
      </c>
      <c r="B34" s="13">
        <v>101460</v>
      </c>
      <c r="C34" s="4">
        <v>99829</v>
      </c>
      <c r="D34" s="4">
        <v>98349</v>
      </c>
      <c r="E34" s="4">
        <v>99371</v>
      </c>
      <c r="F34" s="4">
        <v>98788</v>
      </c>
      <c r="G34" s="4">
        <v>101451</v>
      </c>
      <c r="H34" s="4">
        <v>102778</v>
      </c>
      <c r="I34" s="4">
        <v>102407</v>
      </c>
      <c r="J34" s="4">
        <v>101423</v>
      </c>
      <c r="K34" s="4">
        <v>101314</v>
      </c>
      <c r="L34" s="4">
        <v>101462</v>
      </c>
      <c r="M34" s="40">
        <v>101312</v>
      </c>
      <c r="N34" s="13">
        <f t="shared" si="1"/>
        <v>100828.66666666667</v>
      </c>
    </row>
    <row r="35" spans="1:14" ht="12" customHeight="1" x14ac:dyDescent="0.2">
      <c r="A35" s="7" t="str">
        <f>'Pregnant Women Participating'!A35</f>
        <v>Ohio</v>
      </c>
      <c r="B35" s="13">
        <v>193959</v>
      </c>
      <c r="C35" s="4">
        <v>190593</v>
      </c>
      <c r="D35" s="4">
        <v>186807</v>
      </c>
      <c r="E35" s="4">
        <v>186854</v>
      </c>
      <c r="F35" s="4">
        <v>184435</v>
      </c>
      <c r="G35" s="4">
        <v>182963</v>
      </c>
      <c r="H35" s="4">
        <v>181054</v>
      </c>
      <c r="I35" s="4">
        <v>176844</v>
      </c>
      <c r="J35" s="4">
        <v>176246</v>
      </c>
      <c r="K35" s="4">
        <v>174364</v>
      </c>
      <c r="L35" s="4">
        <v>175565</v>
      </c>
      <c r="M35" s="40">
        <v>176422</v>
      </c>
      <c r="N35" s="13">
        <f t="shared" si="1"/>
        <v>182175.5</v>
      </c>
    </row>
    <row r="36" spans="1:14" ht="12" customHeight="1" x14ac:dyDescent="0.2">
      <c r="A36" s="7" t="str">
        <f>'Pregnant Women Participating'!A36</f>
        <v>Wisconsin</v>
      </c>
      <c r="B36" s="13">
        <v>87981</v>
      </c>
      <c r="C36" s="4">
        <v>86672</v>
      </c>
      <c r="D36" s="4">
        <v>85438</v>
      </c>
      <c r="E36" s="4">
        <v>86361</v>
      </c>
      <c r="F36" s="4">
        <v>85572</v>
      </c>
      <c r="G36" s="4">
        <v>87767</v>
      </c>
      <c r="H36" s="4">
        <v>88401</v>
      </c>
      <c r="I36" s="4">
        <v>87392</v>
      </c>
      <c r="J36" s="4">
        <v>87363</v>
      </c>
      <c r="K36" s="4">
        <v>87657</v>
      </c>
      <c r="L36" s="4">
        <v>87916</v>
      </c>
      <c r="M36" s="40">
        <v>88139</v>
      </c>
      <c r="N36" s="13">
        <f t="shared" si="1"/>
        <v>87221.583333333328</v>
      </c>
    </row>
    <row r="37" spans="1:14" ht="12" customHeight="1" x14ac:dyDescent="0.2">
      <c r="A37" s="7" t="str">
        <f>'Pregnant Women Participating'!A37</f>
        <v>Arizona</v>
      </c>
      <c r="B37" s="13">
        <v>127997</v>
      </c>
      <c r="C37" s="4">
        <v>124824</v>
      </c>
      <c r="D37" s="4">
        <v>123341</v>
      </c>
      <c r="E37" s="4">
        <v>124401</v>
      </c>
      <c r="F37" s="4">
        <v>123804</v>
      </c>
      <c r="G37" s="4">
        <v>126853</v>
      </c>
      <c r="H37" s="4">
        <v>130155</v>
      </c>
      <c r="I37" s="4">
        <v>129982</v>
      </c>
      <c r="J37" s="4">
        <v>130021</v>
      </c>
      <c r="K37" s="4">
        <v>129783</v>
      </c>
      <c r="L37" s="4">
        <v>130521</v>
      </c>
      <c r="M37" s="40">
        <v>132455</v>
      </c>
      <c r="N37" s="13">
        <f t="shared" si="1"/>
        <v>127844.75</v>
      </c>
    </row>
    <row r="38" spans="1:14" ht="12" customHeight="1" x14ac:dyDescent="0.2">
      <c r="A38" s="7" t="str">
        <f>'Pregnant Women Participating'!A38</f>
        <v>Arkansas</v>
      </c>
      <c r="B38" s="13">
        <v>63778</v>
      </c>
      <c r="C38" s="4">
        <v>62945</v>
      </c>
      <c r="D38" s="4">
        <v>62414</v>
      </c>
      <c r="E38" s="4">
        <v>63596</v>
      </c>
      <c r="F38" s="4">
        <v>62468</v>
      </c>
      <c r="G38" s="4">
        <v>61374</v>
      </c>
      <c r="H38" s="4">
        <v>58298</v>
      </c>
      <c r="I38" s="4">
        <v>55641</v>
      </c>
      <c r="J38" s="4">
        <v>54791</v>
      </c>
      <c r="K38" s="4">
        <v>52687</v>
      </c>
      <c r="L38" s="4">
        <v>52302</v>
      </c>
      <c r="M38" s="40">
        <v>51874</v>
      </c>
      <c r="N38" s="13">
        <f t="shared" si="1"/>
        <v>58514</v>
      </c>
    </row>
    <row r="39" spans="1:14" ht="12" customHeight="1" x14ac:dyDescent="0.2">
      <c r="A39" s="7" t="str">
        <f>'Pregnant Women Participating'!A39</f>
        <v>Louisiana</v>
      </c>
      <c r="B39" s="13">
        <v>99026</v>
      </c>
      <c r="C39" s="4">
        <v>94296</v>
      </c>
      <c r="D39" s="4">
        <v>93307</v>
      </c>
      <c r="E39" s="4">
        <v>95678</v>
      </c>
      <c r="F39" s="4">
        <v>96684</v>
      </c>
      <c r="G39" s="4">
        <v>96435</v>
      </c>
      <c r="H39" s="4">
        <v>93383</v>
      </c>
      <c r="I39" s="4">
        <v>91264</v>
      </c>
      <c r="J39" s="4">
        <v>93671</v>
      </c>
      <c r="K39" s="4">
        <v>93932</v>
      </c>
      <c r="L39" s="4">
        <v>91262</v>
      </c>
      <c r="M39" s="40">
        <v>89470</v>
      </c>
      <c r="N39" s="13">
        <f t="shared" si="1"/>
        <v>94034</v>
      </c>
    </row>
    <row r="40" spans="1:14" ht="12" customHeight="1" x14ac:dyDescent="0.2">
      <c r="A40" s="7" t="str">
        <f>'Pregnant Women Participating'!A40</f>
        <v>New Mexico</v>
      </c>
      <c r="B40" s="13">
        <v>37837</v>
      </c>
      <c r="C40" s="4">
        <v>37377</v>
      </c>
      <c r="D40" s="4">
        <v>37143</v>
      </c>
      <c r="E40" s="4">
        <v>38055</v>
      </c>
      <c r="F40" s="4">
        <v>38013</v>
      </c>
      <c r="G40" s="4">
        <v>38618</v>
      </c>
      <c r="H40" s="4">
        <v>38802</v>
      </c>
      <c r="I40" s="4">
        <v>38074</v>
      </c>
      <c r="J40" s="4">
        <v>38282</v>
      </c>
      <c r="K40" s="4">
        <v>37367</v>
      </c>
      <c r="L40" s="4">
        <v>36301</v>
      </c>
      <c r="M40" s="40">
        <v>36357</v>
      </c>
      <c r="N40" s="13">
        <f t="shared" si="1"/>
        <v>37685.5</v>
      </c>
    </row>
    <row r="41" spans="1:14" ht="12" customHeight="1" x14ac:dyDescent="0.2">
      <c r="A41" s="7" t="str">
        <f>'Pregnant Women Participating'!A41</f>
        <v>Oklahoma</v>
      </c>
      <c r="B41" s="13">
        <v>67171</v>
      </c>
      <c r="C41" s="4">
        <v>65807</v>
      </c>
      <c r="D41" s="4">
        <v>64628</v>
      </c>
      <c r="E41" s="4">
        <v>65555</v>
      </c>
      <c r="F41" s="4">
        <v>64924</v>
      </c>
      <c r="G41" s="4">
        <v>67607</v>
      </c>
      <c r="H41" s="4">
        <v>68202</v>
      </c>
      <c r="I41" s="4">
        <v>66547</v>
      </c>
      <c r="J41" s="4">
        <v>65230</v>
      </c>
      <c r="K41" s="4">
        <v>65228</v>
      </c>
      <c r="L41" s="4">
        <v>65968</v>
      </c>
      <c r="M41" s="40">
        <v>66112</v>
      </c>
      <c r="N41" s="13">
        <f t="shared" si="1"/>
        <v>66081.583333333328</v>
      </c>
    </row>
    <row r="42" spans="1:14" ht="12" customHeight="1" x14ac:dyDescent="0.2">
      <c r="A42" s="7" t="str">
        <f>'Pregnant Women Participating'!A42</f>
        <v>Texas</v>
      </c>
      <c r="B42" s="13">
        <v>690617</v>
      </c>
      <c r="C42" s="4">
        <v>681113</v>
      </c>
      <c r="D42" s="4">
        <v>672630</v>
      </c>
      <c r="E42" s="4">
        <v>678863</v>
      </c>
      <c r="F42" s="4">
        <v>677718</v>
      </c>
      <c r="G42" s="4">
        <v>675649</v>
      </c>
      <c r="H42" s="4">
        <v>669804</v>
      </c>
      <c r="I42" s="4">
        <v>664908</v>
      </c>
      <c r="J42" s="4">
        <v>674066</v>
      </c>
      <c r="K42" s="4">
        <v>679543</v>
      </c>
      <c r="L42" s="4">
        <v>673227</v>
      </c>
      <c r="M42" s="40">
        <v>671528</v>
      </c>
      <c r="N42" s="13">
        <f t="shared" si="1"/>
        <v>675805.5</v>
      </c>
    </row>
    <row r="43" spans="1:14" ht="12" customHeight="1" x14ac:dyDescent="0.2">
      <c r="A43" s="7" t="str">
        <f>'Pregnant Women Participating'!A43</f>
        <v>Utah</v>
      </c>
      <c r="B43" s="13">
        <v>42535</v>
      </c>
      <c r="C43" s="4">
        <v>41670</v>
      </c>
      <c r="D43" s="4">
        <v>40991</v>
      </c>
      <c r="E43" s="4">
        <v>41411</v>
      </c>
      <c r="F43" s="4">
        <v>41160</v>
      </c>
      <c r="G43" s="4">
        <v>40912</v>
      </c>
      <c r="H43" s="4">
        <v>40754</v>
      </c>
      <c r="I43" s="4">
        <v>40268</v>
      </c>
      <c r="J43" s="4">
        <v>40195</v>
      </c>
      <c r="K43" s="4">
        <v>39320</v>
      </c>
      <c r="L43" s="4">
        <v>39175</v>
      </c>
      <c r="M43" s="40">
        <v>39568</v>
      </c>
      <c r="N43" s="13">
        <f t="shared" si="1"/>
        <v>40663.25</v>
      </c>
    </row>
    <row r="44" spans="1:14" ht="12" customHeight="1" x14ac:dyDescent="0.2">
      <c r="A44" s="7" t="str">
        <f>'Pregnant Women Participating'!A44</f>
        <v>Inter-Tribal Council, AZ</v>
      </c>
      <c r="B44" s="13">
        <v>7589</v>
      </c>
      <c r="C44" s="4">
        <v>7142</v>
      </c>
      <c r="D44" s="4">
        <v>7214</v>
      </c>
      <c r="E44" s="4">
        <v>7380</v>
      </c>
      <c r="F44" s="4">
        <v>7192</v>
      </c>
      <c r="G44" s="4">
        <v>8089</v>
      </c>
      <c r="H44" s="4">
        <v>8146</v>
      </c>
      <c r="I44" s="4">
        <v>7964</v>
      </c>
      <c r="J44" s="4">
        <v>7897</v>
      </c>
      <c r="K44" s="4">
        <v>7725</v>
      </c>
      <c r="L44" s="4">
        <v>7588</v>
      </c>
      <c r="M44" s="40">
        <v>7577</v>
      </c>
      <c r="N44" s="13">
        <f t="shared" si="1"/>
        <v>7625.25</v>
      </c>
    </row>
    <row r="45" spans="1:14" ht="12" customHeight="1" x14ac:dyDescent="0.2">
      <c r="A45" s="7" t="str">
        <f>'Pregnant Women Participating'!A45</f>
        <v>Navajo Nation, AZ</v>
      </c>
      <c r="B45" s="13">
        <v>6930</v>
      </c>
      <c r="C45" s="4">
        <v>6790</v>
      </c>
      <c r="D45" s="4">
        <v>6787</v>
      </c>
      <c r="E45" s="4">
        <v>6916</v>
      </c>
      <c r="F45" s="4">
        <v>6781</v>
      </c>
      <c r="G45" s="4">
        <v>6634</v>
      </c>
      <c r="H45" s="4">
        <v>6205</v>
      </c>
      <c r="I45" s="4">
        <v>5762</v>
      </c>
      <c r="J45" s="4">
        <v>5579</v>
      </c>
      <c r="K45" s="4">
        <v>5511</v>
      </c>
      <c r="L45" s="4">
        <v>5460</v>
      </c>
      <c r="M45" s="40">
        <v>5487</v>
      </c>
      <c r="N45" s="13">
        <f t="shared" si="1"/>
        <v>6236.833333333333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356</v>
      </c>
      <c r="C46" s="4">
        <v>377</v>
      </c>
      <c r="D46" s="4">
        <v>334</v>
      </c>
      <c r="E46" s="4">
        <v>374</v>
      </c>
      <c r="F46" s="4">
        <v>346</v>
      </c>
      <c r="G46" s="4">
        <v>374</v>
      </c>
      <c r="H46" s="4">
        <v>345</v>
      </c>
      <c r="I46" s="4">
        <v>333</v>
      </c>
      <c r="J46" s="4">
        <v>300</v>
      </c>
      <c r="K46" s="4">
        <v>331</v>
      </c>
      <c r="L46" s="4">
        <v>320</v>
      </c>
      <c r="M46" s="40">
        <v>309</v>
      </c>
      <c r="N46" s="13">
        <f t="shared" si="1"/>
        <v>341.58333333333331</v>
      </c>
    </row>
    <row r="47" spans="1:14" ht="12" customHeight="1" x14ac:dyDescent="0.2">
      <c r="A47" s="7" t="str">
        <f>'Pregnant Women Participating'!A47</f>
        <v>Eight Northern Pueblos, NM</v>
      </c>
      <c r="B47" s="13">
        <v>247</v>
      </c>
      <c r="C47" s="4">
        <v>244</v>
      </c>
      <c r="D47" s="4">
        <v>240</v>
      </c>
      <c r="E47" s="4">
        <v>235</v>
      </c>
      <c r="F47" s="4">
        <v>234</v>
      </c>
      <c r="G47" s="4">
        <v>225</v>
      </c>
      <c r="H47" s="4">
        <v>213</v>
      </c>
      <c r="I47" s="4">
        <v>213</v>
      </c>
      <c r="J47" s="4">
        <v>214</v>
      </c>
      <c r="K47" s="4">
        <v>208</v>
      </c>
      <c r="L47" s="4">
        <v>202</v>
      </c>
      <c r="M47" s="40">
        <v>208</v>
      </c>
      <c r="N47" s="13">
        <f t="shared" si="1"/>
        <v>223.58333333333334</v>
      </c>
    </row>
    <row r="48" spans="1:14" ht="12" customHeight="1" x14ac:dyDescent="0.2">
      <c r="A48" s="7" t="str">
        <f>'Pregnant Women Participating'!A48</f>
        <v>Five Sandoval Pueblos, NM</v>
      </c>
      <c r="B48" s="13">
        <v>252</v>
      </c>
      <c r="C48" s="4">
        <v>243</v>
      </c>
      <c r="D48" s="4">
        <v>245</v>
      </c>
      <c r="E48" s="4">
        <v>241</v>
      </c>
      <c r="F48" s="4">
        <v>261</v>
      </c>
      <c r="G48" s="4">
        <v>255</v>
      </c>
      <c r="H48" s="4">
        <v>251</v>
      </c>
      <c r="I48" s="4">
        <v>217</v>
      </c>
      <c r="J48" s="4">
        <v>211</v>
      </c>
      <c r="K48" s="4">
        <v>199</v>
      </c>
      <c r="L48" s="4">
        <v>196</v>
      </c>
      <c r="M48" s="40">
        <v>201</v>
      </c>
      <c r="N48" s="13">
        <f t="shared" si="1"/>
        <v>231</v>
      </c>
    </row>
    <row r="49" spans="1:14" ht="12" customHeight="1" x14ac:dyDescent="0.2">
      <c r="A49" s="7" t="str">
        <f>'Pregnant Women Participating'!A49</f>
        <v>Isleta Pueblo, NM</v>
      </c>
      <c r="B49" s="13">
        <v>1091</v>
      </c>
      <c r="C49" s="4">
        <v>1048</v>
      </c>
      <c r="D49" s="4">
        <v>1066</v>
      </c>
      <c r="E49" s="4">
        <v>1050</v>
      </c>
      <c r="F49" s="4">
        <v>1043</v>
      </c>
      <c r="G49" s="4">
        <v>988</v>
      </c>
      <c r="H49" s="4">
        <v>996</v>
      </c>
      <c r="I49" s="4">
        <v>991</v>
      </c>
      <c r="J49" s="4">
        <v>997</v>
      </c>
      <c r="K49" s="4">
        <v>1012</v>
      </c>
      <c r="L49" s="4">
        <v>1010</v>
      </c>
      <c r="M49" s="40">
        <v>1035</v>
      </c>
      <c r="N49" s="13">
        <f t="shared" si="1"/>
        <v>1027.25</v>
      </c>
    </row>
    <row r="50" spans="1:14" ht="12" customHeight="1" x14ac:dyDescent="0.2">
      <c r="A50" s="7" t="str">
        <f>'Pregnant Women Participating'!A50</f>
        <v>San Felipe Pueblo, NM</v>
      </c>
      <c r="B50" s="13">
        <v>254</v>
      </c>
      <c r="C50" s="4">
        <v>259</v>
      </c>
      <c r="D50" s="4">
        <v>235</v>
      </c>
      <c r="E50" s="4">
        <v>237</v>
      </c>
      <c r="F50" s="4">
        <v>245</v>
      </c>
      <c r="G50" s="4">
        <v>243</v>
      </c>
      <c r="H50" s="4">
        <v>132</v>
      </c>
      <c r="I50" s="4">
        <v>132</v>
      </c>
      <c r="J50" s="4">
        <v>132</v>
      </c>
      <c r="K50" s="4">
        <v>155</v>
      </c>
      <c r="L50" s="4">
        <v>160</v>
      </c>
      <c r="M50" s="40">
        <v>172</v>
      </c>
      <c r="N50" s="13">
        <f t="shared" si="1"/>
        <v>196.33333333333334</v>
      </c>
    </row>
    <row r="51" spans="1:14" ht="12" customHeight="1" x14ac:dyDescent="0.2">
      <c r="A51" s="7" t="str">
        <f>'Pregnant Women Participating'!A51</f>
        <v>Santo Domingo Tribe, NM</v>
      </c>
      <c r="B51" s="13">
        <v>185</v>
      </c>
      <c r="C51" s="4">
        <v>171</v>
      </c>
      <c r="D51" s="4">
        <v>180</v>
      </c>
      <c r="E51" s="4">
        <v>177</v>
      </c>
      <c r="F51" s="4">
        <v>170</v>
      </c>
      <c r="G51" s="4">
        <v>164</v>
      </c>
      <c r="H51" s="4">
        <v>177</v>
      </c>
      <c r="I51" s="4">
        <v>172</v>
      </c>
      <c r="J51" s="4">
        <v>159</v>
      </c>
      <c r="K51" s="4">
        <v>154</v>
      </c>
      <c r="L51" s="4">
        <v>159</v>
      </c>
      <c r="M51" s="40">
        <v>168</v>
      </c>
      <c r="N51" s="13">
        <f t="shared" si="1"/>
        <v>169.66666666666666</v>
      </c>
    </row>
    <row r="52" spans="1:14" ht="12" customHeight="1" x14ac:dyDescent="0.2">
      <c r="A52" s="7" t="str">
        <f>'Pregnant Women Participating'!A52</f>
        <v>Zuni Pueblo, NM</v>
      </c>
      <c r="B52" s="13">
        <v>527</v>
      </c>
      <c r="C52" s="4">
        <v>496</v>
      </c>
      <c r="D52" s="4">
        <v>515</v>
      </c>
      <c r="E52" s="4">
        <v>505</v>
      </c>
      <c r="F52" s="4">
        <v>548</v>
      </c>
      <c r="G52" s="4">
        <v>566</v>
      </c>
      <c r="H52" s="4">
        <v>573</v>
      </c>
      <c r="I52" s="4">
        <v>561</v>
      </c>
      <c r="J52" s="4">
        <v>546</v>
      </c>
      <c r="K52" s="4">
        <v>539</v>
      </c>
      <c r="L52" s="4">
        <v>548</v>
      </c>
      <c r="M52" s="40">
        <v>553</v>
      </c>
      <c r="N52" s="13">
        <f t="shared" si="1"/>
        <v>539.75</v>
      </c>
    </row>
    <row r="53" spans="1:14" ht="12" customHeight="1" x14ac:dyDescent="0.2">
      <c r="A53" s="7" t="str">
        <f>'Pregnant Women Participating'!A53</f>
        <v>Cherokee Nation, OK</v>
      </c>
      <c r="B53" s="13">
        <v>6190</v>
      </c>
      <c r="C53" s="4">
        <v>6021</v>
      </c>
      <c r="D53" s="4">
        <v>5904</v>
      </c>
      <c r="E53" s="4">
        <v>5897</v>
      </c>
      <c r="F53" s="4">
        <v>5795</v>
      </c>
      <c r="G53" s="4">
        <v>5720</v>
      </c>
      <c r="H53" s="4">
        <v>5536</v>
      </c>
      <c r="I53" s="4">
        <v>5262</v>
      </c>
      <c r="J53" s="4">
        <v>5305</v>
      </c>
      <c r="K53" s="4">
        <v>5264</v>
      </c>
      <c r="L53" s="4">
        <v>5233</v>
      </c>
      <c r="M53" s="40">
        <v>5261</v>
      </c>
      <c r="N53" s="13">
        <f t="shared" si="1"/>
        <v>5615.666666666667</v>
      </c>
    </row>
    <row r="54" spans="1:14" ht="12" customHeight="1" x14ac:dyDescent="0.2">
      <c r="A54" s="7" t="str">
        <f>'Pregnant Women Participating'!A54</f>
        <v>Chickasaw Nation, OK</v>
      </c>
      <c r="B54" s="13">
        <v>3492</v>
      </c>
      <c r="C54" s="4">
        <v>3426</v>
      </c>
      <c r="D54" s="4">
        <v>3381</v>
      </c>
      <c r="E54" s="4">
        <v>3425</v>
      </c>
      <c r="F54" s="4">
        <v>3386</v>
      </c>
      <c r="G54" s="4">
        <v>3597</v>
      </c>
      <c r="H54" s="4">
        <v>3831</v>
      </c>
      <c r="I54" s="4">
        <v>3836</v>
      </c>
      <c r="J54" s="4">
        <v>3848</v>
      </c>
      <c r="K54" s="4">
        <v>3819</v>
      </c>
      <c r="L54" s="4">
        <v>3884</v>
      </c>
      <c r="M54" s="40">
        <v>3858</v>
      </c>
      <c r="N54" s="13">
        <f t="shared" si="1"/>
        <v>3648.5833333333335</v>
      </c>
    </row>
    <row r="55" spans="1:14" ht="12" customHeight="1" x14ac:dyDescent="0.2">
      <c r="A55" s="7" t="str">
        <f>'Pregnant Women Participating'!A55</f>
        <v>Choctaw Nation, OK</v>
      </c>
      <c r="B55" s="13">
        <v>4446</v>
      </c>
      <c r="C55" s="4">
        <v>4411</v>
      </c>
      <c r="D55" s="4">
        <v>4380</v>
      </c>
      <c r="E55" s="4">
        <v>4479</v>
      </c>
      <c r="F55" s="4">
        <v>4459</v>
      </c>
      <c r="G55" s="4">
        <v>4653</v>
      </c>
      <c r="H55" s="4">
        <v>4691</v>
      </c>
      <c r="I55" s="4">
        <v>4887</v>
      </c>
      <c r="J55" s="4">
        <v>4972</v>
      </c>
      <c r="K55" s="4">
        <v>5130</v>
      </c>
      <c r="L55" s="4">
        <v>5208</v>
      </c>
      <c r="M55" s="40">
        <v>5306</v>
      </c>
      <c r="N55" s="13">
        <f t="shared" si="1"/>
        <v>4751.833333333333</v>
      </c>
    </row>
    <row r="56" spans="1:14" ht="12" customHeight="1" x14ac:dyDescent="0.2">
      <c r="A56" s="7" t="str">
        <f>'Pregnant Women Participating'!A56</f>
        <v>Citizen Potawatomi Nation, OK</v>
      </c>
      <c r="B56" s="13">
        <v>1473</v>
      </c>
      <c r="C56" s="4">
        <v>1485</v>
      </c>
      <c r="D56" s="4">
        <v>1445</v>
      </c>
      <c r="E56" s="4">
        <v>1475</v>
      </c>
      <c r="F56" s="4">
        <v>1457</v>
      </c>
      <c r="G56" s="4">
        <v>1473</v>
      </c>
      <c r="H56" s="4">
        <v>1476</v>
      </c>
      <c r="I56" s="4">
        <v>1424</v>
      </c>
      <c r="J56" s="4">
        <v>1444</v>
      </c>
      <c r="K56" s="4">
        <v>1421</v>
      </c>
      <c r="L56" s="4">
        <v>1470</v>
      </c>
      <c r="M56" s="40">
        <v>1484</v>
      </c>
      <c r="N56" s="13">
        <f t="shared" si="1"/>
        <v>1460.5833333333333</v>
      </c>
    </row>
    <row r="57" spans="1:14" ht="12" customHeight="1" x14ac:dyDescent="0.2">
      <c r="A57" s="7" t="str">
        <f>'Pregnant Women Participating'!A57</f>
        <v>Inter-Tribal Council, OK</v>
      </c>
      <c r="B57" s="13">
        <v>743</v>
      </c>
      <c r="C57" s="4">
        <v>734</v>
      </c>
      <c r="D57" s="4">
        <v>715</v>
      </c>
      <c r="E57" s="4">
        <v>727</v>
      </c>
      <c r="F57" s="4">
        <v>705</v>
      </c>
      <c r="G57" s="4">
        <v>698</v>
      </c>
      <c r="H57" s="4">
        <v>658</v>
      </c>
      <c r="I57" s="4">
        <v>639</v>
      </c>
      <c r="J57" s="4">
        <v>636</v>
      </c>
      <c r="K57" s="4">
        <v>634</v>
      </c>
      <c r="L57" s="4">
        <v>632</v>
      </c>
      <c r="M57" s="40">
        <v>624</v>
      </c>
      <c r="N57" s="13">
        <f t="shared" si="1"/>
        <v>678.75</v>
      </c>
    </row>
    <row r="58" spans="1:14" ht="12" customHeight="1" x14ac:dyDescent="0.2">
      <c r="A58" s="7" t="str">
        <f>'Pregnant Women Participating'!A58</f>
        <v>Muscogee Creek Nation, OK</v>
      </c>
      <c r="B58" s="13">
        <v>2310</v>
      </c>
      <c r="C58" s="4">
        <v>2277</v>
      </c>
      <c r="D58" s="4">
        <v>2227</v>
      </c>
      <c r="E58" s="4">
        <v>2265</v>
      </c>
      <c r="F58" s="4">
        <v>2230</v>
      </c>
      <c r="G58" s="4">
        <v>2301</v>
      </c>
      <c r="H58" s="4">
        <v>2303</v>
      </c>
      <c r="I58" s="4">
        <v>2269</v>
      </c>
      <c r="J58" s="4">
        <v>2285</v>
      </c>
      <c r="K58" s="4">
        <v>2265</v>
      </c>
      <c r="L58" s="4">
        <v>2219</v>
      </c>
      <c r="M58" s="40">
        <v>2197</v>
      </c>
      <c r="N58" s="13">
        <f t="shared" si="1"/>
        <v>2262.3333333333335</v>
      </c>
    </row>
    <row r="59" spans="1:14" ht="12" customHeight="1" x14ac:dyDescent="0.2">
      <c r="A59" s="7" t="str">
        <f>'Pregnant Women Participating'!A59</f>
        <v>Osage Tribal Council, OK</v>
      </c>
      <c r="B59" s="13">
        <v>3245</v>
      </c>
      <c r="C59" s="4">
        <v>3190</v>
      </c>
      <c r="D59" s="4">
        <v>3133</v>
      </c>
      <c r="E59" s="4">
        <v>3070</v>
      </c>
      <c r="F59" s="4">
        <v>3076</v>
      </c>
      <c r="G59" s="4">
        <v>3081</v>
      </c>
      <c r="H59" s="4">
        <v>3172</v>
      </c>
      <c r="I59" s="4">
        <v>3274</v>
      </c>
      <c r="J59" s="4">
        <v>3306</v>
      </c>
      <c r="K59" s="4">
        <v>3388</v>
      </c>
      <c r="L59" s="4">
        <v>3451</v>
      </c>
      <c r="M59" s="40">
        <v>3530</v>
      </c>
      <c r="N59" s="13">
        <f t="shared" si="1"/>
        <v>3243</v>
      </c>
    </row>
    <row r="60" spans="1:14" ht="12" customHeight="1" x14ac:dyDescent="0.2">
      <c r="A60" s="7" t="str">
        <f>'Pregnant Women Participating'!A60</f>
        <v>Otoe-Missouria Tribe, OK</v>
      </c>
      <c r="B60" s="13">
        <v>388</v>
      </c>
      <c r="C60" s="4">
        <v>370</v>
      </c>
      <c r="D60" s="4">
        <v>366</v>
      </c>
      <c r="E60" s="4">
        <v>372</v>
      </c>
      <c r="F60" s="4">
        <v>340</v>
      </c>
      <c r="G60" s="4">
        <v>339</v>
      </c>
      <c r="H60" s="4">
        <v>326</v>
      </c>
      <c r="I60" s="4">
        <v>311</v>
      </c>
      <c r="J60" s="4">
        <v>305</v>
      </c>
      <c r="K60" s="4">
        <v>291</v>
      </c>
      <c r="L60" s="4">
        <v>301</v>
      </c>
      <c r="M60" s="40">
        <v>293</v>
      </c>
      <c r="N60" s="13">
        <f t="shared" si="1"/>
        <v>333.5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3515</v>
      </c>
      <c r="C61" s="4">
        <v>3393</v>
      </c>
      <c r="D61" s="4">
        <v>3359</v>
      </c>
      <c r="E61" s="4">
        <v>3450</v>
      </c>
      <c r="F61" s="4">
        <v>3446</v>
      </c>
      <c r="G61" s="4">
        <v>3547</v>
      </c>
      <c r="H61" s="4">
        <v>3625</v>
      </c>
      <c r="I61" s="4">
        <v>3639</v>
      </c>
      <c r="J61" s="4">
        <v>3740</v>
      </c>
      <c r="K61" s="4">
        <v>3776</v>
      </c>
      <c r="L61" s="4">
        <v>3828</v>
      </c>
      <c r="M61" s="40">
        <v>3825</v>
      </c>
      <c r="N61" s="13">
        <f t="shared" si="1"/>
        <v>3595.25</v>
      </c>
    </row>
    <row r="62" spans="1:14" ht="12" customHeight="1" x14ac:dyDescent="0.2">
      <c r="A62" s="7" t="str">
        <f>'Pregnant Women Participating'!A62</f>
        <v>Colorado</v>
      </c>
      <c r="B62" s="13">
        <v>81706</v>
      </c>
      <c r="C62" s="4">
        <v>79630</v>
      </c>
      <c r="D62" s="4">
        <v>78911</v>
      </c>
      <c r="E62" s="4">
        <v>79844</v>
      </c>
      <c r="F62" s="4">
        <v>79367</v>
      </c>
      <c r="G62" s="4">
        <v>79792</v>
      </c>
      <c r="H62" s="4">
        <v>80934</v>
      </c>
      <c r="I62" s="4">
        <v>79611</v>
      </c>
      <c r="J62" s="4">
        <v>79172</v>
      </c>
      <c r="K62" s="4">
        <v>78281</v>
      </c>
      <c r="L62" s="4">
        <v>78504</v>
      </c>
      <c r="M62" s="40">
        <v>78835</v>
      </c>
      <c r="N62" s="13">
        <f t="shared" si="1"/>
        <v>79548.916666666672</v>
      </c>
    </row>
    <row r="63" spans="1:14" ht="12" customHeight="1" x14ac:dyDescent="0.2">
      <c r="A63" s="7" t="str">
        <f>'Pregnant Women Participating'!A63</f>
        <v>Kansas</v>
      </c>
      <c r="B63" s="13">
        <v>48426</v>
      </c>
      <c r="C63" s="4">
        <v>47202</v>
      </c>
      <c r="D63" s="4">
        <v>46880</v>
      </c>
      <c r="E63" s="4">
        <v>47151</v>
      </c>
      <c r="F63" s="4">
        <v>46445</v>
      </c>
      <c r="G63" s="4">
        <v>47216</v>
      </c>
      <c r="H63" s="4">
        <v>46896</v>
      </c>
      <c r="I63" s="4">
        <v>46361</v>
      </c>
      <c r="J63" s="4">
        <v>46180</v>
      </c>
      <c r="K63" s="4">
        <v>46030</v>
      </c>
      <c r="L63" s="4">
        <v>46273</v>
      </c>
      <c r="M63" s="40">
        <v>46626</v>
      </c>
      <c r="N63" s="13">
        <f t="shared" si="1"/>
        <v>46807.166666666664</v>
      </c>
    </row>
    <row r="64" spans="1:14" ht="12" customHeight="1" x14ac:dyDescent="0.2">
      <c r="A64" s="7" t="str">
        <f>'Pregnant Women Participating'!A64</f>
        <v>Missouri</v>
      </c>
      <c r="B64" s="13">
        <v>106559</v>
      </c>
      <c r="C64" s="4">
        <v>104108</v>
      </c>
      <c r="D64" s="4">
        <v>101615</v>
      </c>
      <c r="E64" s="4">
        <v>102382</v>
      </c>
      <c r="F64" s="4">
        <v>100775</v>
      </c>
      <c r="G64" s="4">
        <v>99678</v>
      </c>
      <c r="H64" s="4">
        <v>98424</v>
      </c>
      <c r="I64" s="4">
        <v>96770</v>
      </c>
      <c r="J64" s="4">
        <v>96040</v>
      </c>
      <c r="K64" s="4">
        <v>94323</v>
      </c>
      <c r="L64" s="4">
        <v>93363</v>
      </c>
      <c r="M64" s="40">
        <v>93831</v>
      </c>
      <c r="N64" s="13">
        <f t="shared" si="1"/>
        <v>98989</v>
      </c>
    </row>
    <row r="65" spans="1:14" ht="12" customHeight="1" x14ac:dyDescent="0.2">
      <c r="A65" s="7" t="str">
        <f>'Pregnant Women Participating'!A65</f>
        <v>Montana</v>
      </c>
      <c r="B65" s="13">
        <v>15535</v>
      </c>
      <c r="C65" s="4">
        <v>15304</v>
      </c>
      <c r="D65" s="4">
        <v>15046</v>
      </c>
      <c r="E65" s="4">
        <v>15197</v>
      </c>
      <c r="F65" s="4">
        <v>15037</v>
      </c>
      <c r="G65" s="4">
        <v>15187</v>
      </c>
      <c r="H65" s="4">
        <v>15184</v>
      </c>
      <c r="I65" s="4">
        <v>14858</v>
      </c>
      <c r="J65" s="4">
        <v>14905</v>
      </c>
      <c r="K65" s="4">
        <v>14774</v>
      </c>
      <c r="L65" s="4">
        <v>14507</v>
      </c>
      <c r="M65" s="40">
        <v>14494</v>
      </c>
      <c r="N65" s="13">
        <f t="shared" si="1"/>
        <v>15002.333333333334</v>
      </c>
    </row>
    <row r="66" spans="1:14" ht="12" customHeight="1" x14ac:dyDescent="0.2">
      <c r="A66" s="7" t="str">
        <f>'Pregnant Women Participating'!A66</f>
        <v>Nebraska</v>
      </c>
      <c r="B66" s="13">
        <v>34054</v>
      </c>
      <c r="C66" s="4">
        <v>33545</v>
      </c>
      <c r="D66" s="4">
        <v>32582</v>
      </c>
      <c r="E66" s="4">
        <v>32807</v>
      </c>
      <c r="F66" s="4">
        <v>32673</v>
      </c>
      <c r="G66" s="4">
        <v>32621</v>
      </c>
      <c r="H66" s="4">
        <v>33220</v>
      </c>
      <c r="I66" s="4">
        <v>33514</v>
      </c>
      <c r="J66" s="4">
        <v>34025</v>
      </c>
      <c r="K66" s="4">
        <v>34300</v>
      </c>
      <c r="L66" s="4">
        <v>34294</v>
      </c>
      <c r="M66" s="40">
        <v>34619</v>
      </c>
      <c r="N66" s="13">
        <f t="shared" si="1"/>
        <v>33521.166666666664</v>
      </c>
    </row>
    <row r="67" spans="1:14" ht="12" customHeight="1" x14ac:dyDescent="0.2">
      <c r="A67" s="7" t="str">
        <f>'Pregnant Women Participating'!A67</f>
        <v>North Dakota</v>
      </c>
      <c r="B67" s="13">
        <v>10550</v>
      </c>
      <c r="C67" s="4">
        <v>10347</v>
      </c>
      <c r="D67" s="4">
        <v>10029</v>
      </c>
      <c r="E67" s="4">
        <v>10116</v>
      </c>
      <c r="F67" s="4">
        <v>10071</v>
      </c>
      <c r="G67" s="4">
        <v>10018</v>
      </c>
      <c r="H67" s="4">
        <v>10178</v>
      </c>
      <c r="I67" s="4">
        <v>10067</v>
      </c>
      <c r="J67" s="4">
        <v>10065</v>
      </c>
      <c r="K67" s="4">
        <v>9904</v>
      </c>
      <c r="L67" s="4">
        <v>10006</v>
      </c>
      <c r="M67" s="40">
        <v>10128</v>
      </c>
      <c r="N67" s="13">
        <f t="shared" si="1"/>
        <v>10123.25</v>
      </c>
    </row>
    <row r="68" spans="1:14" ht="12" customHeight="1" x14ac:dyDescent="0.2">
      <c r="A68" s="7" t="str">
        <f>'Pregnant Women Participating'!A68</f>
        <v>South Dakota</v>
      </c>
      <c r="B68" s="13">
        <v>14591</v>
      </c>
      <c r="C68" s="4">
        <v>14152</v>
      </c>
      <c r="D68" s="4">
        <v>13879</v>
      </c>
      <c r="E68" s="4">
        <v>13994</v>
      </c>
      <c r="F68" s="4">
        <v>13852</v>
      </c>
      <c r="G68" s="4">
        <v>14173</v>
      </c>
      <c r="H68" s="4">
        <v>14140</v>
      </c>
      <c r="I68" s="4">
        <v>14108</v>
      </c>
      <c r="J68" s="4">
        <v>14046</v>
      </c>
      <c r="K68" s="4">
        <v>13943</v>
      </c>
      <c r="L68" s="4">
        <v>13936</v>
      </c>
      <c r="M68" s="40">
        <v>14104</v>
      </c>
      <c r="N68" s="13">
        <f t="shared" si="1"/>
        <v>14076.5</v>
      </c>
    </row>
    <row r="69" spans="1:14" ht="12" customHeight="1" x14ac:dyDescent="0.2">
      <c r="A69" s="7" t="str">
        <f>'Pregnant Women Participating'!A69</f>
        <v>Wyoming</v>
      </c>
      <c r="B69" s="13">
        <v>7427</v>
      </c>
      <c r="C69" s="4">
        <v>7341</v>
      </c>
      <c r="D69" s="4">
        <v>7314</v>
      </c>
      <c r="E69" s="4">
        <v>7404</v>
      </c>
      <c r="F69" s="4">
        <v>7321</v>
      </c>
      <c r="G69" s="4">
        <v>7313</v>
      </c>
      <c r="H69" s="4">
        <v>7243</v>
      </c>
      <c r="I69" s="4">
        <v>7070</v>
      </c>
      <c r="J69" s="4">
        <v>6983</v>
      </c>
      <c r="K69" s="4">
        <v>6999</v>
      </c>
      <c r="L69" s="4">
        <v>7130</v>
      </c>
      <c r="M69" s="40">
        <v>7210</v>
      </c>
      <c r="N69" s="13">
        <f t="shared" si="1"/>
        <v>7229.583333333333</v>
      </c>
    </row>
    <row r="70" spans="1:14" ht="12" customHeight="1" x14ac:dyDescent="0.2">
      <c r="A70" s="7" t="str">
        <f>'Pregnant Women Participating'!A70</f>
        <v>Ute Mountain Ute Tribe, CO</v>
      </c>
      <c r="B70" s="13">
        <v>149</v>
      </c>
      <c r="C70" s="4">
        <v>159</v>
      </c>
      <c r="D70" s="4">
        <v>165</v>
      </c>
      <c r="E70" s="4">
        <v>143</v>
      </c>
      <c r="F70" s="4">
        <v>146</v>
      </c>
      <c r="G70" s="4">
        <v>164</v>
      </c>
      <c r="H70" s="4">
        <v>177</v>
      </c>
      <c r="I70" s="4">
        <v>172</v>
      </c>
      <c r="J70" s="4">
        <v>175</v>
      </c>
      <c r="K70" s="4">
        <v>189</v>
      </c>
      <c r="L70" s="4">
        <v>216</v>
      </c>
      <c r="M70" s="40">
        <v>187</v>
      </c>
      <c r="N70" s="13">
        <f t="shared" si="1"/>
        <v>170.16666666666666</v>
      </c>
    </row>
    <row r="71" spans="1:14" ht="12" customHeight="1" x14ac:dyDescent="0.2">
      <c r="A71" s="7" t="str">
        <f>'Pregnant Women Participating'!A71</f>
        <v>Omaha Sioux, NE</v>
      </c>
      <c r="B71" s="13">
        <v>207</v>
      </c>
      <c r="C71" s="4">
        <v>203</v>
      </c>
      <c r="D71" s="4">
        <v>184</v>
      </c>
      <c r="E71" s="4">
        <v>188</v>
      </c>
      <c r="F71" s="4">
        <v>174</v>
      </c>
      <c r="G71" s="4">
        <v>195</v>
      </c>
      <c r="H71" s="4">
        <v>199</v>
      </c>
      <c r="I71" s="4">
        <v>209</v>
      </c>
      <c r="J71" s="4">
        <v>212</v>
      </c>
      <c r="K71" s="4">
        <v>203</v>
      </c>
      <c r="L71" s="4">
        <v>203</v>
      </c>
      <c r="M71" s="40">
        <v>192</v>
      </c>
      <c r="N71" s="13">
        <f t="shared" si="1"/>
        <v>197.41666666666666</v>
      </c>
    </row>
    <row r="72" spans="1:14" ht="12" customHeight="1" x14ac:dyDescent="0.2">
      <c r="A72" s="7" t="str">
        <f>'Pregnant Women Participating'!A72</f>
        <v>Santee Sioux, NE</v>
      </c>
      <c r="B72" s="13">
        <v>104</v>
      </c>
      <c r="C72" s="4">
        <v>94</v>
      </c>
      <c r="D72" s="4">
        <v>82</v>
      </c>
      <c r="E72" s="4">
        <v>84</v>
      </c>
      <c r="F72" s="4">
        <v>73</v>
      </c>
      <c r="G72" s="4">
        <v>76</v>
      </c>
      <c r="H72" s="4">
        <v>81</v>
      </c>
      <c r="I72" s="4">
        <v>81</v>
      </c>
      <c r="J72" s="4">
        <v>64</v>
      </c>
      <c r="K72" s="4">
        <v>61</v>
      </c>
      <c r="L72" s="4">
        <v>71</v>
      </c>
      <c r="M72" s="40">
        <v>65</v>
      </c>
      <c r="N72" s="13">
        <f t="shared" si="1"/>
        <v>78</v>
      </c>
    </row>
    <row r="73" spans="1:14" ht="12" customHeight="1" x14ac:dyDescent="0.2">
      <c r="A73" s="7" t="str">
        <f>'Pregnant Women Participating'!A73</f>
        <v>Winnebago Tribe, NE</v>
      </c>
      <c r="B73" s="13">
        <v>158</v>
      </c>
      <c r="C73" s="4">
        <v>132</v>
      </c>
      <c r="D73" s="4">
        <v>140</v>
      </c>
      <c r="E73" s="4">
        <v>150</v>
      </c>
      <c r="F73" s="4">
        <v>127</v>
      </c>
      <c r="G73" s="4">
        <v>114</v>
      </c>
      <c r="H73" s="4">
        <v>122</v>
      </c>
      <c r="I73" s="4">
        <v>96</v>
      </c>
      <c r="J73" s="4">
        <v>108</v>
      </c>
      <c r="K73" s="4">
        <v>97</v>
      </c>
      <c r="L73" s="4">
        <v>96</v>
      </c>
      <c r="M73" s="40">
        <v>108</v>
      </c>
      <c r="N73" s="13">
        <f t="shared" si="1"/>
        <v>120.66666666666667</v>
      </c>
    </row>
    <row r="74" spans="1:14" ht="12" customHeight="1" x14ac:dyDescent="0.2">
      <c r="A74" s="7" t="str">
        <f>'Pregnant Women Participating'!A74</f>
        <v>Standing Rock Sioux Tribe, ND</v>
      </c>
      <c r="B74" s="13">
        <v>507</v>
      </c>
      <c r="C74" s="4">
        <v>509</v>
      </c>
      <c r="D74" s="4">
        <v>493</v>
      </c>
      <c r="E74" s="4">
        <v>495</v>
      </c>
      <c r="F74" s="4">
        <v>471</v>
      </c>
      <c r="G74" s="4">
        <v>456</v>
      </c>
      <c r="H74" s="4">
        <v>437</v>
      </c>
      <c r="I74" s="4">
        <v>415</v>
      </c>
      <c r="J74" s="4">
        <v>409</v>
      </c>
      <c r="K74" s="4">
        <v>378</v>
      </c>
      <c r="L74" s="4">
        <v>378</v>
      </c>
      <c r="M74" s="40">
        <v>385</v>
      </c>
      <c r="N74" s="13">
        <f t="shared" si="1"/>
        <v>444.41666666666669</v>
      </c>
    </row>
    <row r="75" spans="1:14" ht="12" customHeight="1" x14ac:dyDescent="0.2">
      <c r="A75" s="7" t="str">
        <f>'Pregnant Women Participating'!A75</f>
        <v>Three Affiliated Tribes, ND</v>
      </c>
      <c r="B75" s="13">
        <v>189</v>
      </c>
      <c r="C75" s="4">
        <v>199</v>
      </c>
      <c r="D75" s="4">
        <v>201</v>
      </c>
      <c r="E75" s="4">
        <v>197</v>
      </c>
      <c r="F75" s="4">
        <v>177</v>
      </c>
      <c r="G75" s="4">
        <v>182</v>
      </c>
      <c r="H75" s="4">
        <v>159</v>
      </c>
      <c r="I75" s="4">
        <v>174</v>
      </c>
      <c r="J75" s="4">
        <v>169</v>
      </c>
      <c r="K75" s="4">
        <v>169</v>
      </c>
      <c r="L75" s="4">
        <v>191</v>
      </c>
      <c r="M75" s="40">
        <v>200</v>
      </c>
      <c r="N75" s="13">
        <f t="shared" si="1"/>
        <v>183.91666666666666</v>
      </c>
    </row>
    <row r="76" spans="1:14" ht="12" customHeight="1" x14ac:dyDescent="0.2">
      <c r="A76" s="7" t="str">
        <f>'Pregnant Women Participating'!A76</f>
        <v>Cheyenne River Sioux, SD</v>
      </c>
      <c r="B76" s="13">
        <v>671</v>
      </c>
      <c r="C76" s="4">
        <v>665</v>
      </c>
      <c r="D76" s="4">
        <v>652</v>
      </c>
      <c r="E76" s="4">
        <v>655</v>
      </c>
      <c r="F76" s="4">
        <v>644</v>
      </c>
      <c r="G76" s="4">
        <v>661</v>
      </c>
      <c r="H76" s="4">
        <v>658</v>
      </c>
      <c r="I76" s="4">
        <v>615</v>
      </c>
      <c r="J76" s="4">
        <v>609</v>
      </c>
      <c r="K76" s="4">
        <v>608</v>
      </c>
      <c r="L76" s="4">
        <v>591</v>
      </c>
      <c r="M76" s="40">
        <v>599</v>
      </c>
      <c r="N76" s="13">
        <f t="shared" si="1"/>
        <v>635.66666666666663</v>
      </c>
    </row>
    <row r="77" spans="1:14" ht="12" customHeight="1" x14ac:dyDescent="0.2">
      <c r="A77" s="7" t="str">
        <f>'Pregnant Women Participating'!A77</f>
        <v>Rosebud Sioux, SD</v>
      </c>
      <c r="B77" s="13">
        <v>1032</v>
      </c>
      <c r="C77" s="4">
        <v>1029</v>
      </c>
      <c r="D77" s="4">
        <v>1013</v>
      </c>
      <c r="E77" s="4">
        <v>991</v>
      </c>
      <c r="F77" s="4">
        <v>962</v>
      </c>
      <c r="G77" s="4">
        <v>922</v>
      </c>
      <c r="H77" s="4">
        <v>963</v>
      </c>
      <c r="I77" s="4">
        <v>965</v>
      </c>
      <c r="J77" s="4">
        <v>916</v>
      </c>
      <c r="K77" s="4">
        <v>936</v>
      </c>
      <c r="L77" s="4">
        <v>862</v>
      </c>
      <c r="M77" s="40">
        <v>864</v>
      </c>
      <c r="N77" s="13">
        <f t="shared" si="1"/>
        <v>954.58333333333337</v>
      </c>
    </row>
    <row r="78" spans="1:14" ht="12" customHeight="1" x14ac:dyDescent="0.2">
      <c r="A78" s="7" t="str">
        <f>'Pregnant Women Participating'!A78</f>
        <v>Northern Arapahoe, WY</v>
      </c>
      <c r="B78" s="13">
        <v>198</v>
      </c>
      <c r="C78" s="4">
        <v>192</v>
      </c>
      <c r="D78" s="4">
        <v>175</v>
      </c>
      <c r="E78" s="4">
        <v>194</v>
      </c>
      <c r="F78" s="4">
        <v>168</v>
      </c>
      <c r="G78" s="4">
        <v>208</v>
      </c>
      <c r="H78" s="4">
        <v>199</v>
      </c>
      <c r="I78" s="4">
        <v>192</v>
      </c>
      <c r="J78" s="4">
        <v>168</v>
      </c>
      <c r="K78" s="4">
        <v>159</v>
      </c>
      <c r="L78" s="4">
        <v>141</v>
      </c>
      <c r="M78" s="40">
        <v>145</v>
      </c>
      <c r="N78" s="13">
        <f t="shared" si="1"/>
        <v>178.25</v>
      </c>
    </row>
    <row r="79" spans="1:14" ht="12" customHeight="1" x14ac:dyDescent="0.2">
      <c r="A79" s="7" t="str">
        <f>'Pregnant Women Participating'!A79</f>
        <v>Shoshone Tribe, WY</v>
      </c>
      <c r="B79" s="13">
        <v>178</v>
      </c>
      <c r="C79" s="4">
        <v>180</v>
      </c>
      <c r="D79" s="4">
        <v>156</v>
      </c>
      <c r="E79" s="4">
        <v>150</v>
      </c>
      <c r="F79" s="4">
        <v>163</v>
      </c>
      <c r="G79" s="4">
        <v>162</v>
      </c>
      <c r="H79" s="4">
        <v>170</v>
      </c>
      <c r="I79" s="4">
        <v>127</v>
      </c>
      <c r="J79" s="4">
        <v>132</v>
      </c>
      <c r="K79" s="4">
        <v>129</v>
      </c>
      <c r="L79" s="4">
        <v>136</v>
      </c>
      <c r="M79" s="40">
        <v>158</v>
      </c>
      <c r="N79" s="13">
        <f t="shared" si="1"/>
        <v>153.41666666666666</v>
      </c>
    </row>
    <row r="80" spans="1:14" ht="12" customHeight="1" x14ac:dyDescent="0.2">
      <c r="A80" s="8" t="str">
        <f>'Pregnant Women Participating'!A80</f>
        <v>Alaska</v>
      </c>
      <c r="B80" s="13">
        <v>15567</v>
      </c>
      <c r="C80" s="4">
        <v>15300</v>
      </c>
      <c r="D80" s="4">
        <v>15157</v>
      </c>
      <c r="E80" s="4">
        <v>15555</v>
      </c>
      <c r="F80" s="4">
        <v>15693</v>
      </c>
      <c r="G80" s="4">
        <v>15662</v>
      </c>
      <c r="H80" s="4">
        <v>15717</v>
      </c>
      <c r="I80" s="4">
        <v>15410</v>
      </c>
      <c r="J80" s="4">
        <v>14988</v>
      </c>
      <c r="K80" s="4">
        <v>14627</v>
      </c>
      <c r="L80" s="4">
        <v>14484</v>
      </c>
      <c r="M80" s="40">
        <v>14659</v>
      </c>
      <c r="N80" s="13">
        <f t="shared" si="1"/>
        <v>15234.916666666666</v>
      </c>
    </row>
    <row r="81" spans="1:14" ht="12" customHeight="1" x14ac:dyDescent="0.2">
      <c r="A81" s="8" t="str">
        <f>'Pregnant Women Participating'!A81</f>
        <v>American Samoa</v>
      </c>
      <c r="B81" s="13">
        <v>4865</v>
      </c>
      <c r="C81" s="4">
        <v>4775</v>
      </c>
      <c r="D81" s="4">
        <v>4754</v>
      </c>
      <c r="E81" s="4">
        <v>4799</v>
      </c>
      <c r="F81" s="4">
        <v>4705</v>
      </c>
      <c r="G81" s="4">
        <v>4739</v>
      </c>
      <c r="H81" s="4">
        <v>4719</v>
      </c>
      <c r="I81" s="4">
        <v>4542</v>
      </c>
      <c r="J81" s="4">
        <v>4457</v>
      </c>
      <c r="K81" s="4">
        <v>4560</v>
      </c>
      <c r="L81" s="4">
        <v>4596</v>
      </c>
      <c r="M81" s="40">
        <v>4600</v>
      </c>
      <c r="N81" s="13">
        <f t="shared" si="1"/>
        <v>4675.916666666667</v>
      </c>
    </row>
    <row r="82" spans="1:14" ht="12" customHeight="1" x14ac:dyDescent="0.2">
      <c r="A82" s="8" t="str">
        <f>'Pregnant Women Participating'!A82</f>
        <v>California</v>
      </c>
      <c r="B82" s="13">
        <v>876303</v>
      </c>
      <c r="C82" s="4">
        <v>838526</v>
      </c>
      <c r="D82" s="4">
        <v>811723</v>
      </c>
      <c r="E82" s="4">
        <v>833026</v>
      </c>
      <c r="F82" s="4">
        <v>808898</v>
      </c>
      <c r="G82" s="4">
        <v>843071</v>
      </c>
      <c r="H82" s="4">
        <v>894812</v>
      </c>
      <c r="I82" s="4">
        <v>907287</v>
      </c>
      <c r="J82" s="4">
        <v>924001</v>
      </c>
      <c r="K82" s="4">
        <v>939993</v>
      </c>
      <c r="L82" s="4">
        <v>945682</v>
      </c>
      <c r="M82" s="40">
        <v>947755</v>
      </c>
      <c r="N82" s="13">
        <f t="shared" si="1"/>
        <v>880923.08333333337</v>
      </c>
    </row>
    <row r="83" spans="1:14" ht="12" customHeight="1" x14ac:dyDescent="0.2">
      <c r="A83" s="8" t="str">
        <f>'Pregnant Women Participating'!A83</f>
        <v>Guam</v>
      </c>
      <c r="B83" s="13">
        <v>6515</v>
      </c>
      <c r="C83" s="4">
        <v>6236</v>
      </c>
      <c r="D83" s="4">
        <v>6162</v>
      </c>
      <c r="E83" s="4">
        <v>6166</v>
      </c>
      <c r="F83" s="4">
        <v>6121</v>
      </c>
      <c r="G83" s="4">
        <v>6397</v>
      </c>
      <c r="H83" s="4">
        <v>6712</v>
      </c>
      <c r="I83" s="4">
        <v>6654</v>
      </c>
      <c r="J83" s="4">
        <v>6230</v>
      </c>
      <c r="K83" s="4">
        <v>5566</v>
      </c>
      <c r="L83" s="4">
        <v>5795</v>
      </c>
      <c r="M83" s="40">
        <v>6035</v>
      </c>
      <c r="N83" s="13">
        <f t="shared" si="1"/>
        <v>6215.75</v>
      </c>
    </row>
    <row r="84" spans="1:14" ht="12" customHeight="1" x14ac:dyDescent="0.2">
      <c r="A84" s="8" t="str">
        <f>'Pregnant Women Participating'!A84</f>
        <v>Hawaii</v>
      </c>
      <c r="B84" s="13">
        <v>25865</v>
      </c>
      <c r="C84" s="4">
        <v>25193</v>
      </c>
      <c r="D84" s="4">
        <v>25095</v>
      </c>
      <c r="E84" s="4">
        <v>25181</v>
      </c>
      <c r="F84" s="4">
        <v>24924</v>
      </c>
      <c r="G84" s="4">
        <v>24862</v>
      </c>
      <c r="H84" s="4">
        <v>25090</v>
      </c>
      <c r="I84" s="4">
        <v>25223</v>
      </c>
      <c r="J84" s="4">
        <v>25555</v>
      </c>
      <c r="K84" s="4">
        <v>26181</v>
      </c>
      <c r="L84" s="4">
        <v>26772</v>
      </c>
      <c r="M84" s="40">
        <v>27062</v>
      </c>
      <c r="N84" s="13">
        <f t="shared" si="1"/>
        <v>25583.583333333332</v>
      </c>
    </row>
    <row r="85" spans="1:14" ht="12" customHeight="1" x14ac:dyDescent="0.2">
      <c r="A85" s="8" t="str">
        <f>'Pregnant Women Participating'!A85</f>
        <v>Idaho</v>
      </c>
      <c r="B85" s="13">
        <v>30283</v>
      </c>
      <c r="C85" s="4">
        <v>29942</v>
      </c>
      <c r="D85" s="4">
        <v>29621</v>
      </c>
      <c r="E85" s="4">
        <v>29957</v>
      </c>
      <c r="F85" s="4">
        <v>29935</v>
      </c>
      <c r="G85" s="4">
        <v>30548</v>
      </c>
      <c r="H85" s="4">
        <v>31210</v>
      </c>
      <c r="I85" s="4">
        <v>31079</v>
      </c>
      <c r="J85" s="4">
        <v>31140</v>
      </c>
      <c r="K85" s="4">
        <v>31134</v>
      </c>
      <c r="L85" s="4">
        <v>30968</v>
      </c>
      <c r="M85" s="40">
        <v>30772</v>
      </c>
      <c r="N85" s="13">
        <f t="shared" si="1"/>
        <v>30549.083333333332</v>
      </c>
    </row>
    <row r="86" spans="1:14" ht="12" customHeight="1" x14ac:dyDescent="0.2">
      <c r="A86" s="8" t="str">
        <f>'Pregnant Women Participating'!A86</f>
        <v>Nevada</v>
      </c>
      <c r="B86" s="13">
        <v>60077</v>
      </c>
      <c r="C86" s="4">
        <v>59202</v>
      </c>
      <c r="D86" s="4">
        <v>58310</v>
      </c>
      <c r="E86" s="4">
        <v>58493</v>
      </c>
      <c r="F86" s="4">
        <v>57737</v>
      </c>
      <c r="G86" s="4">
        <v>57619</v>
      </c>
      <c r="H86" s="4">
        <v>58362</v>
      </c>
      <c r="I86" s="4">
        <v>57759</v>
      </c>
      <c r="J86" s="4">
        <v>57748</v>
      </c>
      <c r="K86" s="4">
        <v>57694</v>
      </c>
      <c r="L86" s="4">
        <v>57957</v>
      </c>
      <c r="M86" s="40">
        <v>57927</v>
      </c>
      <c r="N86" s="13">
        <f t="shared" si="1"/>
        <v>58240.416666666664</v>
      </c>
    </row>
    <row r="87" spans="1:14" ht="12" customHeight="1" x14ac:dyDescent="0.2">
      <c r="A87" s="8" t="str">
        <f>'Pregnant Women Participating'!A87</f>
        <v>Oregon</v>
      </c>
      <c r="B87" s="13">
        <v>79635</v>
      </c>
      <c r="C87" s="4">
        <v>78351</v>
      </c>
      <c r="D87" s="4">
        <v>77316</v>
      </c>
      <c r="E87" s="4">
        <v>77919</v>
      </c>
      <c r="F87" s="4">
        <v>77530</v>
      </c>
      <c r="G87" s="4">
        <v>78763</v>
      </c>
      <c r="H87" s="4">
        <v>80083</v>
      </c>
      <c r="I87" s="4">
        <v>79155</v>
      </c>
      <c r="J87" s="4">
        <v>78570</v>
      </c>
      <c r="K87" s="4">
        <v>77859</v>
      </c>
      <c r="L87" s="4">
        <v>77686</v>
      </c>
      <c r="M87" s="40">
        <v>77441</v>
      </c>
      <c r="N87" s="13">
        <f t="shared" si="1"/>
        <v>78359</v>
      </c>
    </row>
    <row r="88" spans="1:14" ht="12" customHeight="1" x14ac:dyDescent="0.2">
      <c r="A88" s="8" t="str">
        <f>'Pregnant Women Participating'!A88</f>
        <v>Washington</v>
      </c>
      <c r="B88" s="13">
        <v>124068</v>
      </c>
      <c r="C88" s="4">
        <v>121475</v>
      </c>
      <c r="D88" s="4">
        <v>119390</v>
      </c>
      <c r="E88" s="4">
        <v>121483</v>
      </c>
      <c r="F88" s="4">
        <v>120858</v>
      </c>
      <c r="G88" s="4">
        <v>124016</v>
      </c>
      <c r="H88" s="4">
        <v>125519</v>
      </c>
      <c r="I88" s="4">
        <v>125279</v>
      </c>
      <c r="J88" s="4">
        <v>124356</v>
      </c>
      <c r="K88" s="4">
        <v>124451</v>
      </c>
      <c r="L88" s="4">
        <v>125148</v>
      </c>
      <c r="M88" s="40">
        <v>125965</v>
      </c>
      <c r="N88" s="13">
        <f t="shared" si="1"/>
        <v>123500.66666666667</v>
      </c>
    </row>
    <row r="89" spans="1:14" ht="12" customHeight="1" x14ac:dyDescent="0.2">
      <c r="A89" s="8" t="str">
        <f>'Pregnant Women Participating'!A89</f>
        <v>Northern Marianas</v>
      </c>
      <c r="B89" s="13">
        <v>3188</v>
      </c>
      <c r="C89" s="4">
        <v>3117</v>
      </c>
      <c r="D89" s="4">
        <v>3113</v>
      </c>
      <c r="E89" s="4">
        <v>3129</v>
      </c>
      <c r="F89" s="4">
        <v>3134</v>
      </c>
      <c r="G89" s="4">
        <v>3239</v>
      </c>
      <c r="H89" s="4">
        <v>3311</v>
      </c>
      <c r="I89" s="4">
        <v>3279</v>
      </c>
      <c r="J89" s="4">
        <v>3312</v>
      </c>
      <c r="K89" s="4">
        <v>3286</v>
      </c>
      <c r="L89" s="4">
        <v>3198</v>
      </c>
      <c r="M89" s="40">
        <v>3184</v>
      </c>
      <c r="N89" s="13">
        <f t="shared" si="1"/>
        <v>3207.5</v>
      </c>
    </row>
    <row r="90" spans="1:14" ht="12" customHeight="1" x14ac:dyDescent="0.2">
      <c r="A90" s="8" t="str">
        <f>'Pregnant Women Participating'!A90</f>
        <v>Inter-Tribal Council, NV</v>
      </c>
      <c r="B90" s="13">
        <v>1170</v>
      </c>
      <c r="C90" s="4">
        <v>1143</v>
      </c>
      <c r="D90" s="4">
        <v>1086</v>
      </c>
      <c r="E90" s="4">
        <v>1110</v>
      </c>
      <c r="F90" s="4">
        <v>1130</v>
      </c>
      <c r="G90" s="4">
        <v>1136</v>
      </c>
      <c r="H90" s="4">
        <v>1073</v>
      </c>
      <c r="I90" s="4">
        <v>994</v>
      </c>
      <c r="J90" s="4">
        <v>999</v>
      </c>
      <c r="K90" s="4">
        <v>977</v>
      </c>
      <c r="L90" s="4">
        <v>908</v>
      </c>
      <c r="M90" s="40">
        <v>899</v>
      </c>
      <c r="N90" s="13">
        <f t="shared" si="1"/>
        <v>1052.0833333333333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5" customWidth="1"/>
    <col min="14" max="14" width="13.7109375" style="5" customWidth="1"/>
    <col min="15" max="16384" width="9.140625" style="3"/>
  </cols>
  <sheetData>
    <row r="1" spans="1:15" ht="12" customHeight="1" x14ac:dyDescent="0.2">
      <c r="A1" s="1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12" customHeight="1" x14ac:dyDescent="0.2">
      <c r="A2" s="10" t="e">
        <f>'Pregnant Women Participating'!#REF!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5" ht="12" customHeight="1" x14ac:dyDescent="0.2">
      <c r="A3" s="1" t="e">
        <f>'Pregnant Women Participating'!#REF!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5" ht="12" customHeight="1" x14ac:dyDescent="0.2">
      <c r="A4" s="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31" t="s">
        <v>16</v>
      </c>
    </row>
    <row r="6" spans="1:15" ht="12" customHeight="1" x14ac:dyDescent="0.2">
      <c r="A6" s="7" t="str">
        <f>'Pregnant Women Participating'!A2</f>
        <v>Connecticut</v>
      </c>
      <c r="B6" s="32">
        <v>45.472999999999999</v>
      </c>
      <c r="C6" s="33">
        <v>43.464500000000001</v>
      </c>
      <c r="D6" s="33">
        <v>45.606900000000003</v>
      </c>
      <c r="E6" s="33">
        <v>47.9315</v>
      </c>
      <c r="F6" s="33">
        <v>41.568399999999997</v>
      </c>
      <c r="G6" s="33">
        <v>51.670699999999997</v>
      </c>
      <c r="H6" s="33">
        <v>40.509900000000002</v>
      </c>
      <c r="I6" s="33">
        <v>38.784700000000001</v>
      </c>
      <c r="J6" s="33">
        <v>42.134799999999998</v>
      </c>
      <c r="K6" s="33">
        <v>43.698900000000002</v>
      </c>
      <c r="L6" s="33">
        <v>43.967799999999997</v>
      </c>
      <c r="M6" s="43">
        <v>19.691400000000002</v>
      </c>
      <c r="N6" s="45">
        <f>IF(SUM('Total Number of Participants'!B2:M2)&gt;0,'Food Costs'!N6/SUM('Total Number of Participants'!B2:M2)," ")</f>
        <v>42.071696568790749</v>
      </c>
      <c r="O6" s="5"/>
    </row>
    <row r="7" spans="1:15" ht="12" customHeight="1" x14ac:dyDescent="0.2">
      <c r="A7" s="7" t="str">
        <f>'Pregnant Women Participating'!A3</f>
        <v>Maine</v>
      </c>
      <c r="B7" s="32">
        <v>42.166600000000003</v>
      </c>
      <c r="C7" s="33">
        <v>41.747300000000003</v>
      </c>
      <c r="D7" s="33">
        <v>39.698999999999998</v>
      </c>
      <c r="E7" s="33">
        <v>43.307699999999997</v>
      </c>
      <c r="F7" s="33">
        <v>39.929699999999997</v>
      </c>
      <c r="G7" s="33">
        <v>39.96</v>
      </c>
      <c r="H7" s="33">
        <v>39.433599999999998</v>
      </c>
      <c r="I7" s="33">
        <v>32.750700000000002</v>
      </c>
      <c r="J7" s="33">
        <v>33.641199999999998</v>
      </c>
      <c r="K7" s="33">
        <v>34.276600000000002</v>
      </c>
      <c r="L7" s="33">
        <v>32.075499999999998</v>
      </c>
      <c r="M7" s="43">
        <v>35.152200000000001</v>
      </c>
      <c r="N7" s="45">
        <f>IF(SUM('Total Number of Participants'!B3:M3)&gt;0,'Food Costs'!N7/SUM('Total Number of Participants'!B3:M3)," ")</f>
        <v>37.880059312160505</v>
      </c>
      <c r="O7" s="5"/>
    </row>
    <row r="8" spans="1:15" ht="12" customHeight="1" x14ac:dyDescent="0.2">
      <c r="A8" s="7" t="str">
        <f>'Pregnant Women Participating'!A4</f>
        <v>Massachusetts</v>
      </c>
      <c r="B8" s="32">
        <v>39.249099999999999</v>
      </c>
      <c r="C8" s="33">
        <v>38.3919</v>
      </c>
      <c r="D8" s="33">
        <v>39.113700000000001</v>
      </c>
      <c r="E8" s="33">
        <v>41.224400000000003</v>
      </c>
      <c r="F8" s="33">
        <v>39.277299999999997</v>
      </c>
      <c r="G8" s="33">
        <v>38.657899999999998</v>
      </c>
      <c r="H8" s="33">
        <v>38.283799999999999</v>
      </c>
      <c r="I8" s="33">
        <v>35.1922</v>
      </c>
      <c r="J8" s="33">
        <v>36.459299999999999</v>
      </c>
      <c r="K8" s="33">
        <v>36.818399999999997</v>
      </c>
      <c r="L8" s="33">
        <v>37.999899999999997</v>
      </c>
      <c r="M8" s="43">
        <v>36.9131</v>
      </c>
      <c r="N8" s="45">
        <f>IF(SUM('Total Number of Participants'!B4:M4)&gt;0,'Food Costs'!N8/SUM('Total Number of Participants'!B4:M4)," ")</f>
        <v>38.083977052314829</v>
      </c>
      <c r="O8" s="5"/>
    </row>
    <row r="9" spans="1:15" ht="12" customHeight="1" x14ac:dyDescent="0.2">
      <c r="A9" s="7" t="str">
        <f>'Pregnant Women Participating'!A5</f>
        <v>New Hampshire</v>
      </c>
      <c r="B9" s="32">
        <v>29.066299999999998</v>
      </c>
      <c r="C9" s="33">
        <v>28.498000000000001</v>
      </c>
      <c r="D9" s="33">
        <v>28.745899999999999</v>
      </c>
      <c r="E9" s="33">
        <v>31.2851</v>
      </c>
      <c r="F9" s="33">
        <v>28.334399999999999</v>
      </c>
      <c r="G9" s="33">
        <v>27.1724</v>
      </c>
      <c r="H9" s="33">
        <v>25.960999999999999</v>
      </c>
      <c r="I9" s="33">
        <v>21.355799999999999</v>
      </c>
      <c r="J9" s="33">
        <v>25.5458</v>
      </c>
      <c r="K9" s="33">
        <v>24.994700000000002</v>
      </c>
      <c r="L9" s="33">
        <v>26.628799999999998</v>
      </c>
      <c r="M9" s="43">
        <v>26.196300000000001</v>
      </c>
      <c r="N9" s="45">
        <f>IF(SUM('Total Number of Participants'!B5:M5)&gt;0,'Food Costs'!N9/SUM('Total Number of Participants'!B5:M5)," ")</f>
        <v>26.863164193861024</v>
      </c>
      <c r="O9" s="5"/>
    </row>
    <row r="10" spans="1:15" ht="12" customHeight="1" x14ac:dyDescent="0.2">
      <c r="A10" s="7" t="str">
        <f>'Pregnant Women Participating'!A6</f>
        <v>New York</v>
      </c>
      <c r="B10" s="32">
        <v>53.030200000000001</v>
      </c>
      <c r="C10" s="33">
        <v>53.018999999999998</v>
      </c>
      <c r="D10" s="33">
        <v>53.176099999999998</v>
      </c>
      <c r="E10" s="33">
        <v>54.807899999999997</v>
      </c>
      <c r="F10" s="33">
        <v>53.058999999999997</v>
      </c>
      <c r="G10" s="33">
        <v>50.232999999999997</v>
      </c>
      <c r="H10" s="33">
        <v>51.602200000000003</v>
      </c>
      <c r="I10" s="33">
        <v>48.5197</v>
      </c>
      <c r="J10" s="33">
        <v>50.360700000000001</v>
      </c>
      <c r="K10" s="33">
        <v>50.5505</v>
      </c>
      <c r="L10" s="33">
        <v>51.258499999999998</v>
      </c>
      <c r="M10" s="43">
        <v>50.774500000000003</v>
      </c>
      <c r="N10" s="45">
        <f>IF(SUM('Total Number of Participants'!B6:M6)&gt;0,'Food Costs'!N10/SUM('Total Number of Participants'!B6:M6)," ")</f>
        <v>51.705974384704191</v>
      </c>
      <c r="O10" s="5"/>
    </row>
    <row r="11" spans="1:15" ht="12" customHeight="1" x14ac:dyDescent="0.2">
      <c r="A11" s="7" t="str">
        <f>'Pregnant Women Participating'!A7</f>
        <v>Rhode Island</v>
      </c>
      <c r="B11" s="32">
        <v>42.780099999999997</v>
      </c>
      <c r="C11" s="33">
        <v>21.599</v>
      </c>
      <c r="D11" s="33">
        <v>69.331800000000001</v>
      </c>
      <c r="E11" s="33">
        <v>43.264099999999999</v>
      </c>
      <c r="F11" s="33">
        <v>46.4343</v>
      </c>
      <c r="G11" s="33">
        <v>41.962400000000002</v>
      </c>
      <c r="H11" s="33">
        <v>37.570999999999998</v>
      </c>
      <c r="I11" s="33">
        <v>40.871600000000001</v>
      </c>
      <c r="J11" s="33">
        <v>38.496000000000002</v>
      </c>
      <c r="K11" s="33">
        <v>44.095199999999998</v>
      </c>
      <c r="L11" s="33">
        <v>44.812100000000001</v>
      </c>
      <c r="M11" s="43">
        <v>39.378500000000003</v>
      </c>
      <c r="N11" s="45">
        <f>IF(SUM('Total Number of Participants'!B7:M7)&gt;0,'Food Costs'!N11/SUM('Total Number of Participants'!B7:M7)," ")</f>
        <v>42.541265002198756</v>
      </c>
      <c r="O11" s="5"/>
    </row>
    <row r="12" spans="1:15" ht="12" customHeight="1" x14ac:dyDescent="0.2">
      <c r="A12" s="7" t="str">
        <f>'Pregnant Women Participating'!A8</f>
        <v>Vermont</v>
      </c>
      <c r="B12" s="32">
        <v>46.777799999999999</v>
      </c>
      <c r="C12" s="33">
        <v>34.575800000000001</v>
      </c>
      <c r="D12" s="33">
        <v>26.6373</v>
      </c>
      <c r="E12" s="33">
        <v>52.362099999999998</v>
      </c>
      <c r="F12" s="33">
        <v>26.978999999999999</v>
      </c>
      <c r="G12" s="33">
        <v>53.069699999999997</v>
      </c>
      <c r="H12" s="33">
        <v>25.116099999999999</v>
      </c>
      <c r="I12" s="33">
        <v>45.924999999999997</v>
      </c>
      <c r="J12" s="33">
        <v>21.195799999999998</v>
      </c>
      <c r="K12" s="33">
        <v>35.349200000000003</v>
      </c>
      <c r="L12" s="33">
        <v>45.735300000000002</v>
      </c>
      <c r="M12" s="43">
        <v>24.732299999999999</v>
      </c>
      <c r="N12" s="45">
        <f>IF(SUM('Total Number of Participants'!B8:M8)&gt;0,'Food Costs'!N12/SUM('Total Number of Participants'!B8:M8)," ")</f>
        <v>36.4937611805138</v>
      </c>
      <c r="O12" s="5"/>
    </row>
    <row r="13" spans="1:15" ht="12" customHeight="1" x14ac:dyDescent="0.2">
      <c r="A13" s="7" t="str">
        <f>'Pregnant Women Participating'!A9</f>
        <v>Virgin Islands</v>
      </c>
      <c r="B13" s="32">
        <v>65.701499999999996</v>
      </c>
      <c r="C13" s="33">
        <v>64.698499999999996</v>
      </c>
      <c r="D13" s="33">
        <v>60.735500000000002</v>
      </c>
      <c r="E13" s="33">
        <v>65.152600000000007</v>
      </c>
      <c r="F13" s="33">
        <v>64.151300000000006</v>
      </c>
      <c r="G13" s="33">
        <v>62.442799999999998</v>
      </c>
      <c r="H13" s="33">
        <v>61.551499999999997</v>
      </c>
      <c r="I13" s="33">
        <v>58.488399999999999</v>
      </c>
      <c r="J13" s="33">
        <v>59.138599999999997</v>
      </c>
      <c r="K13" s="33">
        <v>56.806399999999996</v>
      </c>
      <c r="L13" s="33">
        <v>57.181100000000001</v>
      </c>
      <c r="M13" s="43">
        <v>53.165199999999999</v>
      </c>
      <c r="N13" s="45">
        <f>IF(SUM('Total Number of Participants'!B9:M9)&gt;0,'Food Costs'!N13/SUM('Total Number of Participants'!B9:M9)," ")</f>
        <v>60.792589283221176</v>
      </c>
      <c r="O13" s="5"/>
    </row>
    <row r="14" spans="1:15" ht="12" customHeight="1" x14ac:dyDescent="0.2">
      <c r="A14" s="7" t="str">
        <f>'Pregnant Women Participating'!A10</f>
        <v>Indian Township, ME</v>
      </c>
      <c r="B14" s="32">
        <v>59.743200000000002</v>
      </c>
      <c r="C14" s="33">
        <v>56.848500000000001</v>
      </c>
      <c r="D14" s="33">
        <v>70.686599999999999</v>
      </c>
      <c r="E14" s="33">
        <v>76.859399999999994</v>
      </c>
      <c r="F14" s="33">
        <v>67.723100000000002</v>
      </c>
      <c r="G14" s="33">
        <v>101.6061</v>
      </c>
      <c r="H14" s="33">
        <v>72.599999999999994</v>
      </c>
      <c r="I14" s="33">
        <v>51.258600000000001</v>
      </c>
      <c r="J14" s="33">
        <v>101.5455</v>
      </c>
      <c r="K14" s="33">
        <v>70.345500000000001</v>
      </c>
      <c r="L14" s="33">
        <v>41.236400000000003</v>
      </c>
      <c r="M14" s="43">
        <v>63.482799999999997</v>
      </c>
      <c r="N14" s="45">
        <f>IF(SUM('Total Number of Participants'!B10:M10)&gt;0,'Food Costs'!N14/SUM('Total Number of Participants'!B10:M10)," ")</f>
        <v>69.54104979811575</v>
      </c>
      <c r="O14" s="5"/>
    </row>
    <row r="15" spans="1:15" ht="12" customHeight="1" x14ac:dyDescent="0.2">
      <c r="A15" s="7" t="str">
        <f>'Pregnant Women Participating'!A11</f>
        <v>Pleasant Point, ME</v>
      </c>
      <c r="B15" s="32">
        <v>71.392899999999997</v>
      </c>
      <c r="C15" s="33">
        <v>67.862099999999998</v>
      </c>
      <c r="D15" s="33">
        <v>58.648099999999999</v>
      </c>
      <c r="E15" s="33">
        <v>72.0364</v>
      </c>
      <c r="F15" s="33">
        <v>96.042599999999993</v>
      </c>
      <c r="G15" s="33">
        <v>74.625</v>
      </c>
      <c r="H15" s="33">
        <v>72.633300000000006</v>
      </c>
      <c r="I15" s="33">
        <v>55.174599999999998</v>
      </c>
      <c r="J15" s="33">
        <v>53.492100000000001</v>
      </c>
      <c r="K15" s="33">
        <v>79.278700000000001</v>
      </c>
      <c r="L15" s="33">
        <v>58.145200000000003</v>
      </c>
      <c r="M15" s="43">
        <v>63.9833</v>
      </c>
      <c r="N15" s="45">
        <f>IF(SUM('Total Number of Participants'!B11:M11)&gt;0,'Food Costs'!N15/SUM('Total Number of Participants'!B11:M11)," ")</f>
        <v>67.97122302158273</v>
      </c>
      <c r="O15" s="5"/>
    </row>
    <row r="16" spans="1:15" s="17" customFormat="1" ht="24.75" customHeight="1" x14ac:dyDescent="0.2">
      <c r="A16" s="14" t="e">
        <f>'Pregnant Women Participating'!#REF!</f>
        <v>#REF!</v>
      </c>
      <c r="B16" s="34">
        <v>48.814300000000003</v>
      </c>
      <c r="C16" s="35">
        <v>47.589500000000001</v>
      </c>
      <c r="D16" s="35">
        <v>49.214799999999997</v>
      </c>
      <c r="E16" s="35">
        <v>50.6892</v>
      </c>
      <c r="F16" s="35">
        <v>48.169199999999996</v>
      </c>
      <c r="G16" s="35">
        <v>47.295299999999997</v>
      </c>
      <c r="H16" s="35">
        <v>46.404200000000003</v>
      </c>
      <c r="I16" s="35">
        <v>43.924100000000003</v>
      </c>
      <c r="J16" s="35">
        <v>45.165500000000002</v>
      </c>
      <c r="K16" s="35">
        <v>45.911299999999997</v>
      </c>
      <c r="L16" s="35">
        <v>46.79</v>
      </c>
      <c r="M16" s="42">
        <v>43.962600000000002</v>
      </c>
      <c r="N16" s="46" t="e">
        <f>IF(SUM('Total Number of Participants'!#REF!)&gt;0,'Food Costs'!N16/SUM('Total Number of Participants'!#REF!)," ")</f>
        <v>#REF!</v>
      </c>
      <c r="O16" s="5"/>
    </row>
    <row r="17" spans="1:15" ht="12" customHeight="1" x14ac:dyDescent="0.2">
      <c r="A17" s="7" t="str">
        <f>'Pregnant Women Participating'!A12</f>
        <v>Delaware</v>
      </c>
      <c r="B17" s="32">
        <v>31.963100000000001</v>
      </c>
      <c r="C17" s="33">
        <v>31.932300000000001</v>
      </c>
      <c r="D17" s="33">
        <v>31.901399999999999</v>
      </c>
      <c r="E17" s="33">
        <v>34.508200000000002</v>
      </c>
      <c r="F17" s="33">
        <v>30.747800000000002</v>
      </c>
      <c r="G17" s="33">
        <v>29.638000000000002</v>
      </c>
      <c r="H17" s="33">
        <v>29.1785</v>
      </c>
      <c r="I17" s="33">
        <v>24.100999999999999</v>
      </c>
      <c r="J17" s="33">
        <v>28.811399999999999</v>
      </c>
      <c r="K17" s="33">
        <v>28.7225</v>
      </c>
      <c r="L17" s="33">
        <v>56.215000000000003</v>
      </c>
      <c r="M17" s="43">
        <v>3.9563000000000001</v>
      </c>
      <c r="N17" s="45">
        <f>IF(SUM('Total Number of Participants'!B12:M12)&gt;0,'Food Costs'!N17/SUM('Total Number of Participants'!B12:M12)," ")</f>
        <v>30.081408124181031</v>
      </c>
      <c r="O17" s="5"/>
    </row>
    <row r="18" spans="1:15" ht="12" customHeight="1" x14ac:dyDescent="0.2">
      <c r="A18" s="7" t="str">
        <f>'Pregnant Women Participating'!A13</f>
        <v>District of Columbia</v>
      </c>
      <c r="B18" s="32">
        <v>67.389799999999994</v>
      </c>
      <c r="C18" s="33">
        <v>34.274500000000003</v>
      </c>
      <c r="D18" s="33">
        <v>38.455199999999998</v>
      </c>
      <c r="E18" s="33">
        <v>41.842399999999998</v>
      </c>
      <c r="F18" s="33">
        <v>64.620599999999996</v>
      </c>
      <c r="G18" s="33">
        <v>56.700200000000002</v>
      </c>
      <c r="H18" s="33">
        <v>-50.135899999999999</v>
      </c>
      <c r="I18" s="33">
        <v>52.169800000000002</v>
      </c>
      <c r="J18" s="33">
        <v>-16.6265</v>
      </c>
      <c r="K18" s="33">
        <v>27.477599999999999</v>
      </c>
      <c r="L18" s="33">
        <v>51.0214</v>
      </c>
      <c r="M18" s="43">
        <v>4.3756000000000004</v>
      </c>
      <c r="N18" s="45">
        <f>IF(SUM('Total Number of Participants'!B13:M13)&gt;0,'Food Costs'!N18/SUM('Total Number of Participants'!B13:M13)," ")</f>
        <v>29.799834594601318</v>
      </c>
      <c r="O18" s="5"/>
    </row>
    <row r="19" spans="1:15" ht="12" customHeight="1" x14ac:dyDescent="0.2">
      <c r="A19" s="7" t="str">
        <f>'Pregnant Women Participating'!A14</f>
        <v>Maryland</v>
      </c>
      <c r="B19" s="32">
        <v>35.240400000000001</v>
      </c>
      <c r="C19" s="33">
        <v>34.954799999999999</v>
      </c>
      <c r="D19" s="33">
        <v>59.518999999999998</v>
      </c>
      <c r="E19" s="33">
        <v>12.2644</v>
      </c>
      <c r="F19" s="33">
        <v>34.457500000000003</v>
      </c>
      <c r="G19" s="33">
        <v>33.153799999999997</v>
      </c>
      <c r="H19" s="33">
        <v>32.9499</v>
      </c>
      <c r="I19" s="33">
        <v>29.6647</v>
      </c>
      <c r="J19" s="33">
        <v>31.043199999999999</v>
      </c>
      <c r="K19" s="33">
        <v>30.275099999999998</v>
      </c>
      <c r="L19" s="33">
        <v>31.462499999999999</v>
      </c>
      <c r="M19" s="43">
        <v>30.956299999999999</v>
      </c>
      <c r="N19" s="45">
        <f>IF(SUM('Total Number of Participants'!B14:M14)&gt;0,'Food Costs'!N19/SUM('Total Number of Participants'!B14:M14)," ")</f>
        <v>32.946465044246885</v>
      </c>
      <c r="O19" s="5"/>
    </row>
    <row r="20" spans="1:15" ht="12" customHeight="1" x14ac:dyDescent="0.2">
      <c r="A20" s="7" t="str">
        <f>'Pregnant Women Participating'!A15</f>
        <v>New Jersey</v>
      </c>
      <c r="B20" s="32">
        <v>57.1845</v>
      </c>
      <c r="C20" s="33">
        <v>57.272199999999998</v>
      </c>
      <c r="D20" s="33">
        <v>56.477499999999999</v>
      </c>
      <c r="E20" s="33">
        <v>60.3371</v>
      </c>
      <c r="F20" s="33">
        <v>56.762999999999998</v>
      </c>
      <c r="G20" s="33">
        <v>52.8187</v>
      </c>
      <c r="H20" s="33">
        <v>54.315399999999997</v>
      </c>
      <c r="I20" s="33">
        <v>50.877699999999997</v>
      </c>
      <c r="J20" s="33">
        <v>55.082799999999999</v>
      </c>
      <c r="K20" s="33">
        <v>53.936</v>
      </c>
      <c r="L20" s="33">
        <v>53.4206</v>
      </c>
      <c r="M20" s="43">
        <v>52.009900000000002</v>
      </c>
      <c r="N20" s="45">
        <f>IF(SUM('Total Number of Participants'!B15:M15)&gt;0,'Food Costs'!N20/SUM('Total Number of Participants'!B15:M15)," ")</f>
        <v>55.058908366659814</v>
      </c>
      <c r="O20" s="5"/>
    </row>
    <row r="21" spans="1:15" ht="12" customHeight="1" x14ac:dyDescent="0.2">
      <c r="A21" s="7" t="str">
        <f>'Pregnant Women Participating'!A16</f>
        <v>Pennsylvania</v>
      </c>
      <c r="B21" s="32">
        <v>40.800899999999999</v>
      </c>
      <c r="C21" s="33">
        <v>38.2286</v>
      </c>
      <c r="D21" s="33">
        <v>38.556199999999997</v>
      </c>
      <c r="E21" s="33">
        <v>40.9133</v>
      </c>
      <c r="F21" s="33">
        <v>38.476799999999997</v>
      </c>
      <c r="G21" s="33">
        <v>38.725200000000001</v>
      </c>
      <c r="H21" s="33">
        <v>35.848199999999999</v>
      </c>
      <c r="I21" s="33">
        <v>32.8337</v>
      </c>
      <c r="J21" s="33">
        <v>56.239800000000002</v>
      </c>
      <c r="K21" s="33">
        <v>8.9266000000000005</v>
      </c>
      <c r="L21" s="33">
        <v>35.127299999999998</v>
      </c>
      <c r="M21" s="43">
        <v>34.377499999999998</v>
      </c>
      <c r="N21" s="45">
        <f>IF(SUM('Total Number of Participants'!B16:M16)&gt;0,'Food Costs'!N21/SUM('Total Number of Participants'!B16:M16)," ")</f>
        <v>36.730238403510334</v>
      </c>
      <c r="O21" s="5"/>
    </row>
    <row r="22" spans="1:15" ht="12" customHeight="1" x14ac:dyDescent="0.2">
      <c r="A22" s="7" t="str">
        <f>'Pregnant Women Participating'!A17</f>
        <v>Puerto Rico</v>
      </c>
      <c r="B22" s="32">
        <v>97.311800000000005</v>
      </c>
      <c r="C22" s="33">
        <v>99.657600000000002</v>
      </c>
      <c r="D22" s="33">
        <v>98.245099999999994</v>
      </c>
      <c r="E22" s="33">
        <v>100.52800000000001</v>
      </c>
      <c r="F22" s="33">
        <v>102.0235</v>
      </c>
      <c r="G22" s="33">
        <v>100.4422</v>
      </c>
      <c r="H22" s="33">
        <v>101.5818</v>
      </c>
      <c r="I22" s="33">
        <v>96.708399999999997</v>
      </c>
      <c r="J22" s="33">
        <v>93.205699999999993</v>
      </c>
      <c r="K22" s="33">
        <v>91.331299999999999</v>
      </c>
      <c r="L22" s="33">
        <v>91.1524</v>
      </c>
      <c r="M22" s="43">
        <v>92.814999999999998</v>
      </c>
      <c r="N22" s="45">
        <f>IF(SUM('Total Number of Participants'!B17:M17)&gt;0,'Food Costs'!N22/SUM('Total Number of Participants'!B17:M17)," ")</f>
        <v>96.93601221100306</v>
      </c>
      <c r="O22" s="5"/>
    </row>
    <row r="23" spans="1:15" ht="12" customHeight="1" x14ac:dyDescent="0.2">
      <c r="A23" s="7" t="str">
        <f>'Pregnant Women Participating'!A18</f>
        <v>Virginia</v>
      </c>
      <c r="B23" s="32">
        <v>32.457099999999997</v>
      </c>
      <c r="C23" s="33">
        <v>32.430599999999998</v>
      </c>
      <c r="D23" s="33">
        <v>34.084200000000003</v>
      </c>
      <c r="E23" s="33">
        <v>33.652000000000001</v>
      </c>
      <c r="F23" s="33">
        <v>33.0077</v>
      </c>
      <c r="G23" s="33">
        <v>29.995799999999999</v>
      </c>
      <c r="H23" s="33">
        <v>29.360600000000002</v>
      </c>
      <c r="I23" s="33">
        <v>30.3582</v>
      </c>
      <c r="J23" s="33">
        <v>25.521100000000001</v>
      </c>
      <c r="K23" s="33">
        <v>30.441400000000002</v>
      </c>
      <c r="L23" s="33">
        <v>29.162800000000001</v>
      </c>
      <c r="M23" s="43">
        <v>29.6843</v>
      </c>
      <c r="N23" s="45">
        <f>IF(SUM('Total Number of Participants'!B18:M18)&gt;0,'Food Costs'!N23/SUM('Total Number of Participants'!B18:M18)," ")</f>
        <v>30.767591326801853</v>
      </c>
      <c r="O23" s="5"/>
    </row>
    <row r="24" spans="1:15" ht="12" customHeight="1" x14ac:dyDescent="0.2">
      <c r="A24" s="7" t="str">
        <f>'Pregnant Women Participating'!A19</f>
        <v>West Virginia</v>
      </c>
      <c r="B24" s="32">
        <v>38.2806</v>
      </c>
      <c r="C24" s="33">
        <v>65.595500000000001</v>
      </c>
      <c r="D24" s="33">
        <v>39.904000000000003</v>
      </c>
      <c r="E24" s="33">
        <v>12.607699999999999</v>
      </c>
      <c r="F24" s="33">
        <v>37.717799999999997</v>
      </c>
      <c r="G24" s="33">
        <v>65.155900000000003</v>
      </c>
      <c r="H24" s="33">
        <v>7.5816999999999997</v>
      </c>
      <c r="I24" s="33">
        <v>60.511699999999998</v>
      </c>
      <c r="J24" s="33">
        <v>30.5444</v>
      </c>
      <c r="K24" s="33">
        <v>9.1209000000000007</v>
      </c>
      <c r="L24" s="33">
        <v>60.664900000000003</v>
      </c>
      <c r="M24" s="43">
        <v>9.7272999999999996</v>
      </c>
      <c r="N24" s="45">
        <f>IF(SUM('Total Number of Participants'!B19:M19)&gt;0,'Food Costs'!N24/SUM('Total Number of Participants'!B19:M19)," ")</f>
        <v>36.352078751443834</v>
      </c>
      <c r="O24" s="5"/>
    </row>
    <row r="25" spans="1:15" s="17" customFormat="1" ht="24.75" customHeight="1" x14ac:dyDescent="0.2">
      <c r="A25" s="14" t="e">
        <f>'Pregnant Women Participating'!#REF!</f>
        <v>#REF!</v>
      </c>
      <c r="B25" s="34">
        <v>49.857500000000002</v>
      </c>
      <c r="C25" s="35">
        <v>50.057299999999998</v>
      </c>
      <c r="D25" s="35">
        <v>53.177599999999998</v>
      </c>
      <c r="E25" s="35">
        <v>45.593499999999999</v>
      </c>
      <c r="F25" s="35">
        <v>49.564999999999998</v>
      </c>
      <c r="G25" s="35">
        <v>48.203299999999999</v>
      </c>
      <c r="H25" s="35">
        <v>41.864199999999997</v>
      </c>
      <c r="I25" s="35">
        <v>45.492699999999999</v>
      </c>
      <c r="J25" s="35">
        <v>48.6875</v>
      </c>
      <c r="K25" s="35">
        <v>37.243499999999997</v>
      </c>
      <c r="L25" s="35">
        <v>47.174900000000001</v>
      </c>
      <c r="M25" s="42">
        <v>42.001100000000001</v>
      </c>
      <c r="N25" s="46" t="e">
        <f>IF(SUM('Total Number of Participants'!#REF!)&gt;0,'Food Costs'!N25/SUM('Total Number of Participants'!#REF!)," ")</f>
        <v>#REF!</v>
      </c>
      <c r="O25" s="5"/>
    </row>
    <row r="26" spans="1:15" ht="12" customHeight="1" x14ac:dyDescent="0.2">
      <c r="A26" s="7" t="str">
        <f>'Pregnant Women Participating'!A20</f>
        <v>Alabama</v>
      </c>
      <c r="B26" s="32">
        <v>64.042000000000002</v>
      </c>
      <c r="C26" s="33">
        <v>10.6829</v>
      </c>
      <c r="D26" s="33">
        <v>72.7714</v>
      </c>
      <c r="E26" s="33">
        <v>43.525100000000002</v>
      </c>
      <c r="F26" s="33">
        <v>39.004800000000003</v>
      </c>
      <c r="G26" s="33">
        <v>42.724699999999999</v>
      </c>
      <c r="H26" s="33">
        <v>34.845999999999997</v>
      </c>
      <c r="I26" s="33">
        <v>9.0183</v>
      </c>
      <c r="J26" s="33">
        <v>39.2136</v>
      </c>
      <c r="K26" s="33">
        <v>35.484200000000001</v>
      </c>
      <c r="L26" s="33">
        <v>35.884300000000003</v>
      </c>
      <c r="M26" s="43">
        <v>37.744399999999999</v>
      </c>
      <c r="N26" s="45">
        <f>IF(SUM('Total Number of Participants'!B20:M20)&gt;0,'Food Costs'!N26/SUM('Total Number of Participants'!B20:M20)," ")</f>
        <v>38.630290471030804</v>
      </c>
      <c r="O26" s="5"/>
    </row>
    <row r="27" spans="1:15" ht="12" customHeight="1" x14ac:dyDescent="0.2">
      <c r="A27" s="7" t="str">
        <f>'Pregnant Women Participating'!A21</f>
        <v>Florida</v>
      </c>
      <c r="B27" s="32">
        <v>43.315800000000003</v>
      </c>
      <c r="C27" s="33">
        <v>47.517200000000003</v>
      </c>
      <c r="D27" s="33">
        <v>46.607199999999999</v>
      </c>
      <c r="E27" s="33">
        <v>48.330100000000002</v>
      </c>
      <c r="F27" s="33">
        <v>45.3536</v>
      </c>
      <c r="G27" s="33">
        <v>44.096800000000002</v>
      </c>
      <c r="H27" s="33">
        <v>43.861400000000003</v>
      </c>
      <c r="I27" s="33">
        <v>34.543700000000001</v>
      </c>
      <c r="J27" s="33">
        <v>35.7714</v>
      </c>
      <c r="K27" s="33">
        <v>36.111699999999999</v>
      </c>
      <c r="L27" s="33">
        <v>38.242800000000003</v>
      </c>
      <c r="M27" s="43">
        <v>38.380899999999997</v>
      </c>
      <c r="N27" s="45">
        <f>IF(SUM('Total Number of Participants'!B21:M21)&gt;0,'Food Costs'!N27/SUM('Total Number of Participants'!B21:M21)," ")</f>
        <v>41.81318508889283</v>
      </c>
      <c r="O27" s="5"/>
    </row>
    <row r="28" spans="1:15" ht="12" customHeight="1" x14ac:dyDescent="0.2">
      <c r="A28" s="7" t="str">
        <f>'Pregnant Women Participating'!A22</f>
        <v>Georgia</v>
      </c>
      <c r="B28" s="32">
        <v>41.290700000000001</v>
      </c>
      <c r="C28" s="33">
        <v>37.2819</v>
      </c>
      <c r="D28" s="33">
        <v>42.021299999999997</v>
      </c>
      <c r="E28" s="33">
        <v>47.126399999999997</v>
      </c>
      <c r="F28" s="33">
        <v>39.366300000000003</v>
      </c>
      <c r="G28" s="33">
        <v>35.274700000000003</v>
      </c>
      <c r="H28" s="33">
        <v>40.4527</v>
      </c>
      <c r="I28" s="33">
        <v>30.1798</v>
      </c>
      <c r="J28" s="33">
        <v>39.518599999999999</v>
      </c>
      <c r="K28" s="33">
        <v>37.054299999999998</v>
      </c>
      <c r="L28" s="33">
        <v>35.2027</v>
      </c>
      <c r="M28" s="43">
        <v>36.982100000000003</v>
      </c>
      <c r="N28" s="45">
        <f>IF(SUM('Total Number of Participants'!B22:M22)&gt;0,'Food Costs'!N28/SUM('Total Number of Participants'!B22:M22)," ")</f>
        <v>38.587340475670153</v>
      </c>
      <c r="O28" s="5"/>
    </row>
    <row r="29" spans="1:15" ht="12" customHeight="1" x14ac:dyDescent="0.2">
      <c r="A29" s="7" t="str">
        <f>'Pregnant Women Participating'!A23</f>
        <v>Kentucky</v>
      </c>
      <c r="B29" s="32">
        <v>40.448399999999999</v>
      </c>
      <c r="C29" s="33">
        <v>40.353200000000001</v>
      </c>
      <c r="D29" s="33">
        <v>41.158200000000001</v>
      </c>
      <c r="E29" s="33">
        <v>43.9375</v>
      </c>
      <c r="F29" s="33">
        <v>41.592199999999998</v>
      </c>
      <c r="G29" s="33">
        <v>52.953200000000002</v>
      </c>
      <c r="H29" s="33">
        <v>23.835799999999999</v>
      </c>
      <c r="I29" s="33">
        <v>33.6494</v>
      </c>
      <c r="J29" s="33">
        <v>32.060200000000002</v>
      </c>
      <c r="K29" s="33">
        <v>35.509900000000002</v>
      </c>
      <c r="L29" s="33">
        <v>35.968499999999999</v>
      </c>
      <c r="M29" s="43">
        <v>34.957000000000001</v>
      </c>
      <c r="N29" s="45">
        <f>IF(SUM('Total Number of Participants'!B23:M23)&gt;0,'Food Costs'!N29/SUM('Total Number of Participants'!B23:M23)," ")</f>
        <v>37.841886615489699</v>
      </c>
      <c r="O29" s="5"/>
    </row>
    <row r="30" spans="1:15" ht="12" customHeight="1" x14ac:dyDescent="0.2">
      <c r="A30" s="7" t="str">
        <f>'Pregnant Women Participating'!A24</f>
        <v>Mississippi</v>
      </c>
      <c r="B30" s="32">
        <v>56.592599999999997</v>
      </c>
      <c r="C30" s="33">
        <v>47.349600000000002</v>
      </c>
      <c r="D30" s="33">
        <v>58.506799999999998</v>
      </c>
      <c r="E30" s="33">
        <v>59.496499999999997</v>
      </c>
      <c r="F30" s="33">
        <v>61.152299999999997</v>
      </c>
      <c r="G30" s="33">
        <v>58.5379</v>
      </c>
      <c r="H30" s="33">
        <v>53.632199999999997</v>
      </c>
      <c r="I30" s="33">
        <v>47.647399999999998</v>
      </c>
      <c r="J30" s="33">
        <v>47.978000000000002</v>
      </c>
      <c r="K30" s="33">
        <v>61.873800000000003</v>
      </c>
      <c r="L30" s="33">
        <v>78.042900000000003</v>
      </c>
      <c r="M30" s="43">
        <v>111.5789</v>
      </c>
      <c r="N30" s="45">
        <f>IF(SUM('Total Number of Participants'!B24:M24)&gt;0,'Food Costs'!N30/SUM('Total Number of Participants'!B24:M24)," ")</f>
        <v>61.866239372762614</v>
      </c>
      <c r="O30" s="5"/>
    </row>
    <row r="31" spans="1:15" ht="12" customHeight="1" x14ac:dyDescent="0.2">
      <c r="A31" s="7" t="str">
        <f>'Pregnant Women Participating'!A25</f>
        <v>North Carolina</v>
      </c>
      <c r="B31" s="32">
        <v>38.4544</v>
      </c>
      <c r="C31" s="33">
        <v>46.544800000000002</v>
      </c>
      <c r="D31" s="33">
        <v>38.796100000000003</v>
      </c>
      <c r="E31" s="33">
        <v>38.9268</v>
      </c>
      <c r="F31" s="33">
        <v>46.875599999999999</v>
      </c>
      <c r="G31" s="33">
        <v>34.570099999999996</v>
      </c>
      <c r="H31" s="33">
        <v>19.889299999999999</v>
      </c>
      <c r="I31" s="33">
        <v>41.6629</v>
      </c>
      <c r="J31" s="33">
        <v>30.270800000000001</v>
      </c>
      <c r="K31" s="33">
        <v>21.273</v>
      </c>
      <c r="L31" s="33">
        <v>41.052900000000001</v>
      </c>
      <c r="M31" s="43">
        <v>34.013500000000001</v>
      </c>
      <c r="N31" s="45">
        <f>IF(SUM('Total Number of Participants'!B25:M25)&gt;0,'Food Costs'!N31/SUM('Total Number of Participants'!B25:M25)," ")</f>
        <v>35.640691898189353</v>
      </c>
      <c r="O31" s="5"/>
    </row>
    <row r="32" spans="1:15" ht="12" customHeight="1" x14ac:dyDescent="0.2">
      <c r="A32" s="7" t="str">
        <f>'Pregnant Women Participating'!A26</f>
        <v>South Carolina</v>
      </c>
      <c r="B32" s="32">
        <v>44.195999999999998</v>
      </c>
      <c r="C32" s="33">
        <v>42.060299999999998</v>
      </c>
      <c r="D32" s="33">
        <v>43.457900000000002</v>
      </c>
      <c r="E32" s="33">
        <v>46.193100000000001</v>
      </c>
      <c r="F32" s="33">
        <v>39.706400000000002</v>
      </c>
      <c r="G32" s="33">
        <v>46.433100000000003</v>
      </c>
      <c r="H32" s="33">
        <v>39.621099999999998</v>
      </c>
      <c r="I32" s="33">
        <v>38.362699999999997</v>
      </c>
      <c r="J32" s="33">
        <v>38.474699999999999</v>
      </c>
      <c r="K32" s="33">
        <v>39.4405</v>
      </c>
      <c r="L32" s="33">
        <v>43.290199999999999</v>
      </c>
      <c r="M32" s="43">
        <v>63.930500000000002</v>
      </c>
      <c r="N32" s="45">
        <f>IF(SUM('Total Number of Participants'!B26:M26)&gt;0,'Food Costs'!N32/SUM('Total Number of Participants'!B26:M26)," ")</f>
        <v>43.822130965273857</v>
      </c>
      <c r="O32" s="5"/>
    </row>
    <row r="33" spans="1:15" ht="12" customHeight="1" x14ac:dyDescent="0.2">
      <c r="A33" s="7" t="str">
        <f>'Pregnant Women Participating'!A27</f>
        <v>Tennessee</v>
      </c>
      <c r="B33" s="32">
        <v>33.146599999999999</v>
      </c>
      <c r="C33" s="33">
        <v>29.293700000000001</v>
      </c>
      <c r="D33" s="33">
        <v>70.131200000000007</v>
      </c>
      <c r="E33" s="33">
        <v>-2.6678000000000002</v>
      </c>
      <c r="F33" s="33">
        <v>25.948399999999999</v>
      </c>
      <c r="G33" s="33">
        <v>32.869</v>
      </c>
      <c r="H33" s="33">
        <v>26.921600000000002</v>
      </c>
      <c r="I33" s="33">
        <v>24.296299999999999</v>
      </c>
      <c r="J33" s="33">
        <v>27.8522</v>
      </c>
      <c r="K33" s="33">
        <v>27.9739</v>
      </c>
      <c r="L33" s="33">
        <v>28.973800000000001</v>
      </c>
      <c r="M33" s="43">
        <v>26.012899999999998</v>
      </c>
      <c r="N33" s="45">
        <f>IF(SUM('Total Number of Participants'!B27:M27)&gt;0,'Food Costs'!N33/SUM('Total Number of Participants'!B27:M27)," ")</f>
        <v>29.094940381680363</v>
      </c>
      <c r="O33" s="5"/>
    </row>
    <row r="34" spans="1:15" ht="12" customHeight="1" x14ac:dyDescent="0.2">
      <c r="A34" s="7" t="str">
        <f>'Pregnant Women Participating'!A28</f>
        <v>Choctaw Indians, MS</v>
      </c>
      <c r="B34" s="32">
        <v>36.740299999999998</v>
      </c>
      <c r="C34" s="33">
        <v>29.878599999999999</v>
      </c>
      <c r="D34" s="33">
        <v>19.537500000000001</v>
      </c>
      <c r="E34" s="33">
        <v>36.2166</v>
      </c>
      <c r="F34" s="33">
        <v>34.280799999999999</v>
      </c>
      <c r="G34" s="33">
        <v>29.4847</v>
      </c>
      <c r="H34" s="33">
        <v>22.641400000000001</v>
      </c>
      <c r="I34" s="33">
        <v>24.6874</v>
      </c>
      <c r="J34" s="33">
        <v>20.9512</v>
      </c>
      <c r="K34" s="33">
        <v>31.119800000000001</v>
      </c>
      <c r="L34" s="33">
        <v>27.383400000000002</v>
      </c>
      <c r="M34" s="43">
        <v>24.529800000000002</v>
      </c>
      <c r="N34" s="45">
        <f>IF(SUM('Total Number of Participants'!B28:M28)&gt;0,'Food Costs'!N34/SUM('Total Number of Participants'!B28:M28)," ")</f>
        <v>28.037777505212805</v>
      </c>
      <c r="O34" s="5"/>
    </row>
    <row r="35" spans="1:15" ht="12" customHeight="1" x14ac:dyDescent="0.2">
      <c r="A35" s="7" t="str">
        <f>'Pregnant Women Participating'!A29</f>
        <v>Eastern Cherokee, NC</v>
      </c>
      <c r="B35" s="32">
        <v>34.395099999999999</v>
      </c>
      <c r="C35" s="33">
        <v>35.465000000000003</v>
      </c>
      <c r="D35" s="33">
        <v>25.3657</v>
      </c>
      <c r="E35" s="33">
        <v>36.238500000000002</v>
      </c>
      <c r="F35" s="33">
        <v>37.568800000000003</v>
      </c>
      <c r="G35" s="33">
        <v>28.712800000000001</v>
      </c>
      <c r="H35" s="33">
        <v>20.421600000000002</v>
      </c>
      <c r="I35" s="33">
        <v>35.728000000000002</v>
      </c>
      <c r="J35" s="33">
        <v>27.591100000000001</v>
      </c>
      <c r="K35" s="33">
        <v>24.2364</v>
      </c>
      <c r="L35" s="33">
        <v>34.874499999999998</v>
      </c>
      <c r="M35" s="43">
        <v>24.369299999999999</v>
      </c>
      <c r="N35" s="45">
        <f>IF(SUM('Total Number of Participants'!B29:M29)&gt;0,'Food Costs'!N35/SUM('Total Number of Participants'!B29:M29)," ")</f>
        <v>30.21322706935123</v>
      </c>
      <c r="O35" s="5"/>
    </row>
    <row r="36" spans="1:15" s="17" customFormat="1" ht="24.75" customHeight="1" x14ac:dyDescent="0.2">
      <c r="A36" s="14" t="e">
        <f>'Pregnant Women Participating'!#REF!</f>
        <v>#REF!</v>
      </c>
      <c r="B36" s="34">
        <v>43.818899999999999</v>
      </c>
      <c r="C36" s="35">
        <v>40.185099999999998</v>
      </c>
      <c r="D36" s="35">
        <v>48.9953</v>
      </c>
      <c r="E36" s="35">
        <v>42.054299999999998</v>
      </c>
      <c r="F36" s="35">
        <v>42.800400000000003</v>
      </c>
      <c r="G36" s="35">
        <v>41.707700000000003</v>
      </c>
      <c r="H36" s="35">
        <v>35.604199999999999</v>
      </c>
      <c r="I36" s="35">
        <v>33.070399999999999</v>
      </c>
      <c r="J36" s="35">
        <v>35.467399999999998</v>
      </c>
      <c r="K36" s="35">
        <v>34.341000000000001</v>
      </c>
      <c r="L36" s="35">
        <v>39.759900000000002</v>
      </c>
      <c r="M36" s="42">
        <v>41.784399999999998</v>
      </c>
      <c r="N36" s="46" t="e">
        <f>IF(SUM('Total Number of Participants'!#REF!)&gt;0,'Food Costs'!N36/SUM('Total Number of Participants'!#REF!)," ")</f>
        <v>#REF!</v>
      </c>
      <c r="O36" s="5"/>
    </row>
    <row r="37" spans="1:15" ht="12" customHeight="1" x14ac:dyDescent="0.2">
      <c r="A37" s="7" t="str">
        <f>'Pregnant Women Participating'!A30</f>
        <v>Illinois</v>
      </c>
      <c r="B37" s="32">
        <v>37.861499999999999</v>
      </c>
      <c r="C37" s="33">
        <v>20.090199999999999</v>
      </c>
      <c r="D37" s="33">
        <v>72.241399999999999</v>
      </c>
      <c r="E37" s="33">
        <v>41.3521</v>
      </c>
      <c r="F37" s="33">
        <v>68.827799999999996</v>
      </c>
      <c r="G37" s="33">
        <v>61.454300000000003</v>
      </c>
      <c r="H37" s="33">
        <v>34.473599999999998</v>
      </c>
      <c r="I37" s="33">
        <v>21.434200000000001</v>
      </c>
      <c r="J37" s="33">
        <v>63.253500000000003</v>
      </c>
      <c r="K37" s="33">
        <v>35.441000000000003</v>
      </c>
      <c r="L37" s="33">
        <v>55.577500000000001</v>
      </c>
      <c r="M37" s="43">
        <v>67.856499999999997</v>
      </c>
      <c r="N37" s="45">
        <f>IF(SUM('Total Number of Participants'!B30:M30)&gt;0,'Food Costs'!N37/SUM('Total Number of Participants'!B30:M30)," ")</f>
        <v>48.139766225414768</v>
      </c>
      <c r="O37" s="5"/>
    </row>
    <row r="38" spans="1:15" ht="12" customHeight="1" x14ac:dyDescent="0.2">
      <c r="A38" s="7" t="str">
        <f>'Pregnant Women Participating'!A31</f>
        <v>Indiana</v>
      </c>
      <c r="B38" s="32">
        <v>36.020800000000001</v>
      </c>
      <c r="C38" s="33">
        <v>33.614100000000001</v>
      </c>
      <c r="D38" s="33">
        <v>29.579899999999999</v>
      </c>
      <c r="E38" s="33">
        <v>32.810499999999998</v>
      </c>
      <c r="F38" s="33">
        <v>26.405000000000001</v>
      </c>
      <c r="G38" s="33">
        <v>31.521699999999999</v>
      </c>
      <c r="H38" s="33">
        <v>26.044899999999998</v>
      </c>
      <c r="I38" s="33">
        <v>23.893699999999999</v>
      </c>
      <c r="J38" s="33">
        <v>25.418700000000001</v>
      </c>
      <c r="K38" s="33">
        <v>26.7468</v>
      </c>
      <c r="L38" s="33">
        <v>28.7425</v>
      </c>
      <c r="M38" s="43">
        <v>25.084</v>
      </c>
      <c r="N38" s="45">
        <f>IF(SUM('Total Number of Participants'!B31:M31)&gt;0,'Food Costs'!N38/SUM('Total Number of Participants'!B31:M31)," ")</f>
        <v>28.709205778033805</v>
      </c>
      <c r="O38" s="5"/>
    </row>
    <row r="39" spans="1:15" ht="12" customHeight="1" x14ac:dyDescent="0.2">
      <c r="A39" s="7" t="str">
        <f>'Pregnant Women Participating'!A32</f>
        <v>Iowa</v>
      </c>
      <c r="B39" s="32">
        <v>33.236800000000002</v>
      </c>
      <c r="C39" s="33">
        <v>30.691099999999999</v>
      </c>
      <c r="D39" s="33">
        <v>32.036499999999997</v>
      </c>
      <c r="E39" s="33">
        <v>33.626600000000003</v>
      </c>
      <c r="F39" s="33">
        <v>31.387</v>
      </c>
      <c r="G39" s="33">
        <v>32.438699999999997</v>
      </c>
      <c r="H39" s="33">
        <v>31.316400000000002</v>
      </c>
      <c r="I39" s="33">
        <v>27.815300000000001</v>
      </c>
      <c r="J39" s="33">
        <v>27.7044</v>
      </c>
      <c r="K39" s="33">
        <v>30.846599999999999</v>
      </c>
      <c r="L39" s="33">
        <v>29.388300000000001</v>
      </c>
      <c r="M39" s="43">
        <v>29.302800000000001</v>
      </c>
      <c r="N39" s="45">
        <f>IF(SUM('Total Number of Participants'!B32:M32)&gt;0,'Food Costs'!N39/SUM('Total Number of Participants'!B32:M32)," ")</f>
        <v>30.773739358680313</v>
      </c>
      <c r="O39" s="5"/>
    </row>
    <row r="40" spans="1:15" ht="12" customHeight="1" x14ac:dyDescent="0.2">
      <c r="A40" s="7" t="str">
        <f>'Pregnant Women Participating'!A33</f>
        <v>Michigan</v>
      </c>
      <c r="B40" s="32">
        <v>36.847799999999999</v>
      </c>
      <c r="C40" s="33">
        <v>36.868200000000002</v>
      </c>
      <c r="D40" s="33">
        <v>37.5244</v>
      </c>
      <c r="E40" s="33">
        <v>37.097299999999997</v>
      </c>
      <c r="F40" s="33">
        <v>36.430300000000003</v>
      </c>
      <c r="G40" s="33">
        <v>33.128100000000003</v>
      </c>
      <c r="H40" s="33">
        <v>29.279699999999998</v>
      </c>
      <c r="I40" s="33">
        <v>15.0444</v>
      </c>
      <c r="J40" s="33">
        <v>24.947900000000001</v>
      </c>
      <c r="K40" s="33">
        <v>29.131799999999998</v>
      </c>
      <c r="L40" s="33">
        <v>29.812100000000001</v>
      </c>
      <c r="M40" s="43">
        <v>31.2272</v>
      </c>
      <c r="N40" s="45">
        <f>IF(SUM('Total Number of Participants'!B33:M33)&gt;0,'Food Costs'!N40/SUM('Total Number of Participants'!B33:M33)," ")</f>
        <v>31.25686683615324</v>
      </c>
      <c r="O40" s="5"/>
    </row>
    <row r="41" spans="1:15" ht="12" customHeight="1" x14ac:dyDescent="0.2">
      <c r="A41" s="7" t="str">
        <f>'Pregnant Women Participating'!A34</f>
        <v>Minnesota</v>
      </c>
      <c r="B41" s="32">
        <v>32.509</v>
      </c>
      <c r="C41" s="33">
        <v>38.479799999999997</v>
      </c>
      <c r="D41" s="33">
        <v>62.929400000000001</v>
      </c>
      <c r="E41" s="33">
        <v>17.644300000000001</v>
      </c>
      <c r="F41" s="33">
        <v>39.278799999999997</v>
      </c>
      <c r="G41" s="33">
        <v>38.856200000000001</v>
      </c>
      <c r="H41" s="33">
        <v>39.244900000000001</v>
      </c>
      <c r="I41" s="33">
        <v>33.238700000000001</v>
      </c>
      <c r="J41" s="33">
        <v>36.306899999999999</v>
      </c>
      <c r="K41" s="33">
        <v>16.2469</v>
      </c>
      <c r="L41" s="33">
        <v>57.600900000000003</v>
      </c>
      <c r="M41" s="43">
        <v>36.407899999999998</v>
      </c>
      <c r="N41" s="45">
        <f>IF(SUM('Total Number of Participants'!B34:M34)&gt;0,'Food Costs'!N41/SUM('Total Number of Participants'!B34:M34)," ")</f>
        <v>37.359619122868494</v>
      </c>
      <c r="O41" s="5"/>
    </row>
    <row r="42" spans="1:15" ht="12" customHeight="1" x14ac:dyDescent="0.2">
      <c r="A42" s="7" t="str">
        <f>'Pregnant Women Participating'!A35</f>
        <v>Ohio</v>
      </c>
      <c r="B42" s="32">
        <v>33.065600000000003</v>
      </c>
      <c r="C42" s="33">
        <v>32.682000000000002</v>
      </c>
      <c r="D42" s="33">
        <v>33.065800000000003</v>
      </c>
      <c r="E42" s="33">
        <v>35.066099999999999</v>
      </c>
      <c r="F42" s="33">
        <v>8.6381999999999994</v>
      </c>
      <c r="G42" s="33">
        <v>33.839100000000002</v>
      </c>
      <c r="H42" s="33">
        <v>30.7865</v>
      </c>
      <c r="I42" s="33">
        <v>30.864699999999999</v>
      </c>
      <c r="J42" s="33">
        <v>31.352699999999999</v>
      </c>
      <c r="K42" s="33">
        <v>34.475999999999999</v>
      </c>
      <c r="L42" s="33">
        <v>29.7316</v>
      </c>
      <c r="M42" s="43">
        <v>31.410699999999999</v>
      </c>
      <c r="N42" s="45">
        <f>IF(SUM('Total Number of Participants'!B35:M35)&gt;0,'Food Costs'!N42/SUM('Total Number of Participants'!B35:M35)," ")</f>
        <v>30.413325794815073</v>
      </c>
      <c r="O42" s="5"/>
    </row>
    <row r="43" spans="1:15" ht="12" customHeight="1" x14ac:dyDescent="0.2">
      <c r="A43" s="7" t="str">
        <f>'Pregnant Women Participating'!A36</f>
        <v>Wisconsin</v>
      </c>
      <c r="B43" s="32">
        <v>36.374699999999997</v>
      </c>
      <c r="C43" s="33">
        <v>35.6006</v>
      </c>
      <c r="D43" s="33">
        <v>36.030799999999999</v>
      </c>
      <c r="E43" s="33">
        <v>38.035499999999999</v>
      </c>
      <c r="F43" s="33">
        <v>36.369</v>
      </c>
      <c r="G43" s="33">
        <v>36.017400000000002</v>
      </c>
      <c r="H43" s="33">
        <v>33.725900000000003</v>
      </c>
      <c r="I43" s="33">
        <v>30.2819</v>
      </c>
      <c r="J43" s="33">
        <v>33.371499999999997</v>
      </c>
      <c r="K43" s="33">
        <v>53.431100000000001</v>
      </c>
      <c r="L43" s="33">
        <v>14.0693</v>
      </c>
      <c r="M43" s="43">
        <v>33.171199999999999</v>
      </c>
      <c r="N43" s="45">
        <f>IF(SUM('Total Number of Participants'!B36:M36)&gt;0,'Food Costs'!N43/SUM('Total Number of Participants'!B36:M36)," ")</f>
        <v>34.691129584707149</v>
      </c>
      <c r="O43" s="5"/>
    </row>
    <row r="44" spans="1:15" s="17" customFormat="1" ht="24.75" customHeight="1" x14ac:dyDescent="0.2">
      <c r="A44" s="14" t="e">
        <f>'Pregnant Women Participating'!#REF!</f>
        <v>#REF!</v>
      </c>
      <c r="B44" s="34">
        <v>35.449599999999997</v>
      </c>
      <c r="C44" s="35">
        <v>32.160499999999999</v>
      </c>
      <c r="D44" s="35">
        <v>44.029499999999999</v>
      </c>
      <c r="E44" s="35">
        <v>34.688000000000002</v>
      </c>
      <c r="F44" s="35">
        <v>35.392899999999997</v>
      </c>
      <c r="G44" s="35">
        <v>38.832799999999999</v>
      </c>
      <c r="H44" s="35">
        <v>31.527999999999999</v>
      </c>
      <c r="I44" s="35">
        <v>24.552399999999999</v>
      </c>
      <c r="J44" s="35">
        <v>34.529200000000003</v>
      </c>
      <c r="K44" s="35">
        <v>31.7287</v>
      </c>
      <c r="L44" s="35">
        <v>35.2194</v>
      </c>
      <c r="M44" s="42">
        <v>36.686500000000002</v>
      </c>
      <c r="N44" s="46" t="e">
        <f>IF(SUM('Total Number of Participants'!#REF!)&gt;0,'Food Costs'!N44/SUM('Total Number of Participants'!#REF!)," ")</f>
        <v>#REF!</v>
      </c>
      <c r="O44" s="5"/>
    </row>
    <row r="45" spans="1:15" ht="12" customHeight="1" x14ac:dyDescent="0.2">
      <c r="A45" s="7" t="str">
        <f>'Pregnant Women Participating'!A37</f>
        <v>Arizona</v>
      </c>
      <c r="B45" s="32">
        <v>32.345999999999997</v>
      </c>
      <c r="C45" s="33">
        <v>33.145899999999997</v>
      </c>
      <c r="D45" s="33">
        <v>32.345300000000002</v>
      </c>
      <c r="E45" s="33">
        <v>35.220799999999997</v>
      </c>
      <c r="F45" s="33">
        <v>31.873699999999999</v>
      </c>
      <c r="G45" s="33">
        <v>30.449000000000002</v>
      </c>
      <c r="H45" s="33">
        <v>30.306799999999999</v>
      </c>
      <c r="I45" s="33">
        <v>26.532399999999999</v>
      </c>
      <c r="J45" s="33">
        <v>30.803699999999999</v>
      </c>
      <c r="K45" s="33">
        <v>28.831499999999998</v>
      </c>
      <c r="L45" s="33">
        <v>30.8047</v>
      </c>
      <c r="M45" s="43">
        <v>30.722000000000001</v>
      </c>
      <c r="N45" s="45">
        <f>IF(SUM('Total Number of Participants'!B37:M37)&gt;0,'Food Costs'!N45/SUM('Total Number of Participants'!B37:M37)," ")</f>
        <v>31.084222595504833</v>
      </c>
      <c r="O45" s="5"/>
    </row>
    <row r="46" spans="1:15" ht="12" customHeight="1" x14ac:dyDescent="0.2">
      <c r="A46" s="7" t="str">
        <f>'Pregnant Women Participating'!A38</f>
        <v>Arkansas</v>
      </c>
      <c r="B46" s="32">
        <v>17.018699999999999</v>
      </c>
      <c r="C46" s="33">
        <v>57.910899999999998</v>
      </c>
      <c r="D46" s="33">
        <v>23.8218</v>
      </c>
      <c r="E46" s="33">
        <v>43.942399999999999</v>
      </c>
      <c r="F46" s="33">
        <v>29.551400000000001</v>
      </c>
      <c r="G46" s="33">
        <v>46.200200000000002</v>
      </c>
      <c r="H46" s="33">
        <v>52.947000000000003</v>
      </c>
      <c r="I46" s="33">
        <v>23.338000000000001</v>
      </c>
      <c r="J46" s="33">
        <v>12.940899999999999</v>
      </c>
      <c r="K46" s="33">
        <v>33.5929</v>
      </c>
      <c r="L46" s="33">
        <v>60.333799999999997</v>
      </c>
      <c r="M46" s="43">
        <v>20.4162</v>
      </c>
      <c r="N46" s="45">
        <f>IF(SUM('Total Number of Participants'!B38:M38)&gt;0,'Food Costs'!N46/SUM('Total Number of Participants'!B38:M38)," ")</f>
        <v>35.279804833031413</v>
      </c>
      <c r="O46" s="5"/>
    </row>
    <row r="47" spans="1:15" ht="12" customHeight="1" x14ac:dyDescent="0.2">
      <c r="A47" s="7" t="str">
        <f>'Pregnant Women Participating'!A39</f>
        <v>Louisiana</v>
      </c>
      <c r="B47" s="32">
        <v>35.847900000000003</v>
      </c>
      <c r="C47" s="33">
        <v>36.851500000000001</v>
      </c>
      <c r="D47" s="33">
        <v>48.796999999999997</v>
      </c>
      <c r="E47" s="33">
        <v>41.935400000000001</v>
      </c>
      <c r="F47" s="33">
        <v>40.494</v>
      </c>
      <c r="G47" s="33">
        <v>34.228000000000002</v>
      </c>
      <c r="H47" s="33">
        <v>36.143799999999999</v>
      </c>
      <c r="I47" s="33">
        <v>45.188200000000002</v>
      </c>
      <c r="J47" s="33">
        <v>33.200699999999998</v>
      </c>
      <c r="K47" s="33">
        <v>41.3887</v>
      </c>
      <c r="L47" s="33">
        <v>35.456000000000003</v>
      </c>
      <c r="M47" s="43">
        <v>23.497699999999998</v>
      </c>
      <c r="N47" s="45">
        <f>IF(SUM('Total Number of Participants'!B39:M39)&gt;0,'Food Costs'!N47/SUM('Total Number of Participants'!B39:M39)," ")</f>
        <v>37.788793592388572</v>
      </c>
      <c r="O47" s="5"/>
    </row>
    <row r="48" spans="1:15" ht="12" customHeight="1" x14ac:dyDescent="0.2">
      <c r="A48" s="7" t="str">
        <f>'Pregnant Women Participating'!A40</f>
        <v>New Mexico</v>
      </c>
      <c r="B48" s="32">
        <v>35.6462</v>
      </c>
      <c r="C48" s="33">
        <v>34.9587</v>
      </c>
      <c r="D48" s="33">
        <v>36.377499999999998</v>
      </c>
      <c r="E48" s="33">
        <v>37.902099999999997</v>
      </c>
      <c r="F48" s="33">
        <v>35.957500000000003</v>
      </c>
      <c r="G48" s="33">
        <v>35.331200000000003</v>
      </c>
      <c r="H48" s="33">
        <v>33.517800000000001</v>
      </c>
      <c r="I48" s="33">
        <v>31.2438</v>
      </c>
      <c r="J48" s="33">
        <v>11.05</v>
      </c>
      <c r="K48" s="33">
        <v>53.337899999999998</v>
      </c>
      <c r="L48" s="33">
        <v>33.3033</v>
      </c>
      <c r="M48" s="43">
        <v>33.634700000000002</v>
      </c>
      <c r="N48" s="45">
        <f>IF(SUM('Total Number of Participants'!B40:M40)&gt;0,'Food Costs'!N48/SUM('Total Number of Participants'!B40:M40)," ")</f>
        <v>34.315200806676309</v>
      </c>
      <c r="O48" s="5"/>
    </row>
    <row r="49" spans="1:15" ht="12" customHeight="1" x14ac:dyDescent="0.2">
      <c r="A49" s="7" t="str">
        <f>'Pregnant Women Participating'!A41</f>
        <v>Oklahoma</v>
      </c>
      <c r="B49" s="32">
        <v>34.224400000000003</v>
      </c>
      <c r="C49" s="33">
        <v>32.436999999999998</v>
      </c>
      <c r="D49" s="33">
        <v>34.458599999999997</v>
      </c>
      <c r="E49" s="33">
        <v>37.482300000000002</v>
      </c>
      <c r="F49" s="33">
        <v>49.563400000000001</v>
      </c>
      <c r="G49" s="33">
        <v>30.427900000000001</v>
      </c>
      <c r="H49" s="33">
        <v>24.843299999999999</v>
      </c>
      <c r="I49" s="33">
        <v>22.822500000000002</v>
      </c>
      <c r="J49" s="33">
        <v>24.972999999999999</v>
      </c>
      <c r="K49" s="33">
        <v>27.160599999999999</v>
      </c>
      <c r="L49" s="33">
        <v>26.363800000000001</v>
      </c>
      <c r="M49" s="43">
        <v>25.982900000000001</v>
      </c>
      <c r="N49" s="45">
        <f>IF(SUM('Total Number of Participants'!B41:M41)&gt;0,'Food Costs'!N49/SUM('Total Number of Participants'!B41:M41)," ")</f>
        <v>30.849880009432784</v>
      </c>
      <c r="O49" s="5"/>
    </row>
    <row r="50" spans="1:15" ht="12" customHeight="1" x14ac:dyDescent="0.2">
      <c r="A50" s="7" t="str">
        <f>'Pregnant Women Participating'!A42</f>
        <v>Texas</v>
      </c>
      <c r="B50" s="32">
        <v>6.2542999999999997</v>
      </c>
      <c r="C50" s="33">
        <v>48.128900000000002</v>
      </c>
      <c r="D50" s="33">
        <v>28.9587</v>
      </c>
      <c r="E50" s="33">
        <v>3.2121</v>
      </c>
      <c r="F50" s="33">
        <v>37.150300000000001</v>
      </c>
      <c r="G50" s="33">
        <v>29.882300000000001</v>
      </c>
      <c r="H50" s="33">
        <v>27.327100000000002</v>
      </c>
      <c r="I50" s="33">
        <v>19.727399999999999</v>
      </c>
      <c r="J50" s="33">
        <v>30.5061</v>
      </c>
      <c r="K50" s="33">
        <v>28.950299999999999</v>
      </c>
      <c r="L50" s="33">
        <v>21.517199999999999</v>
      </c>
      <c r="M50" s="43">
        <v>31.8858</v>
      </c>
      <c r="N50" s="45">
        <f>IF(SUM('Total Number of Participants'!B42:M42)&gt;0,'Food Costs'!N50/SUM('Total Number of Participants'!B42:M42)," ")</f>
        <v>26.102428756005487</v>
      </c>
      <c r="O50" s="5"/>
    </row>
    <row r="51" spans="1:15" ht="12" customHeight="1" x14ac:dyDescent="0.2">
      <c r="A51" s="7" t="str">
        <f>'Pregnant Women Participating'!A43</f>
        <v>Utah</v>
      </c>
      <c r="B51" s="32">
        <v>40.832700000000003</v>
      </c>
      <c r="C51" s="33">
        <v>34.069699999999997</v>
      </c>
      <c r="D51" s="33">
        <v>50.896799999999999</v>
      </c>
      <c r="E51" s="33">
        <v>15.816700000000001</v>
      </c>
      <c r="F51" s="33">
        <v>52.2562</v>
      </c>
      <c r="G51" s="33">
        <v>20.864799999999999</v>
      </c>
      <c r="H51" s="33">
        <v>32.334200000000003</v>
      </c>
      <c r="I51" s="33">
        <v>42.989400000000003</v>
      </c>
      <c r="J51" s="33">
        <v>33.803100000000001</v>
      </c>
      <c r="K51" s="33">
        <v>14.875999999999999</v>
      </c>
      <c r="L51" s="33">
        <v>52.661900000000003</v>
      </c>
      <c r="M51" s="43">
        <v>41.683</v>
      </c>
      <c r="N51" s="45">
        <f>IF(SUM('Total Number of Participants'!B43:M43)&gt;0,'Food Costs'!N51/SUM('Total Number of Participants'!B43:M43)," ")</f>
        <v>36.083189366319708</v>
      </c>
      <c r="O51" s="5"/>
    </row>
    <row r="52" spans="1:15" ht="12" customHeight="1" x14ac:dyDescent="0.2">
      <c r="A52" s="7" t="str">
        <f>'Pregnant Women Participating'!A44</f>
        <v>Inter-Tribal Council, AZ</v>
      </c>
      <c r="B52" s="32">
        <v>30.096499999999999</v>
      </c>
      <c r="C52" s="33">
        <v>28.486699999999999</v>
      </c>
      <c r="D52" s="33">
        <v>29.4681</v>
      </c>
      <c r="E52" s="33">
        <v>5.3491</v>
      </c>
      <c r="F52" s="33">
        <v>52.235799999999998</v>
      </c>
      <c r="G52" s="33">
        <v>3.8492000000000002</v>
      </c>
      <c r="H52" s="33">
        <v>41.859900000000003</v>
      </c>
      <c r="I52" s="33">
        <v>17.924700000000001</v>
      </c>
      <c r="J52" s="33">
        <v>23.505099999999999</v>
      </c>
      <c r="K52" s="33">
        <v>22.879100000000001</v>
      </c>
      <c r="L52" s="33">
        <v>23.428999999999998</v>
      </c>
      <c r="M52" s="43">
        <v>22.873200000000001</v>
      </c>
      <c r="N52" s="45">
        <f>IF(SUM('Total Number of Participants'!B44:M44)&gt;0,'Food Costs'!N52/SUM('Total Number of Participants'!B44:M44)," ")</f>
        <v>25.003792225391518</v>
      </c>
      <c r="O52" s="5"/>
    </row>
    <row r="53" spans="1:15" ht="12" customHeight="1" x14ac:dyDescent="0.2">
      <c r="A53" s="7" t="str">
        <f>'Pregnant Women Participating'!A45</f>
        <v>Navajo Nation, AZ</v>
      </c>
      <c r="B53" s="32">
        <v>38.558900000000001</v>
      </c>
      <c r="C53" s="33">
        <v>36.6464</v>
      </c>
      <c r="D53" s="33">
        <v>41.436999999999998</v>
      </c>
      <c r="E53" s="33">
        <v>42.759500000000003</v>
      </c>
      <c r="F53" s="33">
        <v>34.2271</v>
      </c>
      <c r="G53" s="33">
        <v>40.749600000000001</v>
      </c>
      <c r="H53" s="33">
        <v>30.1431</v>
      </c>
      <c r="I53" s="33">
        <v>25.307200000000002</v>
      </c>
      <c r="J53" s="33">
        <v>18.811599999999999</v>
      </c>
      <c r="K53" s="33">
        <v>35.844299999999997</v>
      </c>
      <c r="L53" s="33">
        <v>34.936799999999998</v>
      </c>
      <c r="M53" s="43">
        <v>26.4968</v>
      </c>
      <c r="N53" s="45">
        <f>IF(SUM('Total Number of Participants'!B45:M45)&gt;0,'Food Costs'!N53/SUM('Total Number of Participants'!B45:M45)," ")</f>
        <v>34.297800700141629</v>
      </c>
      <c r="O53" s="5"/>
    </row>
    <row r="54" spans="1:15" ht="12" customHeight="1" x14ac:dyDescent="0.2">
      <c r="A54" s="7" t="str">
        <f>'Pregnant Women Participating'!A46</f>
        <v>Acoma, Canoncito &amp; Laguna, NM</v>
      </c>
      <c r="B54" s="32">
        <v>54.407299999999999</v>
      </c>
      <c r="C54" s="33">
        <v>31.830200000000001</v>
      </c>
      <c r="D54" s="33">
        <v>48.012</v>
      </c>
      <c r="E54" s="33">
        <v>69.157799999999995</v>
      </c>
      <c r="F54" s="33">
        <v>29.6965</v>
      </c>
      <c r="G54" s="33">
        <v>50.802100000000003</v>
      </c>
      <c r="H54" s="33">
        <v>55.9101</v>
      </c>
      <c r="I54" s="33">
        <v>36.036000000000001</v>
      </c>
      <c r="J54" s="33">
        <v>33.186700000000002</v>
      </c>
      <c r="K54" s="33">
        <v>24.1692</v>
      </c>
      <c r="L54" s="33">
        <v>57.343800000000002</v>
      </c>
      <c r="M54" s="43">
        <v>19.4175</v>
      </c>
      <c r="N54" s="45">
        <f>IF(SUM('Total Number of Participants'!B46:M46)&gt;0,'Food Costs'!N54/SUM('Total Number of Participants'!B46:M46)," ")</f>
        <v>42.971456452793362</v>
      </c>
      <c r="O54" s="5"/>
    </row>
    <row r="55" spans="1:15" ht="12" customHeight="1" x14ac:dyDescent="0.2">
      <c r="A55" s="7" t="str">
        <f>'Pregnant Women Participating'!A47</f>
        <v>Eight Northern Pueblos, NM</v>
      </c>
      <c r="B55" s="32">
        <v>61.6113</v>
      </c>
      <c r="C55" s="33">
        <v>62.680300000000003</v>
      </c>
      <c r="D55" s="33">
        <v>62.524999999999999</v>
      </c>
      <c r="E55" s="33">
        <v>69.297899999999998</v>
      </c>
      <c r="F55" s="33">
        <v>68.188000000000002</v>
      </c>
      <c r="G55" s="33">
        <v>62.702199999999998</v>
      </c>
      <c r="H55" s="33">
        <v>56.755899999999997</v>
      </c>
      <c r="I55" s="33">
        <v>55.835700000000003</v>
      </c>
      <c r="J55" s="33">
        <v>48.387900000000002</v>
      </c>
      <c r="K55" s="33">
        <v>45.451900000000002</v>
      </c>
      <c r="L55" s="33">
        <v>48.163400000000003</v>
      </c>
      <c r="M55" s="43">
        <v>50.216299999999997</v>
      </c>
      <c r="N55" s="45">
        <f>IF(SUM('Total Number of Participants'!B47:M47)&gt;0,'Food Costs'!N55/SUM('Total Number of Participants'!B47:M47)," ")</f>
        <v>58.08125232948192</v>
      </c>
      <c r="O55" s="5"/>
    </row>
    <row r="56" spans="1:15" ht="12" customHeight="1" x14ac:dyDescent="0.2">
      <c r="A56" s="7" t="str">
        <f>'Pregnant Women Participating'!A48</f>
        <v>Five Sandoval Pueblos, NM</v>
      </c>
      <c r="B56" s="32">
        <v>64.785700000000006</v>
      </c>
      <c r="C56" s="33">
        <v>44.753100000000003</v>
      </c>
      <c r="D56" s="33">
        <v>64.555099999999996</v>
      </c>
      <c r="E56" s="33">
        <v>54.502099999999999</v>
      </c>
      <c r="F56" s="33">
        <v>61.333300000000001</v>
      </c>
      <c r="G56" s="33">
        <v>52.015700000000002</v>
      </c>
      <c r="H56" s="33">
        <v>57.8446</v>
      </c>
      <c r="I56" s="33">
        <v>41.903199999999998</v>
      </c>
      <c r="J56" s="33">
        <v>37.061599999999999</v>
      </c>
      <c r="K56" s="33">
        <v>69.753799999999998</v>
      </c>
      <c r="L56" s="33">
        <v>29.438800000000001</v>
      </c>
      <c r="M56" s="43">
        <v>47.174100000000003</v>
      </c>
      <c r="N56" s="45">
        <f>IF(SUM('Total Number of Participants'!B48:M48)&gt;0,'Food Costs'!N56/SUM('Total Number of Participants'!B48:M48)," ")</f>
        <v>52.665584415584412</v>
      </c>
      <c r="O56" s="5"/>
    </row>
    <row r="57" spans="1:15" ht="12" customHeight="1" x14ac:dyDescent="0.2">
      <c r="A57" s="7" t="str">
        <f>'Pregnant Women Participating'!A49</f>
        <v>Isleta Pueblo, NM</v>
      </c>
      <c r="B57" s="32">
        <v>30.667300000000001</v>
      </c>
      <c r="C57" s="33">
        <v>27.822500000000002</v>
      </c>
      <c r="D57" s="33">
        <v>29.783300000000001</v>
      </c>
      <c r="E57" s="33">
        <v>30.68</v>
      </c>
      <c r="F57" s="33">
        <v>29.518699999999999</v>
      </c>
      <c r="G57" s="33">
        <v>26.745999999999999</v>
      </c>
      <c r="H57" s="33">
        <v>22.468900000000001</v>
      </c>
      <c r="I57" s="33">
        <v>24.4268</v>
      </c>
      <c r="J57" s="33">
        <v>27.324999999999999</v>
      </c>
      <c r="K57" s="33">
        <v>30.721299999999999</v>
      </c>
      <c r="L57" s="33">
        <v>32.104999999999997</v>
      </c>
      <c r="M57" s="43">
        <v>54.23</v>
      </c>
      <c r="N57" s="45">
        <f>IF(SUM('Total Number of Participants'!B49:M49)&gt;0,'Food Costs'!N57/SUM('Total Number of Participants'!B49:M49)," ")</f>
        <v>30.604770017035776</v>
      </c>
      <c r="O57" s="5"/>
    </row>
    <row r="58" spans="1:15" ht="12" customHeight="1" x14ac:dyDescent="0.2">
      <c r="A58" s="7" t="str">
        <f>'Pregnant Women Participating'!A50</f>
        <v>San Felipe Pueblo, NM</v>
      </c>
      <c r="B58" s="32">
        <v>87.952799999999996</v>
      </c>
      <c r="C58" s="33">
        <v>86.100399999999993</v>
      </c>
      <c r="D58" s="33">
        <v>97.872299999999996</v>
      </c>
      <c r="E58" s="33">
        <v>97.890299999999996</v>
      </c>
      <c r="F58" s="33">
        <v>100</v>
      </c>
      <c r="G58" s="33">
        <v>97.530900000000003</v>
      </c>
      <c r="H58" s="33">
        <v>175.7576</v>
      </c>
      <c r="I58" s="33">
        <v>167.0455</v>
      </c>
      <c r="J58" s="33">
        <v>169.697</v>
      </c>
      <c r="K58" s="33">
        <v>137.4194</v>
      </c>
      <c r="L58" s="33">
        <v>131.25</v>
      </c>
      <c r="M58" s="43">
        <v>124.32559999999999</v>
      </c>
      <c r="N58" s="45">
        <f>IF(SUM('Total Number of Participants'!B50:M50)&gt;0,'Food Costs'!N58/SUM('Total Number of Participants'!B50:M50)," ")</f>
        <v>114.7597623089983</v>
      </c>
      <c r="O58" s="5"/>
    </row>
    <row r="59" spans="1:15" ht="12" customHeight="1" x14ac:dyDescent="0.2">
      <c r="A59" s="7" t="str">
        <f>'Pregnant Women Participating'!A51</f>
        <v>Santo Domingo Tribe, NM</v>
      </c>
      <c r="B59" s="32">
        <v>105.1568</v>
      </c>
      <c r="C59" s="33">
        <v>90.508799999999994</v>
      </c>
      <c r="D59" s="33">
        <v>90.388900000000007</v>
      </c>
      <c r="E59" s="33">
        <v>117.0282</v>
      </c>
      <c r="F59" s="33">
        <v>93.317599999999999</v>
      </c>
      <c r="G59" s="33">
        <v>101.73779999999999</v>
      </c>
      <c r="H59" s="33">
        <v>112.1751</v>
      </c>
      <c r="I59" s="33">
        <v>139.6919</v>
      </c>
      <c r="J59" s="33">
        <v>111.66670000000001</v>
      </c>
      <c r="K59" s="33">
        <v>143.19479999999999</v>
      </c>
      <c r="L59" s="33">
        <v>142.6918</v>
      </c>
      <c r="M59" s="43">
        <v>211.77979999999999</v>
      </c>
      <c r="N59" s="45">
        <f>IF(SUM('Total Number of Participants'!B51:M51)&gt;0,'Food Costs'!N59/SUM('Total Number of Participants'!B51:M51)," ")</f>
        <v>121.03143418467583</v>
      </c>
      <c r="O59" s="5"/>
    </row>
    <row r="60" spans="1:15" ht="12" customHeight="1" x14ac:dyDescent="0.2">
      <c r="A60" s="7" t="str">
        <f>'Pregnant Women Participating'!A52</f>
        <v>Zuni Pueblo, NM</v>
      </c>
      <c r="B60" s="32">
        <v>51.8748</v>
      </c>
      <c r="C60" s="33">
        <v>55.304400000000001</v>
      </c>
      <c r="D60" s="33">
        <v>56.578600000000002</v>
      </c>
      <c r="E60" s="33">
        <v>49.289099999999998</v>
      </c>
      <c r="F60" s="33">
        <v>53.664200000000001</v>
      </c>
      <c r="G60" s="33">
        <v>43.014099999999999</v>
      </c>
      <c r="H60" s="33">
        <v>42.431100000000001</v>
      </c>
      <c r="I60" s="33">
        <v>37.885899999999999</v>
      </c>
      <c r="J60" s="33">
        <v>36.349800000000002</v>
      </c>
      <c r="K60" s="33">
        <v>45.011099999999999</v>
      </c>
      <c r="L60" s="33">
        <v>40.510899999999999</v>
      </c>
      <c r="M60" s="43">
        <v>36.121200000000002</v>
      </c>
      <c r="N60" s="45">
        <f>IF(SUM('Total Number of Participants'!B52:M52)&gt;0,'Food Costs'!N60/SUM('Total Number of Participants'!B52:M52)," ")</f>
        <v>45.453450671607229</v>
      </c>
      <c r="O60" s="5"/>
    </row>
    <row r="61" spans="1:15" ht="12" customHeight="1" x14ac:dyDescent="0.2">
      <c r="A61" s="7" t="str">
        <f>'Pregnant Women Participating'!A53</f>
        <v>Cherokee Nation, OK</v>
      </c>
      <c r="B61" s="32">
        <v>34.528399999999998</v>
      </c>
      <c r="C61" s="33">
        <v>37.438800000000001</v>
      </c>
      <c r="D61" s="33">
        <v>35.924100000000003</v>
      </c>
      <c r="E61" s="33">
        <v>38.5627</v>
      </c>
      <c r="F61" s="33">
        <v>34.816899999999997</v>
      </c>
      <c r="G61" s="33">
        <v>37.317300000000003</v>
      </c>
      <c r="H61" s="33">
        <v>34.277500000000003</v>
      </c>
      <c r="I61" s="33">
        <v>31.3691</v>
      </c>
      <c r="J61" s="33">
        <v>32.813899999999997</v>
      </c>
      <c r="K61" s="33">
        <v>35.398200000000003</v>
      </c>
      <c r="L61" s="33">
        <v>33.842199999999998</v>
      </c>
      <c r="M61" s="43">
        <v>30.792100000000001</v>
      </c>
      <c r="N61" s="45">
        <f>IF(SUM('Total Number of Participants'!B53:M53)&gt;0,'Food Costs'!N61/SUM('Total Number of Participants'!B53:M53)," ")</f>
        <v>34.845966640944972</v>
      </c>
      <c r="O61" s="5"/>
    </row>
    <row r="62" spans="1:15" ht="12" customHeight="1" x14ac:dyDescent="0.2">
      <c r="A62" s="7" t="str">
        <f>'Pregnant Women Participating'!A54</f>
        <v>Chickasaw Nation, OK</v>
      </c>
      <c r="B62" s="32">
        <v>33.613399999999999</v>
      </c>
      <c r="C62" s="33">
        <v>33.781700000000001</v>
      </c>
      <c r="D62" s="33">
        <v>33.933500000000002</v>
      </c>
      <c r="E62" s="33">
        <v>34.853099999999998</v>
      </c>
      <c r="F62" s="33">
        <v>3.8420000000000001</v>
      </c>
      <c r="G62" s="33">
        <v>29.071400000000001</v>
      </c>
      <c r="H62" s="33">
        <v>23.720700000000001</v>
      </c>
      <c r="I62" s="33">
        <v>26.442599999999999</v>
      </c>
      <c r="J62" s="33">
        <v>25.126000000000001</v>
      </c>
      <c r="K62" s="33">
        <v>26.1173</v>
      </c>
      <c r="L62" s="33">
        <v>26.002600000000001</v>
      </c>
      <c r="M62" s="43">
        <v>26.026199999999999</v>
      </c>
      <c r="N62" s="45">
        <f>IF(SUM('Total Number of Participants'!B54:M54)&gt;0,'Food Costs'!N62/SUM('Total Number of Participants'!B54:M54)," ")</f>
        <v>26.835347052508965</v>
      </c>
      <c r="O62" s="5"/>
    </row>
    <row r="63" spans="1:15" ht="12" customHeight="1" x14ac:dyDescent="0.2">
      <c r="A63" s="7" t="str">
        <f>'Pregnant Women Participating'!A55</f>
        <v>Choctaw Nation, OK</v>
      </c>
      <c r="B63" s="32">
        <v>28.5459</v>
      </c>
      <c r="C63" s="33">
        <v>27.300799999999999</v>
      </c>
      <c r="D63" s="33">
        <v>13.5692</v>
      </c>
      <c r="E63" s="33">
        <v>31.323499999999999</v>
      </c>
      <c r="F63" s="33">
        <v>24.203900000000001</v>
      </c>
      <c r="G63" s="33">
        <v>29.039300000000001</v>
      </c>
      <c r="H63" s="33">
        <v>21.684899999999999</v>
      </c>
      <c r="I63" s="33">
        <v>22.3294</v>
      </c>
      <c r="J63" s="33">
        <v>24.795500000000001</v>
      </c>
      <c r="K63" s="33">
        <v>25.294899999999998</v>
      </c>
      <c r="L63" s="33">
        <v>26.3233</v>
      </c>
      <c r="M63" s="43">
        <v>34.431199999999997</v>
      </c>
      <c r="N63" s="45">
        <f>IF(SUM('Total Number of Participants'!B55:M55)&gt;0,'Food Costs'!N63/SUM('Total Number of Participants'!B55:M55)," ")</f>
        <v>25.846041878573182</v>
      </c>
      <c r="O63" s="5"/>
    </row>
    <row r="64" spans="1:15" ht="12" customHeight="1" x14ac:dyDescent="0.2">
      <c r="A64" s="7" t="str">
        <f>'Pregnant Women Participating'!A56</f>
        <v>Citizen Potawatomi Nation, OK</v>
      </c>
      <c r="B64" s="32">
        <v>32.172400000000003</v>
      </c>
      <c r="C64" s="33">
        <v>31.233699999999999</v>
      </c>
      <c r="D64" s="33">
        <v>30.4969</v>
      </c>
      <c r="E64" s="33">
        <v>32.823700000000002</v>
      </c>
      <c r="F64" s="33">
        <v>29.978000000000002</v>
      </c>
      <c r="G64" s="33">
        <v>21.538399999999999</v>
      </c>
      <c r="H64" s="33">
        <v>21.842099999999999</v>
      </c>
      <c r="I64" s="33">
        <v>15.1159</v>
      </c>
      <c r="J64" s="33">
        <v>20.0886</v>
      </c>
      <c r="K64" s="33">
        <v>23.502500000000001</v>
      </c>
      <c r="L64" s="33">
        <v>23.990500000000001</v>
      </c>
      <c r="M64" s="43">
        <v>18.8019</v>
      </c>
      <c r="N64" s="45">
        <f>IF(SUM('Total Number of Participants'!B56:M56)&gt;0,'Food Costs'!N64/SUM('Total Number of Participants'!B56:M56)," ")</f>
        <v>25.16095167455925</v>
      </c>
      <c r="O64" s="5"/>
    </row>
    <row r="65" spans="1:15" ht="12" customHeight="1" x14ac:dyDescent="0.2">
      <c r="A65" s="7" t="str">
        <f>'Pregnant Women Participating'!A57</f>
        <v>Inter-Tribal Council, OK</v>
      </c>
      <c r="B65" s="32">
        <v>51.876199999999997</v>
      </c>
      <c r="C65" s="33">
        <v>47.2575</v>
      </c>
      <c r="D65" s="33">
        <v>47.867100000000001</v>
      </c>
      <c r="E65" s="33">
        <v>50.176099999999998</v>
      </c>
      <c r="F65" s="33">
        <v>50.656700000000001</v>
      </c>
      <c r="G65" s="33">
        <v>49.107399999999998</v>
      </c>
      <c r="H65" s="33">
        <v>47.5182</v>
      </c>
      <c r="I65" s="33">
        <v>46.197200000000002</v>
      </c>
      <c r="J65" s="33">
        <v>46.6997</v>
      </c>
      <c r="K65" s="33">
        <v>49.039400000000001</v>
      </c>
      <c r="L65" s="33">
        <v>51.7911</v>
      </c>
      <c r="M65" s="43">
        <v>68.334900000000005</v>
      </c>
      <c r="N65" s="45">
        <f>IF(SUM('Total Number of Participants'!B57:M57)&gt;0,'Food Costs'!N65/SUM('Total Number of Participants'!B57:M57)," ")</f>
        <v>50.445181092694902</v>
      </c>
      <c r="O65" s="5"/>
    </row>
    <row r="66" spans="1:15" ht="12" customHeight="1" x14ac:dyDescent="0.2">
      <c r="A66" s="7" t="str">
        <f>'Pregnant Women Participating'!A58</f>
        <v>Muscogee Creek Nation, OK</v>
      </c>
      <c r="B66" s="32">
        <v>34.8247</v>
      </c>
      <c r="C66" s="33">
        <v>33.845399999999998</v>
      </c>
      <c r="D66" s="33">
        <v>34.863500000000002</v>
      </c>
      <c r="E66" s="33">
        <v>36.673699999999997</v>
      </c>
      <c r="F66" s="33">
        <v>8.1623000000000001</v>
      </c>
      <c r="G66" s="33">
        <v>32.056899999999999</v>
      </c>
      <c r="H66" s="33">
        <v>22.064699999999998</v>
      </c>
      <c r="I66" s="33">
        <v>26.562799999999999</v>
      </c>
      <c r="J66" s="33">
        <v>25.5562</v>
      </c>
      <c r="K66" s="33">
        <v>28.173999999999999</v>
      </c>
      <c r="L66" s="33">
        <v>26.752099999999999</v>
      </c>
      <c r="M66" s="43">
        <v>25.2258</v>
      </c>
      <c r="N66" s="45">
        <f>IF(SUM('Total Number of Participants'!B58:M58)&gt;0,'Food Costs'!N66/SUM('Total Number of Participants'!B58:M58)," ")</f>
        <v>27.930713128038899</v>
      </c>
      <c r="O66" s="5"/>
    </row>
    <row r="67" spans="1:15" ht="12" customHeight="1" x14ac:dyDescent="0.2">
      <c r="A67" s="7" t="str">
        <f>'Pregnant Women Participating'!A59</f>
        <v>Osage Tribal Council, OK</v>
      </c>
      <c r="B67" s="32">
        <v>28.357800000000001</v>
      </c>
      <c r="C67" s="33">
        <v>24.7088</v>
      </c>
      <c r="D67" s="33">
        <v>28.260100000000001</v>
      </c>
      <c r="E67" s="33">
        <v>29.7121</v>
      </c>
      <c r="F67" s="33">
        <v>23.792899999999999</v>
      </c>
      <c r="G67" s="33">
        <v>29.627700000000001</v>
      </c>
      <c r="H67" s="33">
        <v>24.3064</v>
      </c>
      <c r="I67" s="33">
        <v>19.7608</v>
      </c>
      <c r="J67" s="33">
        <v>23.839099999999998</v>
      </c>
      <c r="K67" s="33">
        <v>21.5398</v>
      </c>
      <c r="L67" s="33">
        <v>23.661799999999999</v>
      </c>
      <c r="M67" s="43">
        <v>23.17</v>
      </c>
      <c r="N67" s="45">
        <f>IF(SUM('Total Number of Participants'!B59:M59)&gt;0,'Food Costs'!N67/SUM('Total Number of Participants'!B59:M59)," ")</f>
        <v>24.979442902662143</v>
      </c>
      <c r="O67" s="5"/>
    </row>
    <row r="68" spans="1:15" ht="12" customHeight="1" x14ac:dyDescent="0.2">
      <c r="A68" s="7" t="str">
        <f>'Pregnant Women Participating'!A60</f>
        <v>Otoe-Missouria Tribe, OK</v>
      </c>
      <c r="B68" s="32">
        <v>34.680399999999999</v>
      </c>
      <c r="C68" s="33">
        <v>29.081099999999999</v>
      </c>
      <c r="D68" s="33">
        <v>27.437200000000001</v>
      </c>
      <c r="E68" s="33">
        <v>10.1317</v>
      </c>
      <c r="F68" s="33">
        <v>24.073499999999999</v>
      </c>
      <c r="G68" s="33">
        <v>26.802399999999999</v>
      </c>
      <c r="H68" s="33">
        <v>21.190200000000001</v>
      </c>
      <c r="I68" s="33">
        <v>29.7331</v>
      </c>
      <c r="J68" s="33">
        <v>24.2393</v>
      </c>
      <c r="K68" s="33">
        <v>21.3093</v>
      </c>
      <c r="L68" s="33">
        <v>25.966799999999999</v>
      </c>
      <c r="M68" s="43">
        <v>26.563099999999999</v>
      </c>
      <c r="N68" s="45">
        <f>IF(SUM('Total Number of Participants'!B60:M60)&gt;0,'Food Costs'!N68/SUM('Total Number of Participants'!B60:M60)," ")</f>
        <v>25.148925537231385</v>
      </c>
      <c r="O68" s="5"/>
    </row>
    <row r="69" spans="1:15" ht="12" customHeight="1" x14ac:dyDescent="0.2">
      <c r="A69" s="7" t="str">
        <f>'Pregnant Women Participating'!A61</f>
        <v>Wichita, Caddo &amp; Delaware (WCD), OK</v>
      </c>
      <c r="B69" s="32">
        <v>30.5977</v>
      </c>
      <c r="C69" s="33">
        <v>30.044499999999999</v>
      </c>
      <c r="D69" s="33">
        <v>28.453399999999998</v>
      </c>
      <c r="E69" s="33">
        <v>32.630099999999999</v>
      </c>
      <c r="F69" s="33">
        <v>0.9042</v>
      </c>
      <c r="G69" s="33">
        <v>29.033799999999999</v>
      </c>
      <c r="H69" s="33">
        <v>22.255199999999999</v>
      </c>
      <c r="I69" s="33">
        <v>24.547699999999999</v>
      </c>
      <c r="J69" s="33">
        <v>25.015000000000001</v>
      </c>
      <c r="K69" s="33">
        <v>24.509799999999998</v>
      </c>
      <c r="L69" s="33">
        <v>23.692</v>
      </c>
      <c r="M69" s="43">
        <v>22.835000000000001</v>
      </c>
      <c r="N69" s="45">
        <f>IF(SUM('Total Number of Participants'!B61:M61)&gt;0,'Food Costs'!N69/SUM('Total Number of Participants'!B61:M61)," ")</f>
        <v>24.520455230280696</v>
      </c>
      <c r="O69" s="5"/>
    </row>
    <row r="70" spans="1:15" s="17" customFormat="1" ht="24.75" customHeight="1" x14ac:dyDescent="0.2">
      <c r="A70" s="14" t="e">
        <f>'Pregnant Women Participating'!#REF!</f>
        <v>#REF!</v>
      </c>
      <c r="B70" s="34">
        <v>17.032800000000002</v>
      </c>
      <c r="C70" s="35">
        <v>43.731299999999997</v>
      </c>
      <c r="D70" s="35">
        <v>32.168799999999997</v>
      </c>
      <c r="E70" s="35">
        <v>16.765499999999999</v>
      </c>
      <c r="F70" s="35">
        <v>37.397399999999998</v>
      </c>
      <c r="G70" s="35">
        <v>31.0321</v>
      </c>
      <c r="H70" s="35">
        <v>30.075700000000001</v>
      </c>
      <c r="I70" s="35">
        <v>24.359100000000002</v>
      </c>
      <c r="J70" s="35">
        <v>28.9025</v>
      </c>
      <c r="K70" s="35">
        <v>30.3964</v>
      </c>
      <c r="L70" s="35">
        <v>27.535699999999999</v>
      </c>
      <c r="M70" s="42">
        <v>30.509</v>
      </c>
      <c r="N70" s="46" t="e">
        <f>IF(SUM('Total Number of Participants'!#REF!)&gt;0,'Food Costs'!N70/SUM('Total Number of Participants'!#REF!)," ")</f>
        <v>#REF!</v>
      </c>
      <c r="O70" s="5"/>
    </row>
    <row r="71" spans="1:15" ht="12" customHeight="1" x14ac:dyDescent="0.2">
      <c r="A71" s="7" t="str">
        <f>'Pregnant Women Participating'!A62</f>
        <v>Colorado</v>
      </c>
      <c r="B71" s="32">
        <v>52.2121</v>
      </c>
      <c r="C71" s="33">
        <v>36.464700000000001</v>
      </c>
      <c r="D71" s="33">
        <v>21.984400000000001</v>
      </c>
      <c r="E71" s="33">
        <v>38.257100000000001</v>
      </c>
      <c r="F71" s="33">
        <v>37.290999999999997</v>
      </c>
      <c r="G71" s="33">
        <v>32.186500000000002</v>
      </c>
      <c r="H71" s="33">
        <v>29.2685</v>
      </c>
      <c r="I71" s="33">
        <v>27.882000000000001</v>
      </c>
      <c r="J71" s="33">
        <v>28.337800000000001</v>
      </c>
      <c r="K71" s="33">
        <v>27.8262</v>
      </c>
      <c r="L71" s="33">
        <v>28.956600000000002</v>
      </c>
      <c r="M71" s="43">
        <v>34.309100000000001</v>
      </c>
      <c r="N71" s="45">
        <f>IF(SUM('Total Number of Participants'!B62:M62)&gt;0,'Food Costs'!N71/SUM('Total Number of Participants'!B62:M62)," ")</f>
        <v>32.97274423389382</v>
      </c>
      <c r="O71" s="5"/>
    </row>
    <row r="72" spans="1:15" ht="12" customHeight="1" x14ac:dyDescent="0.2">
      <c r="A72" s="7" t="str">
        <f>'Pregnant Women Participating'!A63</f>
        <v>Kansas</v>
      </c>
      <c r="B72" s="32">
        <v>31.560500000000001</v>
      </c>
      <c r="C72" s="33">
        <v>31.504999999999999</v>
      </c>
      <c r="D72" s="33">
        <v>30.604600000000001</v>
      </c>
      <c r="E72" s="33">
        <v>32.768599999999999</v>
      </c>
      <c r="F72" s="33">
        <v>29.434799999999999</v>
      </c>
      <c r="G72" s="33">
        <v>30.260999999999999</v>
      </c>
      <c r="H72" s="33">
        <v>29.863099999999999</v>
      </c>
      <c r="I72" s="33">
        <v>24.417000000000002</v>
      </c>
      <c r="J72" s="33">
        <v>29.770900000000001</v>
      </c>
      <c r="K72" s="33">
        <v>28.8294</v>
      </c>
      <c r="L72" s="33">
        <v>30.2971</v>
      </c>
      <c r="M72" s="43">
        <v>29.115100000000002</v>
      </c>
      <c r="N72" s="45">
        <f>IF(SUM('Total Number of Participants'!B63:M63)&gt;0,'Food Costs'!N72/SUM('Total Number of Participants'!B63:M63)," ")</f>
        <v>29.883105507347523</v>
      </c>
      <c r="O72" s="5"/>
    </row>
    <row r="73" spans="1:15" ht="12" customHeight="1" x14ac:dyDescent="0.2">
      <c r="A73" s="7" t="str">
        <f>'Pregnant Women Participating'!A64</f>
        <v>Missouri</v>
      </c>
      <c r="B73" s="32">
        <v>7.5186999999999999</v>
      </c>
      <c r="C73" s="33">
        <v>32.951900000000002</v>
      </c>
      <c r="D73" s="33">
        <v>28.936499999999999</v>
      </c>
      <c r="E73" s="33">
        <v>43.896900000000002</v>
      </c>
      <c r="F73" s="33">
        <v>33.949300000000001</v>
      </c>
      <c r="G73" s="33">
        <v>32.700499999999998</v>
      </c>
      <c r="H73" s="33">
        <v>31.124600000000001</v>
      </c>
      <c r="I73" s="33">
        <v>28.329000000000001</v>
      </c>
      <c r="J73" s="33">
        <v>31.934799999999999</v>
      </c>
      <c r="K73" s="33">
        <v>29.782</v>
      </c>
      <c r="L73" s="33">
        <v>62.098300000000002</v>
      </c>
      <c r="M73" s="43">
        <v>23.791499999999999</v>
      </c>
      <c r="N73" s="45">
        <f>IF(SUM('Total Number of Participants'!B64:M64)&gt;0,'Food Costs'!N73/SUM('Total Number of Participants'!B64:M64)," ")</f>
        <v>32.039055686322051</v>
      </c>
      <c r="O73" s="5"/>
    </row>
    <row r="74" spans="1:15" ht="12" customHeight="1" x14ac:dyDescent="0.2">
      <c r="A74" s="7" t="str">
        <f>'Pregnant Women Participating'!A65</f>
        <v>Montana</v>
      </c>
      <c r="B74" s="32">
        <v>29.946000000000002</v>
      </c>
      <c r="C74" s="33">
        <v>29.193000000000001</v>
      </c>
      <c r="D74" s="33">
        <v>31.6495</v>
      </c>
      <c r="E74" s="33">
        <v>10.6149</v>
      </c>
      <c r="F74" s="33">
        <v>53.349299999999999</v>
      </c>
      <c r="G74" s="33">
        <v>12.4541</v>
      </c>
      <c r="H74" s="33">
        <v>48.509500000000003</v>
      </c>
      <c r="I74" s="33">
        <v>20.4924</v>
      </c>
      <c r="J74" s="33">
        <v>36.083100000000002</v>
      </c>
      <c r="K74" s="33">
        <v>7.5068000000000001</v>
      </c>
      <c r="L74" s="33">
        <v>48.0229</v>
      </c>
      <c r="M74" s="43">
        <v>11.657400000000001</v>
      </c>
      <c r="N74" s="45">
        <f>IF(SUM('Total Number of Participants'!B65:M65)&gt;0,'Food Costs'!N74/SUM('Total Number of Participants'!B65:M65)," ")</f>
        <v>28.30809096362788</v>
      </c>
      <c r="O74" s="5"/>
    </row>
    <row r="75" spans="1:15" ht="12" customHeight="1" x14ac:dyDescent="0.2">
      <c r="A75" s="7" t="str">
        <f>'Pregnant Women Participating'!A66</f>
        <v>Nebraska</v>
      </c>
      <c r="B75" s="32">
        <v>39.425600000000003</v>
      </c>
      <c r="C75" s="33">
        <v>37.906300000000002</v>
      </c>
      <c r="D75" s="33">
        <v>39.268999999999998</v>
      </c>
      <c r="E75" s="33">
        <v>40.5687</v>
      </c>
      <c r="F75" s="33">
        <v>41.596600000000002</v>
      </c>
      <c r="G75" s="33">
        <v>40.927900000000001</v>
      </c>
      <c r="H75" s="33">
        <v>37.3048</v>
      </c>
      <c r="I75" s="33">
        <v>36.466299999999997</v>
      </c>
      <c r="J75" s="33">
        <v>34.786000000000001</v>
      </c>
      <c r="K75" s="33">
        <v>35.869300000000003</v>
      </c>
      <c r="L75" s="33">
        <v>35.930900000000001</v>
      </c>
      <c r="M75" s="43">
        <v>35.779800000000002</v>
      </c>
      <c r="N75" s="45">
        <f>IF(SUM('Total Number of Participants'!B66:M66)&gt;0,'Food Costs'!N75/SUM('Total Number of Participants'!B66:M66)," ")</f>
        <v>37.948517603305376</v>
      </c>
      <c r="O75" s="5"/>
    </row>
    <row r="76" spans="1:15" ht="12" customHeight="1" x14ac:dyDescent="0.2">
      <c r="A76" s="7" t="str">
        <f>'Pregnant Women Participating'!A67</f>
        <v>North Dakota</v>
      </c>
      <c r="B76" s="32">
        <v>57.256300000000003</v>
      </c>
      <c r="C76" s="33">
        <v>58.113700000000001</v>
      </c>
      <c r="D76" s="33">
        <v>27.120999999999999</v>
      </c>
      <c r="E76" s="33">
        <v>54.0182</v>
      </c>
      <c r="F76" s="33">
        <v>49.520299999999999</v>
      </c>
      <c r="G76" s="33">
        <v>55.198</v>
      </c>
      <c r="H76" s="33">
        <v>61.6342</v>
      </c>
      <c r="I76" s="33">
        <v>18.572800000000001</v>
      </c>
      <c r="J76" s="33">
        <v>42.591799999999999</v>
      </c>
      <c r="K76" s="33">
        <v>68.146799999999999</v>
      </c>
      <c r="L76" s="33">
        <v>42.524700000000003</v>
      </c>
      <c r="M76" s="43">
        <v>32.169699999999999</v>
      </c>
      <c r="N76" s="45">
        <f>IF(SUM('Total Number of Participants'!B67:M67)&gt;0,'Food Costs'!N76/SUM('Total Number of Participants'!B67:M67)," ")</f>
        <v>47.289720857102871</v>
      </c>
      <c r="O76" s="5"/>
    </row>
    <row r="77" spans="1:15" ht="12" customHeight="1" x14ac:dyDescent="0.2">
      <c r="A77" s="7" t="str">
        <f>'Pregnant Women Participating'!A68</f>
        <v>South Dakota</v>
      </c>
      <c r="B77" s="32">
        <v>41.276299999999999</v>
      </c>
      <c r="C77" s="33">
        <v>38.988700000000001</v>
      </c>
      <c r="D77" s="33">
        <v>41.148299999999999</v>
      </c>
      <c r="E77" s="33">
        <v>42.692999999999998</v>
      </c>
      <c r="F77" s="33">
        <v>42.676699999999997</v>
      </c>
      <c r="G77" s="33">
        <v>45.294600000000003</v>
      </c>
      <c r="H77" s="33">
        <v>35.247500000000002</v>
      </c>
      <c r="I77" s="33">
        <v>33.244100000000003</v>
      </c>
      <c r="J77" s="33">
        <v>36.441099999999999</v>
      </c>
      <c r="K77" s="33">
        <v>36.339700000000001</v>
      </c>
      <c r="L77" s="33">
        <v>38.730200000000004</v>
      </c>
      <c r="M77" s="43">
        <v>31.245899999999999</v>
      </c>
      <c r="N77" s="45">
        <f>IF(SUM('Total Number of Participants'!B68:M68)&gt;0,'Food Costs'!N77/SUM('Total Number of Participants'!B68:M68)," ")</f>
        <v>38.610864443102571</v>
      </c>
      <c r="O77" s="5"/>
    </row>
    <row r="78" spans="1:15" ht="12" customHeight="1" x14ac:dyDescent="0.2">
      <c r="A78" s="7" t="str">
        <f>'Pregnant Women Participating'!A69</f>
        <v>Wyoming</v>
      </c>
      <c r="B78" s="32">
        <v>27.119299999999999</v>
      </c>
      <c r="C78" s="33">
        <v>25.059899999999999</v>
      </c>
      <c r="D78" s="33">
        <v>28.003</v>
      </c>
      <c r="E78" s="33">
        <v>30.2576</v>
      </c>
      <c r="F78" s="33">
        <v>29.567399999999999</v>
      </c>
      <c r="G78" s="33">
        <v>30.494199999999999</v>
      </c>
      <c r="H78" s="33">
        <v>24.311599999999999</v>
      </c>
      <c r="I78" s="33">
        <v>27.6221</v>
      </c>
      <c r="J78" s="33">
        <v>25.972200000000001</v>
      </c>
      <c r="K78" s="33">
        <v>27.247599999999998</v>
      </c>
      <c r="L78" s="33">
        <v>26.456700000000001</v>
      </c>
      <c r="M78" s="43">
        <v>36.557000000000002</v>
      </c>
      <c r="N78" s="45">
        <f>IF(SUM('Total Number of Participants'!B69:M69)&gt;0,'Food Costs'!N78/SUM('Total Number of Participants'!B69:M69)," ")</f>
        <v>28.232920292778513</v>
      </c>
      <c r="O78" s="5"/>
    </row>
    <row r="79" spans="1:15" ht="12" customHeight="1" x14ac:dyDescent="0.2">
      <c r="A79" s="7" t="str">
        <f>'Pregnant Women Participating'!A70</f>
        <v>Ute Mountain Ute Tribe, CO</v>
      </c>
      <c r="B79" s="32">
        <v>46.677900000000001</v>
      </c>
      <c r="C79" s="33">
        <v>44.408799999999999</v>
      </c>
      <c r="D79" s="33">
        <v>50.163600000000002</v>
      </c>
      <c r="E79" s="33">
        <v>48.048999999999999</v>
      </c>
      <c r="F79" s="33">
        <v>37.979500000000002</v>
      </c>
      <c r="G79" s="33">
        <v>42.561</v>
      </c>
      <c r="H79" s="33">
        <v>36.011299999999999</v>
      </c>
      <c r="I79" s="33">
        <v>34.424399999999999</v>
      </c>
      <c r="J79" s="33">
        <v>35.131399999999999</v>
      </c>
      <c r="K79" s="33">
        <v>36.904800000000002</v>
      </c>
      <c r="L79" s="33">
        <v>32.555599999999998</v>
      </c>
      <c r="M79" s="43">
        <v>32.411799999999999</v>
      </c>
      <c r="N79" s="45">
        <f>IF(SUM('Total Number of Participants'!B70:M70)&gt;0,'Food Costs'!N79/SUM('Total Number of Participants'!B70:M70)," ")</f>
        <v>39.27522037218413</v>
      </c>
      <c r="O79" s="5"/>
    </row>
    <row r="80" spans="1:15" ht="12" customHeight="1" x14ac:dyDescent="0.2">
      <c r="A80" s="7" t="str">
        <f>'Pregnant Women Participating'!A71</f>
        <v>Omaha Sioux, NE</v>
      </c>
      <c r="B80" s="32">
        <v>72.985500000000002</v>
      </c>
      <c r="C80" s="33">
        <v>79.044300000000007</v>
      </c>
      <c r="D80" s="33">
        <v>81.896699999999996</v>
      </c>
      <c r="E80" s="33">
        <v>74.882999999999996</v>
      </c>
      <c r="F80" s="33">
        <v>75.321799999999996</v>
      </c>
      <c r="G80" s="33">
        <v>71.805099999999996</v>
      </c>
      <c r="H80" s="33">
        <v>59.417099999999998</v>
      </c>
      <c r="I80" s="33">
        <v>48.660299999999999</v>
      </c>
      <c r="J80" s="33">
        <v>41.028300000000002</v>
      </c>
      <c r="K80" s="33">
        <v>50.477800000000002</v>
      </c>
      <c r="L80" s="33">
        <v>57.059100000000001</v>
      </c>
      <c r="M80" s="43">
        <v>57.083300000000001</v>
      </c>
      <c r="N80" s="45">
        <f>IF(SUM('Total Number of Participants'!B71:M71)&gt;0,'Food Costs'!N80/SUM('Total Number of Participants'!B71:M71)," ")</f>
        <v>63.693963697762769</v>
      </c>
      <c r="O80" s="5"/>
    </row>
    <row r="81" spans="1:15" ht="12" customHeight="1" x14ac:dyDescent="0.2">
      <c r="A81" s="7" t="str">
        <f>'Pregnant Women Participating'!A72</f>
        <v>Santee Sioux, NE</v>
      </c>
      <c r="B81" s="32">
        <v>75.461500000000001</v>
      </c>
      <c r="C81" s="33">
        <v>93.787199999999999</v>
      </c>
      <c r="D81" s="33">
        <v>72.292699999999996</v>
      </c>
      <c r="E81" s="33">
        <v>66.261899999999997</v>
      </c>
      <c r="F81" s="33">
        <v>44.684899999999999</v>
      </c>
      <c r="G81" s="33">
        <v>74.842100000000002</v>
      </c>
      <c r="H81" s="33">
        <v>34.950600000000001</v>
      </c>
      <c r="I81" s="33">
        <v>54.357999999999997</v>
      </c>
      <c r="J81" s="33">
        <v>20.359400000000001</v>
      </c>
      <c r="K81" s="33">
        <v>56.114800000000002</v>
      </c>
      <c r="L81" s="33">
        <v>62.014099999999999</v>
      </c>
      <c r="M81" s="43">
        <v>72.061499999999995</v>
      </c>
      <c r="N81" s="45">
        <f>IF(SUM('Total Number of Participants'!B72:M72)&gt;0,'Food Costs'!N81/SUM('Total Number of Participants'!B72:M72)," ")</f>
        <v>62.131410256410255</v>
      </c>
      <c r="O81" s="5"/>
    </row>
    <row r="82" spans="1:15" ht="12" customHeight="1" x14ac:dyDescent="0.2">
      <c r="A82" s="7" t="str">
        <f>'Pregnant Women Participating'!A73</f>
        <v>Winnebago Tribe, NE</v>
      </c>
      <c r="B82" s="32">
        <v>73.436700000000002</v>
      </c>
      <c r="C82" s="33">
        <v>67.469700000000003</v>
      </c>
      <c r="D82" s="33">
        <v>71.664299999999997</v>
      </c>
      <c r="E82" s="33">
        <v>70.886700000000005</v>
      </c>
      <c r="F82" s="33">
        <v>77.322800000000001</v>
      </c>
      <c r="G82" s="33">
        <v>77.201800000000006</v>
      </c>
      <c r="H82" s="33">
        <v>68.795100000000005</v>
      </c>
      <c r="I82" s="33">
        <v>74.156300000000002</v>
      </c>
      <c r="J82" s="33">
        <v>57.629600000000003</v>
      </c>
      <c r="K82" s="33">
        <v>63.855699999999999</v>
      </c>
      <c r="L82" s="33">
        <v>65.333299999999994</v>
      </c>
      <c r="M82" s="43">
        <v>64.222200000000001</v>
      </c>
      <c r="N82" s="45">
        <f>IF(SUM('Total Number of Participants'!B73:M73)&gt;0,'Food Costs'!N82/SUM('Total Number of Participants'!B73:M73)," ")</f>
        <v>69.70580110497238</v>
      </c>
      <c r="O82" s="5"/>
    </row>
    <row r="83" spans="1:15" ht="12" customHeight="1" x14ac:dyDescent="0.2">
      <c r="A83" s="7" t="str">
        <f>'Pregnant Women Participating'!A74</f>
        <v>Standing Rock Sioux Tribe, ND</v>
      </c>
      <c r="B83" s="32">
        <v>51.0809</v>
      </c>
      <c r="C83" s="33">
        <v>54.695500000000003</v>
      </c>
      <c r="D83" s="33">
        <v>60.576099999999997</v>
      </c>
      <c r="E83" s="33">
        <v>22.4404</v>
      </c>
      <c r="F83" s="33">
        <v>61.278100000000002</v>
      </c>
      <c r="G83" s="33">
        <v>55.414499999999997</v>
      </c>
      <c r="H83" s="33">
        <v>58.995399999999997</v>
      </c>
      <c r="I83" s="33">
        <v>32.739800000000002</v>
      </c>
      <c r="J83" s="33">
        <v>43.926699999999997</v>
      </c>
      <c r="K83" s="33">
        <v>49.764600000000002</v>
      </c>
      <c r="L83" s="33">
        <v>29.775099999999998</v>
      </c>
      <c r="M83" s="43">
        <v>57.706499999999998</v>
      </c>
      <c r="N83" s="45">
        <f>IF(SUM('Total Number of Participants'!B74:M74)&gt;0,'Food Costs'!N83/SUM('Total Number of Participants'!B74:M74)," ")</f>
        <v>48.463903993999622</v>
      </c>
      <c r="O83" s="5"/>
    </row>
    <row r="84" spans="1:15" ht="12" customHeight="1" x14ac:dyDescent="0.2">
      <c r="A84" s="7" t="str">
        <f>'Pregnant Women Participating'!A75</f>
        <v>Three Affiliated Tribes, ND</v>
      </c>
      <c r="B84" s="32">
        <v>83.539699999999996</v>
      </c>
      <c r="C84" s="33">
        <v>78.768799999999999</v>
      </c>
      <c r="D84" s="33">
        <v>71.338300000000004</v>
      </c>
      <c r="E84" s="33">
        <v>68.756299999999996</v>
      </c>
      <c r="F84" s="33">
        <v>71.6554</v>
      </c>
      <c r="G84" s="33">
        <v>73.313199999999995</v>
      </c>
      <c r="H84" s="33">
        <v>62.874200000000002</v>
      </c>
      <c r="I84" s="33">
        <v>68.356300000000005</v>
      </c>
      <c r="J84" s="33">
        <v>71.236699999999999</v>
      </c>
      <c r="K84" s="33">
        <v>73.337299999999999</v>
      </c>
      <c r="L84" s="33">
        <v>73.984300000000005</v>
      </c>
      <c r="M84" s="43">
        <v>67.644999999999996</v>
      </c>
      <c r="N84" s="45">
        <f>IF(SUM('Total Number of Participants'!B75:M75)&gt;0,'Food Costs'!N84/SUM('Total Number of Participants'!B75:M75)," ")</f>
        <v>72.205709107385587</v>
      </c>
      <c r="O84" s="5"/>
    </row>
    <row r="85" spans="1:15" ht="12" customHeight="1" x14ac:dyDescent="0.2">
      <c r="A85" s="7" t="str">
        <f>'Pregnant Women Participating'!A76</f>
        <v>Cheyenne River Sioux, SD</v>
      </c>
      <c r="B85" s="32">
        <v>71.475399999999993</v>
      </c>
      <c r="C85" s="33">
        <v>70.133799999999994</v>
      </c>
      <c r="D85" s="33">
        <v>71.016900000000007</v>
      </c>
      <c r="E85" s="33">
        <v>48.193899999999999</v>
      </c>
      <c r="F85" s="33">
        <v>70.669300000000007</v>
      </c>
      <c r="G85" s="33">
        <v>50.393300000000004</v>
      </c>
      <c r="H85" s="33">
        <v>55.899700000000003</v>
      </c>
      <c r="I85" s="33">
        <v>58.079700000000003</v>
      </c>
      <c r="J85" s="33">
        <v>41.921199999999999</v>
      </c>
      <c r="K85" s="33">
        <v>51.097000000000001</v>
      </c>
      <c r="L85" s="33">
        <v>63.086300000000001</v>
      </c>
      <c r="M85" s="43">
        <v>63.565899999999999</v>
      </c>
      <c r="N85" s="45">
        <f>IF(SUM('Total Number of Participants'!B76:M76)&gt;0,'Food Costs'!N85/SUM('Total Number of Participants'!B76:M76)," ")</f>
        <v>59.74672260094389</v>
      </c>
      <c r="O85" s="5"/>
    </row>
    <row r="86" spans="1:15" ht="12" customHeight="1" x14ac:dyDescent="0.2">
      <c r="A86" s="7" t="str">
        <f>'Pregnant Women Participating'!A77</f>
        <v>Rosebud Sioux, SD</v>
      </c>
      <c r="B86" s="32">
        <v>73.468000000000004</v>
      </c>
      <c r="C86" s="33">
        <v>9.2886000000000006</v>
      </c>
      <c r="D86" s="33">
        <v>74.2547</v>
      </c>
      <c r="E86" s="33">
        <v>39.356200000000001</v>
      </c>
      <c r="F86" s="33">
        <v>74.814999999999998</v>
      </c>
      <c r="G86" s="33">
        <v>75.729900000000001</v>
      </c>
      <c r="H86" s="33">
        <v>37.478700000000003</v>
      </c>
      <c r="I86" s="33">
        <v>44.962699999999998</v>
      </c>
      <c r="J86" s="33">
        <v>63.613500000000002</v>
      </c>
      <c r="K86" s="33">
        <v>19.620699999999999</v>
      </c>
      <c r="L86" s="33">
        <v>60.090499999999999</v>
      </c>
      <c r="M86" s="43">
        <v>39.0961</v>
      </c>
      <c r="N86" s="45">
        <f>IF(SUM('Total Number of Participants'!B77:M77)&gt;0,'Food Costs'!N86/SUM('Total Number of Participants'!B77:M77)," ")</f>
        <v>50.902400698384987</v>
      </c>
      <c r="O86" s="5"/>
    </row>
    <row r="87" spans="1:15" ht="12" customHeight="1" x14ac:dyDescent="0.2">
      <c r="A87" s="7" t="str">
        <f>'Pregnant Women Participating'!A78</f>
        <v>Northern Arapahoe, WY</v>
      </c>
      <c r="B87" s="32">
        <v>74.782799999999995</v>
      </c>
      <c r="C87" s="33">
        <v>70.583299999999994</v>
      </c>
      <c r="D87" s="33">
        <v>73.137100000000004</v>
      </c>
      <c r="E87" s="33">
        <v>70.2577</v>
      </c>
      <c r="F87" s="33">
        <v>71.047600000000003</v>
      </c>
      <c r="G87" s="33">
        <v>58.850999999999999</v>
      </c>
      <c r="H87" s="33">
        <v>52.623100000000001</v>
      </c>
      <c r="I87" s="33">
        <v>56.807299999999998</v>
      </c>
      <c r="J87" s="33">
        <v>55.029800000000002</v>
      </c>
      <c r="K87" s="33">
        <v>52.182400000000001</v>
      </c>
      <c r="L87" s="33">
        <v>57.276600000000002</v>
      </c>
      <c r="M87" s="43">
        <v>47.696599999999997</v>
      </c>
      <c r="N87" s="45">
        <f>IF(SUM('Total Number of Participants'!B78:M78)&gt;0,'Food Costs'!N87/SUM('Total Number of Participants'!B78:M78)," ")</f>
        <v>62.121552127162225</v>
      </c>
      <c r="O87" s="5"/>
    </row>
    <row r="88" spans="1:15" ht="12" customHeight="1" x14ac:dyDescent="0.2">
      <c r="A88" s="7" t="str">
        <f>'Pregnant Women Participating'!A79</f>
        <v>Shoshone Tribe, WY</v>
      </c>
      <c r="B88" s="32">
        <v>62.601100000000002</v>
      </c>
      <c r="C88" s="33">
        <v>63.811100000000003</v>
      </c>
      <c r="D88" s="33">
        <v>71.506399999999999</v>
      </c>
      <c r="E88" s="33">
        <v>75.606700000000004</v>
      </c>
      <c r="F88" s="33">
        <v>62.7301</v>
      </c>
      <c r="G88" s="33">
        <v>61.820999999999998</v>
      </c>
      <c r="H88" s="33">
        <v>58.5471</v>
      </c>
      <c r="I88" s="33">
        <v>75.291300000000007</v>
      </c>
      <c r="J88" s="33">
        <v>64.689400000000006</v>
      </c>
      <c r="K88" s="33">
        <v>63.666699999999999</v>
      </c>
      <c r="L88" s="33">
        <v>81.213200000000001</v>
      </c>
      <c r="M88" s="43">
        <v>73.6203</v>
      </c>
      <c r="N88" s="45">
        <f>IF(SUM('Total Number of Participants'!B79:M79)&gt;0,'Food Costs'!N88/SUM('Total Number of Participants'!B79:M79)," ")</f>
        <v>67.522542096686578</v>
      </c>
      <c r="O88" s="5"/>
    </row>
    <row r="89" spans="1:15" s="17" customFormat="1" ht="24.75" customHeight="1" x14ac:dyDescent="0.2">
      <c r="A89" s="14" t="e">
        <f>'Pregnant Women Participating'!#REF!</f>
        <v>#REF!</v>
      </c>
      <c r="B89" s="34">
        <v>31.1694</v>
      </c>
      <c r="C89" s="35">
        <v>35.055900000000001</v>
      </c>
      <c r="D89" s="35">
        <v>29.5379</v>
      </c>
      <c r="E89" s="35">
        <v>38.801099999999998</v>
      </c>
      <c r="F89" s="35">
        <v>37.028100000000002</v>
      </c>
      <c r="G89" s="35">
        <v>33.636099999999999</v>
      </c>
      <c r="H89" s="35">
        <v>33.191200000000002</v>
      </c>
      <c r="I89" s="35">
        <v>28.236799999999999</v>
      </c>
      <c r="J89" s="35">
        <v>31.811399999999999</v>
      </c>
      <c r="K89" s="35">
        <v>30.356400000000001</v>
      </c>
      <c r="L89" s="35">
        <v>42.2684</v>
      </c>
      <c r="M89" s="42">
        <v>29.354800000000001</v>
      </c>
      <c r="N89" s="46" t="e">
        <f>IF(SUM('Total Number of Participants'!#REF!)&gt;0,'Food Costs'!N89/SUM('Total Number of Participants'!#REF!)," ")</f>
        <v>#REF!</v>
      </c>
      <c r="O89" s="5"/>
    </row>
    <row r="90" spans="1:15" ht="12" customHeight="1" x14ac:dyDescent="0.2">
      <c r="A90" s="8" t="str">
        <f>'Pregnant Women Participating'!A80</f>
        <v>Alaska</v>
      </c>
      <c r="B90" s="32">
        <v>53.716099999999997</v>
      </c>
      <c r="C90" s="33">
        <v>51.3596</v>
      </c>
      <c r="D90" s="33">
        <v>43.827800000000003</v>
      </c>
      <c r="E90" s="33">
        <v>47.1</v>
      </c>
      <c r="F90" s="33">
        <v>45.797199999999997</v>
      </c>
      <c r="G90" s="33">
        <v>31.407499999999999</v>
      </c>
      <c r="H90" s="33">
        <v>57.583500000000001</v>
      </c>
      <c r="I90" s="33">
        <v>42.676600000000001</v>
      </c>
      <c r="J90" s="33">
        <v>32.052199999999999</v>
      </c>
      <c r="K90" s="33">
        <v>48.75</v>
      </c>
      <c r="L90" s="33">
        <v>53.608899999999998</v>
      </c>
      <c r="M90" s="43">
        <v>40.225700000000003</v>
      </c>
      <c r="N90" s="45">
        <f>IF(SUM('Total Number of Participants'!B80:M80)&gt;0,'Food Costs'!N90/SUM('Total Number of Participants'!B80:M80)," ")</f>
        <v>45.683594155968471</v>
      </c>
      <c r="O90" s="5"/>
    </row>
    <row r="91" spans="1:15" ht="12" customHeight="1" x14ac:dyDescent="0.2">
      <c r="A91" s="8" t="str">
        <f>'Pregnant Women Participating'!A81</f>
        <v>American Samoa</v>
      </c>
      <c r="B91" s="32">
        <v>65.480400000000003</v>
      </c>
      <c r="C91" s="33">
        <v>65.714299999999994</v>
      </c>
      <c r="D91" s="33">
        <v>65.453299999999999</v>
      </c>
      <c r="E91" s="33">
        <v>66.233199999999997</v>
      </c>
      <c r="F91" s="33">
        <v>64.672499999999999</v>
      </c>
      <c r="G91" s="33">
        <v>81.740700000000004</v>
      </c>
      <c r="H91" s="33">
        <v>60.929900000000004</v>
      </c>
      <c r="I91" s="33">
        <v>78.048199999999994</v>
      </c>
      <c r="J91" s="33">
        <v>79.451899999999995</v>
      </c>
      <c r="K91" s="33">
        <v>27.286000000000001</v>
      </c>
      <c r="L91" s="33">
        <v>80.219499999999996</v>
      </c>
      <c r="M91" s="43">
        <v>31.582599999999999</v>
      </c>
      <c r="N91" s="45">
        <f>IF(SUM('Total Number of Participants'!B81:M81)&gt;0,'Food Costs'!N91/SUM('Total Number of Participants'!B81:M81)," ")</f>
        <v>63.936696904350306</v>
      </c>
      <c r="O91" s="5"/>
    </row>
    <row r="92" spans="1:15" ht="12" customHeight="1" x14ac:dyDescent="0.2">
      <c r="A92" s="8" t="str">
        <f>'Pregnant Women Participating'!A82</f>
        <v>California</v>
      </c>
      <c r="B92" s="32">
        <v>43.534700000000001</v>
      </c>
      <c r="C92" s="33">
        <v>44.421900000000001</v>
      </c>
      <c r="D92" s="33">
        <v>43.0518</v>
      </c>
      <c r="E92" s="33">
        <v>48.717100000000002</v>
      </c>
      <c r="F92" s="33">
        <v>44.8</v>
      </c>
      <c r="G92" s="33">
        <v>45.462299999999999</v>
      </c>
      <c r="H92" s="33">
        <v>44.585799999999999</v>
      </c>
      <c r="I92" s="33">
        <v>41.4574</v>
      </c>
      <c r="J92" s="33">
        <v>42.6935</v>
      </c>
      <c r="K92" s="33">
        <v>42.354900000000001</v>
      </c>
      <c r="L92" s="33">
        <v>41.846699999999998</v>
      </c>
      <c r="M92" s="43">
        <v>45.525100000000002</v>
      </c>
      <c r="N92" s="45">
        <f>IF(SUM('Total Number of Participants'!B82:M82)&gt;0,'Food Costs'!N92/SUM('Total Number of Participants'!B82:M82)," ")</f>
        <v>43.986615460279026</v>
      </c>
      <c r="O92" s="5"/>
    </row>
    <row r="93" spans="1:15" ht="12" customHeight="1" x14ac:dyDescent="0.2">
      <c r="A93" s="8" t="str">
        <f>'Pregnant Women Participating'!A83</f>
        <v>Guam</v>
      </c>
      <c r="B93" s="32">
        <v>65.511700000000005</v>
      </c>
      <c r="C93" s="33">
        <v>65.739599999999996</v>
      </c>
      <c r="D93" s="33">
        <v>65.614400000000003</v>
      </c>
      <c r="E93" s="33">
        <v>69.523200000000003</v>
      </c>
      <c r="F93" s="33">
        <v>69.771799999999999</v>
      </c>
      <c r="G93" s="33">
        <v>69.403800000000004</v>
      </c>
      <c r="H93" s="33">
        <v>66.309700000000007</v>
      </c>
      <c r="I93" s="33">
        <v>59.596800000000002</v>
      </c>
      <c r="J93" s="33">
        <v>62.013800000000003</v>
      </c>
      <c r="K93" s="33">
        <v>63.361699999999999</v>
      </c>
      <c r="L93" s="33">
        <v>63.839500000000001</v>
      </c>
      <c r="M93" s="43">
        <v>63.701099999999997</v>
      </c>
      <c r="N93" s="45">
        <f>IF(SUM('Total Number of Participants'!B83:M83)&gt;0,'Food Costs'!N93/SUM('Total Number of Participants'!B83:M83)," ")</f>
        <v>65.369384225556047</v>
      </c>
      <c r="O93" s="5"/>
    </row>
    <row r="94" spans="1:15" ht="12" customHeight="1" x14ac:dyDescent="0.2">
      <c r="A94" s="8" t="str">
        <f>'Pregnant Women Participating'!A84</f>
        <v>Hawaii</v>
      </c>
      <c r="B94" s="32">
        <v>53.051699999999997</v>
      </c>
      <c r="C94" s="33">
        <v>51.757100000000001</v>
      </c>
      <c r="D94" s="33">
        <v>51.4178</v>
      </c>
      <c r="E94" s="33">
        <v>55.687800000000003</v>
      </c>
      <c r="F94" s="33">
        <v>53.728499999999997</v>
      </c>
      <c r="G94" s="33">
        <v>49.274099999999997</v>
      </c>
      <c r="H94" s="33">
        <v>47.792499999999997</v>
      </c>
      <c r="I94" s="33">
        <v>43.728099999999998</v>
      </c>
      <c r="J94" s="33">
        <v>45.692599999999999</v>
      </c>
      <c r="K94" s="33">
        <v>46.320399999999999</v>
      </c>
      <c r="L94" s="33">
        <v>47.696199999999997</v>
      </c>
      <c r="M94" s="43">
        <v>45.129800000000003</v>
      </c>
      <c r="N94" s="45">
        <f>IF(SUM('Total Number of Participants'!B84:M84)&gt;0,'Food Costs'!N94/SUM('Total Number of Participants'!B84:M84)," ")</f>
        <v>49.229388637896044</v>
      </c>
      <c r="O94" s="5"/>
    </row>
    <row r="95" spans="1:15" ht="12" customHeight="1" x14ac:dyDescent="0.2">
      <c r="A95" s="8" t="str">
        <f>'Pregnant Women Participating'!A85</f>
        <v>Idaho</v>
      </c>
      <c r="B95" s="32">
        <v>29.5015</v>
      </c>
      <c r="C95" s="33">
        <v>29.418500000000002</v>
      </c>
      <c r="D95" s="33">
        <v>29.872900000000001</v>
      </c>
      <c r="E95" s="33">
        <v>30.794</v>
      </c>
      <c r="F95" s="33">
        <v>29.778400000000001</v>
      </c>
      <c r="G95" s="33">
        <v>29.988299999999999</v>
      </c>
      <c r="H95" s="33">
        <v>28.117899999999999</v>
      </c>
      <c r="I95" s="33">
        <v>26.380700000000001</v>
      </c>
      <c r="J95" s="33">
        <v>26.005600000000001</v>
      </c>
      <c r="K95" s="33">
        <v>26.386199999999999</v>
      </c>
      <c r="L95" s="33">
        <v>26.863</v>
      </c>
      <c r="M95" s="43">
        <v>26.2545</v>
      </c>
      <c r="N95" s="45">
        <f>IF(SUM('Total Number of Participants'!B85:M85)&gt;0,'Food Costs'!N95/SUM('Total Number of Participants'!B85:M85)," ")</f>
        <v>28.254156562253641</v>
      </c>
      <c r="O95" s="5"/>
    </row>
    <row r="96" spans="1:15" ht="12" customHeight="1" x14ac:dyDescent="0.2">
      <c r="A96" s="8" t="str">
        <f>'Pregnant Women Participating'!A86</f>
        <v>Nevada</v>
      </c>
      <c r="B96" s="32">
        <v>33.049199999999999</v>
      </c>
      <c r="C96" s="33">
        <v>30.363700000000001</v>
      </c>
      <c r="D96" s="33">
        <v>60.975200000000001</v>
      </c>
      <c r="E96" s="33">
        <v>8.2600999999999996</v>
      </c>
      <c r="F96" s="33">
        <v>33.2042</v>
      </c>
      <c r="G96" s="33">
        <v>34.591900000000003</v>
      </c>
      <c r="H96" s="33">
        <v>34.626199999999997</v>
      </c>
      <c r="I96" s="33">
        <v>31.633800000000001</v>
      </c>
      <c r="J96" s="33">
        <v>32.629300000000001</v>
      </c>
      <c r="K96" s="33">
        <v>31.636199999999999</v>
      </c>
      <c r="L96" s="33">
        <v>33.231200000000001</v>
      </c>
      <c r="M96" s="43">
        <v>33.998899999999999</v>
      </c>
      <c r="N96" s="45">
        <f>IF(SUM('Total Number of Participants'!B86:M86)&gt;0,'Food Costs'!N96/SUM('Total Number of Participants'!B86:M86)," ")</f>
        <v>33.174110189802327</v>
      </c>
      <c r="O96" s="5"/>
    </row>
    <row r="97" spans="1:15" ht="12" customHeight="1" x14ac:dyDescent="0.2">
      <c r="A97" s="8" t="str">
        <f>'Pregnant Women Participating'!A87</f>
        <v>Oregon</v>
      </c>
      <c r="B97" s="32">
        <v>11.124700000000001</v>
      </c>
      <c r="C97" s="33">
        <v>27.2012</v>
      </c>
      <c r="D97" s="33">
        <v>47.929099999999998</v>
      </c>
      <c r="E97" s="33">
        <v>21.0962</v>
      </c>
      <c r="F97" s="33">
        <v>31.891200000000001</v>
      </c>
      <c r="G97" s="33">
        <v>37.470199999999998</v>
      </c>
      <c r="H97" s="33">
        <v>29.496099999999998</v>
      </c>
      <c r="I97" s="33">
        <v>26.274799999999999</v>
      </c>
      <c r="J97" s="33">
        <v>26.9313</v>
      </c>
      <c r="K97" s="33">
        <v>32.5486</v>
      </c>
      <c r="L97" s="33">
        <v>29.684699999999999</v>
      </c>
      <c r="M97" s="43">
        <v>45.493400000000001</v>
      </c>
      <c r="N97" s="45">
        <f>IF(SUM('Total Number of Participants'!B87:M87)&gt;0,'Food Costs'!N97/SUM('Total Number of Participants'!B87:M87)," ")</f>
        <v>30.534331304210962</v>
      </c>
      <c r="O97" s="5"/>
    </row>
    <row r="98" spans="1:15" ht="12" customHeight="1" x14ac:dyDescent="0.2">
      <c r="A98" s="8" t="str">
        <f>'Pregnant Women Participating'!A88</f>
        <v>Washington</v>
      </c>
      <c r="B98" s="32">
        <v>13.595499999999999</v>
      </c>
      <c r="C98" s="33">
        <v>32.2697</v>
      </c>
      <c r="D98" s="33">
        <v>30.218800000000002</v>
      </c>
      <c r="E98" s="33">
        <v>29.908000000000001</v>
      </c>
      <c r="F98" s="33">
        <v>29.351700000000001</v>
      </c>
      <c r="G98" s="33">
        <v>52.152200000000001</v>
      </c>
      <c r="H98" s="33">
        <v>30.044899999999998</v>
      </c>
      <c r="I98" s="33">
        <v>30.8035</v>
      </c>
      <c r="J98" s="33">
        <v>27.0349</v>
      </c>
      <c r="K98" s="33">
        <v>30.267900000000001</v>
      </c>
      <c r="L98" s="33">
        <v>29.657499999999999</v>
      </c>
      <c r="M98" s="43">
        <v>35.019399999999997</v>
      </c>
      <c r="N98" s="45">
        <f>IF(SUM('Total Number of Participants'!B88:M88)&gt;0,'Food Costs'!N98/SUM('Total Number of Participants'!B88:M88)," ")</f>
        <v>30.866790192765492</v>
      </c>
      <c r="O98" s="5"/>
    </row>
    <row r="99" spans="1:15" ht="12" customHeight="1" x14ac:dyDescent="0.2">
      <c r="A99" s="8" t="str">
        <f>'Pregnant Women Participating'!A89</f>
        <v>Northern Marianas</v>
      </c>
      <c r="B99" s="32">
        <v>56.759099999999997</v>
      </c>
      <c r="C99" s="33">
        <v>57.577500000000001</v>
      </c>
      <c r="D99" s="33">
        <v>57.412799999999997</v>
      </c>
      <c r="E99" s="33">
        <v>60.2502</v>
      </c>
      <c r="F99" s="33">
        <v>59.560600000000001</v>
      </c>
      <c r="G99" s="33">
        <v>59.319899999999997</v>
      </c>
      <c r="H99" s="33">
        <v>59.951999999999998</v>
      </c>
      <c r="I99" s="33">
        <v>57.866399999999999</v>
      </c>
      <c r="J99" s="33">
        <v>58.107199999999999</v>
      </c>
      <c r="K99" s="33">
        <v>57.852400000000003</v>
      </c>
      <c r="L99" s="33">
        <v>56.530999999999999</v>
      </c>
      <c r="M99" s="43">
        <v>55.672699999999999</v>
      </c>
      <c r="N99" s="45">
        <f>IF(SUM('Total Number of Participants'!B89:M89)&gt;0,'Food Costs'!N99/SUM('Total Number of Participants'!B89:M89)," ")</f>
        <v>58.075162379838922</v>
      </c>
      <c r="O99" s="5"/>
    </row>
    <row r="100" spans="1:15" ht="12" customHeight="1" x14ac:dyDescent="0.2">
      <c r="A100" s="8" t="str">
        <f>'Pregnant Women Participating'!A90</f>
        <v>Inter-Tribal Council, NV</v>
      </c>
      <c r="B100" s="32">
        <v>27.028199999999998</v>
      </c>
      <c r="C100" s="33">
        <v>22.385000000000002</v>
      </c>
      <c r="D100" s="33">
        <v>25.192399999999999</v>
      </c>
      <c r="E100" s="33">
        <v>52.304499999999997</v>
      </c>
      <c r="F100" s="33">
        <v>47.784100000000002</v>
      </c>
      <c r="G100" s="33">
        <v>8.9999999999999998E-4</v>
      </c>
      <c r="H100" s="33">
        <v>8.9999999999999998E-4</v>
      </c>
      <c r="I100" s="33">
        <v>30.922499999999999</v>
      </c>
      <c r="J100" s="33">
        <v>25.720700000000001</v>
      </c>
      <c r="K100" s="33">
        <v>13.5517</v>
      </c>
      <c r="L100" s="33">
        <v>55.0991</v>
      </c>
      <c r="M100" s="43">
        <v>1.1000000000000001E-3</v>
      </c>
      <c r="N100" s="45">
        <f>IF(SUM('Total Number of Participants'!B90:M90)&gt;0,'Food Costs'!N100/SUM('Total Number of Participants'!B90:M90)," ")</f>
        <v>25.055603960396038</v>
      </c>
      <c r="O100" s="5"/>
    </row>
    <row r="101" spans="1:15" s="17" customFormat="1" ht="24.75" customHeight="1" x14ac:dyDescent="0.2">
      <c r="A101" s="14" t="e">
        <f>'Pregnant Women Participating'!#REF!</f>
        <v>#REF!</v>
      </c>
      <c r="B101" s="34">
        <v>38.098599999999998</v>
      </c>
      <c r="C101" s="35">
        <v>41.4086</v>
      </c>
      <c r="D101" s="35">
        <v>43.045000000000002</v>
      </c>
      <c r="E101" s="35">
        <v>42.821800000000003</v>
      </c>
      <c r="F101" s="35">
        <v>41.799199999999999</v>
      </c>
      <c r="G101" s="35">
        <v>44.869100000000003</v>
      </c>
      <c r="H101" s="35">
        <v>41.683500000000002</v>
      </c>
      <c r="I101" s="35">
        <v>38.937899999999999</v>
      </c>
      <c r="J101" s="35">
        <v>39.507100000000001</v>
      </c>
      <c r="K101" s="35">
        <v>39.933300000000003</v>
      </c>
      <c r="L101" s="35">
        <v>39.724899999999998</v>
      </c>
      <c r="M101" s="42">
        <v>43.490200000000002</v>
      </c>
      <c r="N101" s="46" t="e">
        <f>IF(SUM('Total Number of Participants'!#REF!)&gt;0,'Food Costs'!N101/SUM('Total Number of Participants'!#REF!)," ")</f>
        <v>#REF!</v>
      </c>
      <c r="O101" s="5"/>
    </row>
    <row r="102" spans="1:15" s="29" customFormat="1" ht="16.5" customHeight="1" thickBot="1" x14ac:dyDescent="0.25">
      <c r="A102" s="26" t="e">
        <f>'Pregnant Women Participating'!#REF!</f>
        <v>#REF!</v>
      </c>
      <c r="B102" s="36">
        <v>36.988900000000001</v>
      </c>
      <c r="C102" s="37">
        <v>41.420099999999998</v>
      </c>
      <c r="D102" s="37">
        <v>43.477400000000003</v>
      </c>
      <c r="E102" s="37">
        <v>37.395299999999999</v>
      </c>
      <c r="F102" s="37">
        <v>41.455500000000001</v>
      </c>
      <c r="G102" s="37">
        <v>40.752400000000002</v>
      </c>
      <c r="H102" s="37">
        <v>36.744500000000002</v>
      </c>
      <c r="I102" s="37">
        <v>33.561100000000003</v>
      </c>
      <c r="J102" s="37">
        <v>37.178600000000003</v>
      </c>
      <c r="K102" s="37">
        <v>35.5685</v>
      </c>
      <c r="L102" s="37">
        <v>38.491700000000002</v>
      </c>
      <c r="M102" s="44">
        <v>38.9908</v>
      </c>
      <c r="N102" s="47" t="e">
        <f>IF(SUM('Total Number of Participants'!#REF!)&gt;0,'Food Costs'!N102/SUM('Total Number of Participants'!#REF!)," ")</f>
        <v>#REF!</v>
      </c>
      <c r="O102" s="5"/>
    </row>
    <row r="103" spans="1:15" ht="12.75" customHeight="1" thickTop="1" x14ac:dyDescent="0.2">
      <c r="A103" s="9"/>
    </row>
    <row r="104" spans="1:15" x14ac:dyDescent="0.2">
      <c r="A104" s="9"/>
    </row>
    <row r="105" spans="1:15" customFormat="1" ht="12.75" x14ac:dyDescent="0.2">
      <c r="A105" s="10" t="s">
        <v>1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5" ht="12.75" customHeight="1" x14ac:dyDescent="0.2"/>
    <row r="107" spans="1:15" ht="12.75" customHeight="1" x14ac:dyDescent="0.2"/>
    <row r="108" spans="1:15" ht="12.75" customHeight="1" x14ac:dyDescent="0.2"/>
    <row r="109" spans="1:15" ht="12.75" customHeight="1" x14ac:dyDescent="0.2"/>
    <row r="110" spans="1:15" ht="12.75" customHeight="1" x14ac:dyDescent="0.2"/>
    <row r="111" spans="1:15" ht="12.75" customHeight="1" x14ac:dyDescent="0.2"/>
    <row r="112" spans="1:1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2054515</v>
      </c>
      <c r="C6" s="4">
        <v>1916829</v>
      </c>
      <c r="D6" s="4">
        <v>1968487</v>
      </c>
      <c r="E6" s="4">
        <v>2121402</v>
      </c>
      <c r="F6" s="4">
        <v>1819905</v>
      </c>
      <c r="G6" s="4">
        <v>2279142</v>
      </c>
      <c r="H6" s="4">
        <v>1776805</v>
      </c>
      <c r="I6" s="4">
        <v>1694928</v>
      </c>
      <c r="J6" s="4">
        <v>1817655</v>
      </c>
      <c r="K6" s="4">
        <v>1895746</v>
      </c>
      <c r="L6" s="4">
        <v>1901078</v>
      </c>
      <c r="M6" s="40">
        <v>854822</v>
      </c>
      <c r="N6" s="13">
        <f t="shared" ref="N6:N102" si="0">IF(SUM(B6:M6)&gt;0,SUM(B6:M6)," ")</f>
        <v>22101314</v>
      </c>
    </row>
    <row r="7" spans="1:14" ht="12" customHeight="1" x14ac:dyDescent="0.2">
      <c r="A7" s="7" t="str">
        <f>'Pregnant Women Participating'!A3</f>
        <v>Maine</v>
      </c>
      <c r="B7" s="13">
        <v>715609</v>
      </c>
      <c r="C7" s="4">
        <v>698224</v>
      </c>
      <c r="D7" s="4">
        <v>646102</v>
      </c>
      <c r="E7" s="4">
        <v>714144</v>
      </c>
      <c r="F7" s="4">
        <v>655526</v>
      </c>
      <c r="G7" s="4">
        <v>675483</v>
      </c>
      <c r="H7" s="4">
        <v>667572</v>
      </c>
      <c r="I7" s="4">
        <v>546707</v>
      </c>
      <c r="J7" s="4">
        <v>558713</v>
      </c>
      <c r="K7" s="4">
        <v>559326</v>
      </c>
      <c r="L7" s="4">
        <v>517923</v>
      </c>
      <c r="M7" s="40">
        <v>555264</v>
      </c>
      <c r="N7" s="13">
        <f t="shared" si="0"/>
        <v>7510593</v>
      </c>
    </row>
    <row r="8" spans="1:14" ht="12" customHeight="1" x14ac:dyDescent="0.2">
      <c r="A8" s="7" t="str">
        <f>'Pregnant Women Participating'!A4</f>
        <v>Massachusetts</v>
      </c>
      <c r="B8" s="13">
        <v>4057729</v>
      </c>
      <c r="C8" s="4">
        <v>3911327</v>
      </c>
      <c r="D8" s="4">
        <v>3923574</v>
      </c>
      <c r="E8" s="4">
        <v>4178875</v>
      </c>
      <c r="F8" s="4">
        <v>3957817</v>
      </c>
      <c r="G8" s="4">
        <v>3972133</v>
      </c>
      <c r="H8" s="4">
        <v>4094801</v>
      </c>
      <c r="I8" s="4">
        <v>3847742</v>
      </c>
      <c r="J8" s="4">
        <v>4014165</v>
      </c>
      <c r="K8" s="4">
        <v>4053595</v>
      </c>
      <c r="L8" s="4">
        <v>4199255</v>
      </c>
      <c r="M8" s="40">
        <v>4109899</v>
      </c>
      <c r="N8" s="13">
        <f t="shared" si="0"/>
        <v>48320912</v>
      </c>
    </row>
    <row r="9" spans="1:14" ht="12" customHeight="1" x14ac:dyDescent="0.2">
      <c r="A9" s="7" t="str">
        <f>'Pregnant Women Participating'!A5</f>
        <v>New Hampshire</v>
      </c>
      <c r="B9" s="13">
        <v>350859</v>
      </c>
      <c r="C9" s="4">
        <v>336077</v>
      </c>
      <c r="D9" s="4">
        <v>337736</v>
      </c>
      <c r="E9" s="4">
        <v>374952</v>
      </c>
      <c r="F9" s="4">
        <v>339446</v>
      </c>
      <c r="G9" s="4">
        <v>351991</v>
      </c>
      <c r="H9" s="4">
        <v>353069</v>
      </c>
      <c r="I9" s="4">
        <v>291742</v>
      </c>
      <c r="J9" s="4">
        <v>344613</v>
      </c>
      <c r="K9" s="4">
        <v>336854</v>
      </c>
      <c r="L9" s="4">
        <v>358796</v>
      </c>
      <c r="M9" s="40">
        <v>353781</v>
      </c>
      <c r="N9" s="13">
        <f t="shared" si="0"/>
        <v>4129916</v>
      </c>
    </row>
    <row r="10" spans="1:14" ht="12" customHeight="1" x14ac:dyDescent="0.2">
      <c r="A10" s="7" t="str">
        <f>'Pregnant Women Participating'!A6</f>
        <v>New York</v>
      </c>
      <c r="B10" s="13">
        <v>19744784</v>
      </c>
      <c r="C10" s="4">
        <v>19448677</v>
      </c>
      <c r="D10" s="4">
        <v>19164081</v>
      </c>
      <c r="E10" s="4">
        <v>19983234</v>
      </c>
      <c r="F10" s="4">
        <v>19159933</v>
      </c>
      <c r="G10" s="4">
        <v>18072964</v>
      </c>
      <c r="H10" s="4">
        <v>18535028</v>
      </c>
      <c r="I10" s="4">
        <v>17492374</v>
      </c>
      <c r="J10" s="4">
        <v>18260700</v>
      </c>
      <c r="K10" s="4">
        <v>18336978</v>
      </c>
      <c r="L10" s="4">
        <v>18526515</v>
      </c>
      <c r="M10" s="40">
        <v>18501458</v>
      </c>
      <c r="N10" s="13">
        <f t="shared" si="0"/>
        <v>225226726</v>
      </c>
    </row>
    <row r="11" spans="1:14" ht="12" customHeight="1" x14ac:dyDescent="0.2">
      <c r="A11" s="7" t="str">
        <f>'Pregnant Women Participating'!A7</f>
        <v>Rhode Island</v>
      </c>
      <c r="B11" s="13">
        <v>772823</v>
      </c>
      <c r="C11" s="4">
        <v>381049</v>
      </c>
      <c r="D11" s="4">
        <v>1198330</v>
      </c>
      <c r="E11" s="4">
        <v>755478</v>
      </c>
      <c r="F11" s="4">
        <v>808004</v>
      </c>
      <c r="G11" s="4">
        <v>732832</v>
      </c>
      <c r="H11" s="4">
        <v>644568</v>
      </c>
      <c r="I11" s="4">
        <v>675852</v>
      </c>
      <c r="J11" s="4">
        <v>628601</v>
      </c>
      <c r="K11" s="4">
        <v>697321</v>
      </c>
      <c r="L11" s="4">
        <v>700951</v>
      </c>
      <c r="M11" s="40">
        <v>613990</v>
      </c>
      <c r="N11" s="13">
        <f t="shared" si="0"/>
        <v>8609799</v>
      </c>
    </row>
    <row r="12" spans="1:14" ht="12" customHeight="1" x14ac:dyDescent="0.2">
      <c r="A12" s="7" t="str">
        <f>'Pregnant Women Participating'!A8</f>
        <v>Vermont</v>
      </c>
      <c r="B12" s="13">
        <v>526391</v>
      </c>
      <c r="C12" s="4">
        <v>383446</v>
      </c>
      <c r="D12" s="4">
        <v>290986</v>
      </c>
      <c r="E12" s="4">
        <v>572318</v>
      </c>
      <c r="F12" s="4">
        <v>290915</v>
      </c>
      <c r="G12" s="4">
        <v>584138</v>
      </c>
      <c r="H12" s="4">
        <v>285671</v>
      </c>
      <c r="I12" s="4">
        <v>521341</v>
      </c>
      <c r="J12" s="4">
        <v>242798</v>
      </c>
      <c r="K12" s="4">
        <v>404678</v>
      </c>
      <c r="L12" s="4">
        <v>527740</v>
      </c>
      <c r="M12" s="40">
        <v>286054</v>
      </c>
      <c r="N12" s="13">
        <f t="shared" si="0"/>
        <v>4916476</v>
      </c>
    </row>
    <row r="13" spans="1:14" ht="12" customHeight="1" x14ac:dyDescent="0.2">
      <c r="A13" s="7" t="str">
        <f>'Pregnant Women Participating'!A9</f>
        <v>Virgin Islands</v>
      </c>
      <c r="B13" s="13">
        <v>199207</v>
      </c>
      <c r="C13" s="4">
        <v>193772</v>
      </c>
      <c r="D13" s="4">
        <v>177712</v>
      </c>
      <c r="E13" s="4">
        <v>191744</v>
      </c>
      <c r="F13" s="4">
        <v>189952</v>
      </c>
      <c r="G13" s="4">
        <v>192511</v>
      </c>
      <c r="H13" s="4">
        <v>189271</v>
      </c>
      <c r="I13" s="4">
        <v>176518</v>
      </c>
      <c r="J13" s="4">
        <v>175346</v>
      </c>
      <c r="K13" s="4">
        <v>168090</v>
      </c>
      <c r="L13" s="4">
        <v>166683</v>
      </c>
      <c r="M13" s="40">
        <v>156359</v>
      </c>
      <c r="N13" s="13">
        <f t="shared" si="0"/>
        <v>2177165</v>
      </c>
    </row>
    <row r="14" spans="1:14" ht="12" customHeight="1" x14ac:dyDescent="0.2">
      <c r="A14" s="7" t="str">
        <f>'Pregnant Women Participating'!A10</f>
        <v>Indian Township, ME</v>
      </c>
      <c r="B14" s="13">
        <v>4421</v>
      </c>
      <c r="C14" s="4">
        <v>3752</v>
      </c>
      <c r="D14" s="4">
        <v>4736</v>
      </c>
      <c r="E14" s="4">
        <v>4919</v>
      </c>
      <c r="F14" s="4">
        <v>4402</v>
      </c>
      <c r="G14" s="4">
        <v>6706</v>
      </c>
      <c r="H14" s="4">
        <v>4356</v>
      </c>
      <c r="I14" s="4">
        <v>2973</v>
      </c>
      <c r="J14" s="4">
        <v>5585</v>
      </c>
      <c r="K14" s="4">
        <v>3869</v>
      </c>
      <c r="L14" s="4">
        <v>2268</v>
      </c>
      <c r="M14" s="40">
        <v>3682</v>
      </c>
      <c r="N14" s="13">
        <f t="shared" si="0"/>
        <v>51669</v>
      </c>
    </row>
    <row r="15" spans="1:14" ht="12" customHeight="1" x14ac:dyDescent="0.2">
      <c r="A15" s="7" t="str">
        <f>'Pregnant Women Participating'!A11</f>
        <v>Pleasant Point, ME</v>
      </c>
      <c r="B15" s="13">
        <v>3998</v>
      </c>
      <c r="C15" s="4">
        <v>3936</v>
      </c>
      <c r="D15" s="4">
        <v>3167</v>
      </c>
      <c r="E15" s="4">
        <v>3962</v>
      </c>
      <c r="F15" s="4">
        <v>4514</v>
      </c>
      <c r="G15" s="4">
        <v>4179</v>
      </c>
      <c r="H15" s="4">
        <v>4358</v>
      </c>
      <c r="I15" s="4">
        <v>3476</v>
      </c>
      <c r="J15" s="4">
        <v>3370</v>
      </c>
      <c r="K15" s="4">
        <v>4836</v>
      </c>
      <c r="L15" s="4">
        <v>3605</v>
      </c>
      <c r="M15" s="40">
        <v>3839</v>
      </c>
      <c r="N15" s="13">
        <f t="shared" si="0"/>
        <v>47240</v>
      </c>
    </row>
    <row r="16" spans="1:14" s="17" customFormat="1" ht="24.75" customHeight="1" x14ac:dyDescent="0.2">
      <c r="A16" s="14" t="e">
        <f>'Pregnant Women Participating'!#REF!</f>
        <v>#REF!</v>
      </c>
      <c r="B16" s="16">
        <v>28430336</v>
      </c>
      <c r="C16" s="15">
        <v>27277089</v>
      </c>
      <c r="D16" s="15">
        <v>27714911</v>
      </c>
      <c r="E16" s="15">
        <v>28901028</v>
      </c>
      <c r="F16" s="15">
        <v>27230414</v>
      </c>
      <c r="G16" s="15">
        <v>26872079</v>
      </c>
      <c r="H16" s="15">
        <v>26555499</v>
      </c>
      <c r="I16" s="15">
        <v>25253653</v>
      </c>
      <c r="J16" s="15">
        <v>26051546</v>
      </c>
      <c r="K16" s="15">
        <v>26461293</v>
      </c>
      <c r="L16" s="15">
        <v>26904814</v>
      </c>
      <c r="M16" s="39">
        <v>25439148</v>
      </c>
      <c r="N16" s="16">
        <f t="shared" si="0"/>
        <v>323091810</v>
      </c>
    </row>
    <row r="17" spans="1:14" ht="12" customHeight="1" x14ac:dyDescent="0.2">
      <c r="A17" s="7" t="str">
        <f>'Pregnant Women Participating'!A12</f>
        <v>Delaware</v>
      </c>
      <c r="B17" s="13">
        <v>521094</v>
      </c>
      <c r="C17" s="4">
        <v>516090</v>
      </c>
      <c r="D17" s="4">
        <v>514283</v>
      </c>
      <c r="E17" s="4">
        <v>561483</v>
      </c>
      <c r="F17" s="4">
        <v>503187</v>
      </c>
      <c r="G17" s="4">
        <v>487130</v>
      </c>
      <c r="H17" s="4">
        <v>481182</v>
      </c>
      <c r="I17" s="4">
        <v>402294</v>
      </c>
      <c r="J17" s="4">
        <v>483570</v>
      </c>
      <c r="K17" s="4">
        <v>482250</v>
      </c>
      <c r="L17" s="4">
        <v>948403</v>
      </c>
      <c r="M17" s="40">
        <v>67787</v>
      </c>
      <c r="N17" s="13">
        <f t="shared" si="0"/>
        <v>5968753</v>
      </c>
    </row>
    <row r="18" spans="1:14" ht="12" customHeight="1" x14ac:dyDescent="0.2">
      <c r="A18" s="7" t="str">
        <f>'Pregnant Women Participating'!A13</f>
        <v>District of Columbia</v>
      </c>
      <c r="B18" s="13">
        <v>832534</v>
      </c>
      <c r="C18" s="4">
        <v>418012</v>
      </c>
      <c r="D18" s="4">
        <v>462309</v>
      </c>
      <c r="E18" s="4">
        <v>514745</v>
      </c>
      <c r="F18" s="4">
        <v>798388</v>
      </c>
      <c r="G18" s="4">
        <v>781386</v>
      </c>
      <c r="H18" s="4">
        <v>-711278</v>
      </c>
      <c r="I18" s="4">
        <v>749576</v>
      </c>
      <c r="J18" s="4">
        <v>-239272</v>
      </c>
      <c r="K18" s="4">
        <v>395100</v>
      </c>
      <c r="L18" s="4">
        <v>728687</v>
      </c>
      <c r="M18" s="40">
        <v>62133</v>
      </c>
      <c r="N18" s="13">
        <f t="shared" si="0"/>
        <v>4792320</v>
      </c>
    </row>
    <row r="19" spans="1:14" ht="12" customHeight="1" x14ac:dyDescent="0.2">
      <c r="A19" s="7" t="str">
        <f>'Pregnant Women Participating'!A14</f>
        <v>Maryland</v>
      </c>
      <c r="B19" s="13">
        <v>4311661</v>
      </c>
      <c r="C19" s="4">
        <v>4206319</v>
      </c>
      <c r="D19" s="4">
        <v>7066399</v>
      </c>
      <c r="E19" s="4">
        <v>1468170</v>
      </c>
      <c r="F19" s="4">
        <v>4095268</v>
      </c>
      <c r="G19" s="4">
        <v>4125359</v>
      </c>
      <c r="H19" s="4">
        <v>4144865</v>
      </c>
      <c r="I19" s="4">
        <v>3717990</v>
      </c>
      <c r="J19" s="4">
        <v>3871022</v>
      </c>
      <c r="K19" s="4">
        <v>3750872</v>
      </c>
      <c r="L19" s="4">
        <v>3877255</v>
      </c>
      <c r="M19" s="40">
        <v>3805118</v>
      </c>
      <c r="N19" s="13">
        <f t="shared" si="0"/>
        <v>48440298</v>
      </c>
    </row>
    <row r="20" spans="1:14" ht="12" customHeight="1" x14ac:dyDescent="0.2">
      <c r="A20" s="7" t="str">
        <f>'Pregnant Women Participating'!A15</f>
        <v>New Jersey</v>
      </c>
      <c r="B20" s="13">
        <v>7730141</v>
      </c>
      <c r="C20" s="4">
        <v>7630198</v>
      </c>
      <c r="D20" s="4">
        <v>7408612</v>
      </c>
      <c r="E20" s="4">
        <v>8041422</v>
      </c>
      <c r="F20" s="4">
        <v>7515024</v>
      </c>
      <c r="G20" s="4">
        <v>6778166</v>
      </c>
      <c r="H20" s="4">
        <v>6800341</v>
      </c>
      <c r="I20" s="4">
        <v>6423412</v>
      </c>
      <c r="J20" s="4">
        <v>7149635</v>
      </c>
      <c r="K20" s="4">
        <v>7187894</v>
      </c>
      <c r="L20" s="4">
        <v>7251371</v>
      </c>
      <c r="M20" s="40">
        <v>7163577</v>
      </c>
      <c r="N20" s="13">
        <f t="shared" si="0"/>
        <v>87079793</v>
      </c>
    </row>
    <row r="21" spans="1:14" ht="12" customHeight="1" x14ac:dyDescent="0.2">
      <c r="A21" s="7" t="str">
        <f>'Pregnant Women Participating'!A16</f>
        <v>Pennsylvania</v>
      </c>
      <c r="B21" s="13">
        <v>8091221</v>
      </c>
      <c r="C21" s="4">
        <v>7526991</v>
      </c>
      <c r="D21" s="4">
        <v>7339712</v>
      </c>
      <c r="E21" s="4">
        <v>7775236</v>
      </c>
      <c r="F21" s="4">
        <v>7328901</v>
      </c>
      <c r="G21" s="4">
        <v>7343966</v>
      </c>
      <c r="H21" s="4">
        <v>6743549</v>
      </c>
      <c r="I21" s="4">
        <v>6088488</v>
      </c>
      <c r="J21" s="4">
        <v>10224626</v>
      </c>
      <c r="K21" s="4">
        <v>1580435</v>
      </c>
      <c r="L21" s="4">
        <v>6104811</v>
      </c>
      <c r="M21" s="40">
        <v>6036303</v>
      </c>
      <c r="N21" s="13">
        <f t="shared" si="0"/>
        <v>82184239</v>
      </c>
    </row>
    <row r="22" spans="1:14" ht="12" customHeight="1" x14ac:dyDescent="0.2">
      <c r="A22" s="7" t="str">
        <f>'Pregnant Women Participating'!A17</f>
        <v>Puerto Rico</v>
      </c>
      <c r="B22" s="13">
        <v>10243625</v>
      </c>
      <c r="C22" s="4">
        <v>10186999</v>
      </c>
      <c r="D22" s="4">
        <v>10014418</v>
      </c>
      <c r="E22" s="4">
        <v>10124880</v>
      </c>
      <c r="F22" s="4">
        <v>10248772</v>
      </c>
      <c r="G22" s="4">
        <v>9294923</v>
      </c>
      <c r="H22" s="4">
        <v>8247732</v>
      </c>
      <c r="I22" s="4">
        <v>9749078</v>
      </c>
      <c r="J22" s="4">
        <v>9619202</v>
      </c>
      <c r="K22" s="4">
        <v>9626771</v>
      </c>
      <c r="L22" s="4">
        <v>9653590</v>
      </c>
      <c r="M22" s="40">
        <v>9335423</v>
      </c>
      <c r="N22" s="13">
        <f t="shared" si="0"/>
        <v>116345413</v>
      </c>
    </row>
    <row r="23" spans="1:14" ht="12" customHeight="1" x14ac:dyDescent="0.2">
      <c r="A23" s="7" t="str">
        <f>'Pregnant Women Participating'!A18</f>
        <v>Virginia</v>
      </c>
      <c r="B23" s="13">
        <v>3608059</v>
      </c>
      <c r="C23" s="4">
        <v>3527804</v>
      </c>
      <c r="D23" s="4">
        <v>3644521</v>
      </c>
      <c r="E23" s="4">
        <v>3619748</v>
      </c>
      <c r="F23" s="4">
        <v>3589090</v>
      </c>
      <c r="G23" s="4">
        <v>3531558</v>
      </c>
      <c r="H23" s="4">
        <v>3443381</v>
      </c>
      <c r="I23" s="4">
        <v>3529745</v>
      </c>
      <c r="J23" s="4">
        <v>2982059</v>
      </c>
      <c r="K23" s="4">
        <v>3593639</v>
      </c>
      <c r="L23" s="4">
        <v>3475859</v>
      </c>
      <c r="M23" s="40">
        <v>3586692</v>
      </c>
      <c r="N23" s="13">
        <f t="shared" si="0"/>
        <v>42132155</v>
      </c>
    </row>
    <row r="24" spans="1:14" ht="12" customHeight="1" x14ac:dyDescent="0.2">
      <c r="A24" s="7" t="str">
        <f>'Pregnant Women Participating'!A19</f>
        <v>West Virginia</v>
      </c>
      <c r="B24" s="13">
        <v>1295953</v>
      </c>
      <c r="C24" s="4">
        <v>2186299</v>
      </c>
      <c r="D24" s="4">
        <v>1306817</v>
      </c>
      <c r="E24" s="4">
        <v>423305</v>
      </c>
      <c r="F24" s="4">
        <v>1250646</v>
      </c>
      <c r="G24" s="4">
        <v>2211132</v>
      </c>
      <c r="H24" s="4">
        <v>259558</v>
      </c>
      <c r="I24" s="4">
        <v>2051467</v>
      </c>
      <c r="J24" s="4">
        <v>1038633</v>
      </c>
      <c r="K24" s="4">
        <v>312126</v>
      </c>
      <c r="L24" s="4">
        <v>2087116</v>
      </c>
      <c r="M24" s="40">
        <v>337237</v>
      </c>
      <c r="N24" s="13">
        <f t="shared" si="0"/>
        <v>14760289</v>
      </c>
    </row>
    <row r="25" spans="1:14" s="17" customFormat="1" ht="24.75" customHeight="1" x14ac:dyDescent="0.2">
      <c r="A25" s="14" t="e">
        <f>'Pregnant Women Participating'!#REF!</f>
        <v>#REF!</v>
      </c>
      <c r="B25" s="16">
        <v>36634288</v>
      </c>
      <c r="C25" s="15">
        <v>36198712</v>
      </c>
      <c r="D25" s="15">
        <v>37757071</v>
      </c>
      <c r="E25" s="15">
        <v>32528989</v>
      </c>
      <c r="F25" s="15">
        <v>35329276</v>
      </c>
      <c r="G25" s="15">
        <v>34553620</v>
      </c>
      <c r="H25" s="15">
        <v>29409330</v>
      </c>
      <c r="I25" s="15">
        <v>32712050</v>
      </c>
      <c r="J25" s="15">
        <v>35129475</v>
      </c>
      <c r="K25" s="15">
        <v>26929087</v>
      </c>
      <c r="L25" s="15">
        <v>34127092</v>
      </c>
      <c r="M25" s="39">
        <v>30394270</v>
      </c>
      <c r="N25" s="16">
        <f t="shared" si="0"/>
        <v>401703260</v>
      </c>
    </row>
    <row r="26" spans="1:14" ht="12" customHeight="1" x14ac:dyDescent="0.2">
      <c r="A26" s="7" t="str">
        <f>'Pregnant Women Participating'!A20</f>
        <v>Alabama</v>
      </c>
      <c r="B26" s="13">
        <v>7456856</v>
      </c>
      <c r="C26" s="4">
        <v>1211335</v>
      </c>
      <c r="D26" s="4">
        <v>8127042</v>
      </c>
      <c r="E26" s="4">
        <v>4915807</v>
      </c>
      <c r="F26" s="4">
        <v>4359022</v>
      </c>
      <c r="G26" s="4">
        <v>5076672</v>
      </c>
      <c r="H26" s="4">
        <v>4154550</v>
      </c>
      <c r="I26" s="4">
        <v>1066833</v>
      </c>
      <c r="J26" s="4">
        <v>4599992</v>
      </c>
      <c r="K26" s="4">
        <v>4188874</v>
      </c>
      <c r="L26" s="4">
        <v>4221033</v>
      </c>
      <c r="M26" s="40">
        <v>4421192</v>
      </c>
      <c r="N26" s="13">
        <f t="shared" si="0"/>
        <v>53799208</v>
      </c>
    </row>
    <row r="27" spans="1:14" ht="12" customHeight="1" x14ac:dyDescent="0.2">
      <c r="A27" s="7" t="str">
        <f>'Pregnant Women Participating'!A21</f>
        <v>Florida</v>
      </c>
      <c r="B27" s="13">
        <v>18339837</v>
      </c>
      <c r="C27" s="4">
        <v>19792856</v>
      </c>
      <c r="D27" s="4">
        <v>19045650</v>
      </c>
      <c r="E27" s="4">
        <v>20025960</v>
      </c>
      <c r="F27" s="4">
        <v>18742059</v>
      </c>
      <c r="G27" s="4">
        <v>18408989</v>
      </c>
      <c r="H27" s="4">
        <v>18378288</v>
      </c>
      <c r="I27" s="4">
        <v>14580932</v>
      </c>
      <c r="J27" s="4">
        <v>15042012</v>
      </c>
      <c r="K27" s="4">
        <v>15170943</v>
      </c>
      <c r="L27" s="4">
        <v>16045743</v>
      </c>
      <c r="M27" s="40">
        <v>16144524</v>
      </c>
      <c r="N27" s="13">
        <f t="shared" si="0"/>
        <v>209717793</v>
      </c>
    </row>
    <row r="28" spans="1:14" ht="12" customHeight="1" x14ac:dyDescent="0.2">
      <c r="A28" s="7" t="str">
        <f>'Pregnant Women Participating'!A22</f>
        <v>Georgia</v>
      </c>
      <c r="B28" s="13">
        <v>8455634</v>
      </c>
      <c r="C28" s="4">
        <v>7449212</v>
      </c>
      <c r="D28" s="4">
        <v>8251464</v>
      </c>
      <c r="E28" s="4">
        <v>9407083</v>
      </c>
      <c r="F28" s="4">
        <v>7791775</v>
      </c>
      <c r="G28" s="4">
        <v>6855963</v>
      </c>
      <c r="H28" s="4">
        <v>7526266</v>
      </c>
      <c r="I28" s="4">
        <v>5476120</v>
      </c>
      <c r="J28" s="4">
        <v>7079314</v>
      </c>
      <c r="K28" s="4">
        <v>6659989</v>
      </c>
      <c r="L28" s="4">
        <v>6280935</v>
      </c>
      <c r="M28" s="40">
        <v>6699308</v>
      </c>
      <c r="N28" s="13">
        <f t="shared" si="0"/>
        <v>87933063</v>
      </c>
    </row>
    <row r="29" spans="1:14" ht="12" customHeight="1" x14ac:dyDescent="0.2">
      <c r="A29" s="7" t="str">
        <f>'Pregnant Women Participating'!A23</f>
        <v>Kentucky</v>
      </c>
      <c r="B29" s="13">
        <v>3820355</v>
      </c>
      <c r="C29" s="4">
        <v>3714671</v>
      </c>
      <c r="D29" s="4">
        <v>3715018</v>
      </c>
      <c r="E29" s="4">
        <v>4033816</v>
      </c>
      <c r="F29" s="4">
        <v>3803479</v>
      </c>
      <c r="G29" s="4">
        <v>5129838</v>
      </c>
      <c r="H29" s="4">
        <v>2345685</v>
      </c>
      <c r="I29" s="4">
        <v>3347509</v>
      </c>
      <c r="J29" s="4">
        <v>3267446</v>
      </c>
      <c r="K29" s="4">
        <v>3707550</v>
      </c>
      <c r="L29" s="4">
        <v>3841650</v>
      </c>
      <c r="M29" s="40">
        <v>3816365</v>
      </c>
      <c r="N29" s="13">
        <f t="shared" si="0"/>
        <v>44543382</v>
      </c>
    </row>
    <row r="30" spans="1:14" ht="12" customHeight="1" x14ac:dyDescent="0.2">
      <c r="A30" s="7" t="str">
        <f>'Pregnant Women Participating'!A24</f>
        <v>Mississippi</v>
      </c>
      <c r="B30" s="13">
        <v>4509924</v>
      </c>
      <c r="C30" s="4">
        <v>3685027</v>
      </c>
      <c r="D30" s="4">
        <v>4446049</v>
      </c>
      <c r="E30" s="4">
        <v>4611756</v>
      </c>
      <c r="F30" s="4">
        <v>4689223</v>
      </c>
      <c r="G30" s="4">
        <v>4489211</v>
      </c>
      <c r="H30" s="4">
        <v>4099643</v>
      </c>
      <c r="I30" s="4">
        <v>3619821</v>
      </c>
      <c r="J30" s="4">
        <v>3665138</v>
      </c>
      <c r="K30" s="4">
        <v>4703831</v>
      </c>
      <c r="L30" s="4">
        <v>5924390</v>
      </c>
      <c r="M30" s="40">
        <v>8621035</v>
      </c>
      <c r="N30" s="13">
        <f t="shared" si="0"/>
        <v>57065048</v>
      </c>
    </row>
    <row r="31" spans="1:14" ht="12" customHeight="1" x14ac:dyDescent="0.2">
      <c r="A31" s="7" t="str">
        <f>'Pregnant Women Participating'!A25</f>
        <v>North Carolina</v>
      </c>
      <c r="B31" s="13">
        <v>8205935</v>
      </c>
      <c r="C31" s="4">
        <v>9791945</v>
      </c>
      <c r="D31" s="4">
        <v>8078001</v>
      </c>
      <c r="E31" s="4">
        <v>8265447</v>
      </c>
      <c r="F31" s="4">
        <v>9871070</v>
      </c>
      <c r="G31" s="4">
        <v>7781393</v>
      </c>
      <c r="H31" s="4">
        <v>4848141</v>
      </c>
      <c r="I31" s="4">
        <v>10252334</v>
      </c>
      <c r="J31" s="4">
        <v>7558613</v>
      </c>
      <c r="K31" s="4">
        <v>5383103</v>
      </c>
      <c r="L31" s="4">
        <v>10424525</v>
      </c>
      <c r="M31" s="40">
        <v>8657861</v>
      </c>
      <c r="N31" s="13">
        <f t="shared" si="0"/>
        <v>99118368</v>
      </c>
    </row>
    <row r="32" spans="1:14" ht="12" customHeight="1" x14ac:dyDescent="0.2">
      <c r="A32" s="7" t="str">
        <f>'Pregnant Women Participating'!A26</f>
        <v>South Carolina</v>
      </c>
      <c r="B32" s="13">
        <v>3556497</v>
      </c>
      <c r="C32" s="4">
        <v>3234770</v>
      </c>
      <c r="D32" s="4">
        <v>3244829</v>
      </c>
      <c r="E32" s="4">
        <v>3427019</v>
      </c>
      <c r="F32" s="4">
        <v>2965986</v>
      </c>
      <c r="G32" s="4">
        <v>3679731</v>
      </c>
      <c r="H32" s="4">
        <v>3269016</v>
      </c>
      <c r="I32" s="4">
        <v>3258452</v>
      </c>
      <c r="J32" s="4">
        <v>3280699</v>
      </c>
      <c r="K32" s="4">
        <v>3382456</v>
      </c>
      <c r="L32" s="4">
        <v>3720186</v>
      </c>
      <c r="M32" s="40">
        <v>5547950</v>
      </c>
      <c r="N32" s="13">
        <f t="shared" si="0"/>
        <v>42567591</v>
      </c>
    </row>
    <row r="33" spans="1:14" ht="12" customHeight="1" x14ac:dyDescent="0.2">
      <c r="A33" s="7" t="str">
        <f>'Pregnant Women Participating'!A27</f>
        <v>Tennessee</v>
      </c>
      <c r="B33" s="13">
        <v>3723493</v>
      </c>
      <c r="C33" s="4">
        <v>3157218</v>
      </c>
      <c r="D33" s="4">
        <v>7446884</v>
      </c>
      <c r="E33" s="4">
        <v>-294688</v>
      </c>
      <c r="F33" s="4">
        <v>2874668</v>
      </c>
      <c r="G33" s="4">
        <v>3719648</v>
      </c>
      <c r="H33" s="4">
        <v>3021387</v>
      </c>
      <c r="I33" s="4">
        <v>2705826</v>
      </c>
      <c r="J33" s="4">
        <v>3092905</v>
      </c>
      <c r="K33" s="4">
        <v>3089664</v>
      </c>
      <c r="L33" s="4">
        <v>3264049</v>
      </c>
      <c r="M33" s="40">
        <v>2955065</v>
      </c>
      <c r="N33" s="13">
        <f t="shared" si="0"/>
        <v>38756119</v>
      </c>
    </row>
    <row r="34" spans="1:14" ht="12" customHeight="1" x14ac:dyDescent="0.2">
      <c r="A34" s="7" t="str">
        <f>'Pregnant Women Participating'!A28</f>
        <v>Choctaw Indians, MS</v>
      </c>
      <c r="B34" s="13">
        <v>25461</v>
      </c>
      <c r="C34" s="4">
        <v>21662</v>
      </c>
      <c r="D34" s="4">
        <v>13813</v>
      </c>
      <c r="E34" s="4">
        <v>23070</v>
      </c>
      <c r="F34" s="4">
        <v>21117</v>
      </c>
      <c r="G34" s="4">
        <v>19283</v>
      </c>
      <c r="H34" s="4">
        <v>14649</v>
      </c>
      <c r="I34" s="4">
        <v>16269</v>
      </c>
      <c r="J34" s="4">
        <v>14163</v>
      </c>
      <c r="K34" s="4">
        <v>21566</v>
      </c>
      <c r="L34" s="4">
        <v>19853</v>
      </c>
      <c r="M34" s="40">
        <v>17686</v>
      </c>
      <c r="N34" s="13">
        <f t="shared" si="0"/>
        <v>228592</v>
      </c>
    </row>
    <row r="35" spans="1:14" ht="12" customHeight="1" x14ac:dyDescent="0.2">
      <c r="A35" s="7" t="str">
        <f>'Pregnant Women Participating'!A29</f>
        <v>Eastern Cherokee, NC</v>
      </c>
      <c r="B35" s="13">
        <v>19846</v>
      </c>
      <c r="C35" s="4">
        <v>19754</v>
      </c>
      <c r="D35" s="4">
        <v>12556</v>
      </c>
      <c r="E35" s="4">
        <v>18989</v>
      </c>
      <c r="F35" s="4">
        <v>20212</v>
      </c>
      <c r="G35" s="4">
        <v>16797</v>
      </c>
      <c r="H35" s="4">
        <v>12641</v>
      </c>
      <c r="I35" s="4">
        <v>21544</v>
      </c>
      <c r="J35" s="4">
        <v>16803</v>
      </c>
      <c r="K35" s="4">
        <v>16093</v>
      </c>
      <c r="L35" s="4">
        <v>23889</v>
      </c>
      <c r="M35" s="40">
        <v>16961</v>
      </c>
      <c r="N35" s="13">
        <f t="shared" si="0"/>
        <v>216085</v>
      </c>
    </row>
    <row r="36" spans="1:14" s="17" customFormat="1" ht="24.75" customHeight="1" x14ac:dyDescent="0.2">
      <c r="A36" s="14" t="e">
        <f>'Pregnant Women Participating'!#REF!</f>
        <v>#REF!</v>
      </c>
      <c r="B36" s="16">
        <v>58113838</v>
      </c>
      <c r="C36" s="15">
        <v>52078450</v>
      </c>
      <c r="D36" s="15">
        <v>62381306</v>
      </c>
      <c r="E36" s="15">
        <v>54434259</v>
      </c>
      <c r="F36" s="15">
        <v>55138611</v>
      </c>
      <c r="G36" s="15">
        <v>55177525</v>
      </c>
      <c r="H36" s="15">
        <v>47670266</v>
      </c>
      <c r="I36" s="15">
        <v>44345640</v>
      </c>
      <c r="J36" s="15">
        <v>47617085</v>
      </c>
      <c r="K36" s="15">
        <v>46324069</v>
      </c>
      <c r="L36" s="15">
        <v>53766253</v>
      </c>
      <c r="M36" s="39">
        <v>56897947</v>
      </c>
      <c r="N36" s="16">
        <f t="shared" si="0"/>
        <v>633945249</v>
      </c>
    </row>
    <row r="37" spans="1:14" ht="12" customHeight="1" x14ac:dyDescent="0.2">
      <c r="A37" s="7" t="str">
        <f>'Pregnant Women Participating'!A30</f>
        <v>Illinois</v>
      </c>
      <c r="B37" s="13">
        <v>6842779</v>
      </c>
      <c r="C37" s="4">
        <v>3514990</v>
      </c>
      <c r="D37" s="4">
        <v>12368447</v>
      </c>
      <c r="E37" s="4">
        <v>7215026</v>
      </c>
      <c r="F37" s="4">
        <v>11774785</v>
      </c>
      <c r="G37" s="4">
        <v>10357390</v>
      </c>
      <c r="H37" s="4">
        <v>5589787</v>
      </c>
      <c r="I37" s="4">
        <v>3368721</v>
      </c>
      <c r="J37" s="4">
        <v>9676839</v>
      </c>
      <c r="K37" s="4">
        <v>5505155</v>
      </c>
      <c r="L37" s="4">
        <v>8439612</v>
      </c>
      <c r="M37" s="40">
        <v>10269134</v>
      </c>
      <c r="N37" s="13">
        <f t="shared" si="0"/>
        <v>94922665</v>
      </c>
    </row>
    <row r="38" spans="1:14" ht="12" customHeight="1" x14ac:dyDescent="0.2">
      <c r="A38" s="7" t="str">
        <f>'Pregnant Women Participating'!A31</f>
        <v>Indiana</v>
      </c>
      <c r="B38" s="13">
        <v>5050472</v>
      </c>
      <c r="C38" s="4">
        <v>4619549</v>
      </c>
      <c r="D38" s="4">
        <v>4007217</v>
      </c>
      <c r="E38" s="4">
        <v>4546360</v>
      </c>
      <c r="F38" s="4">
        <v>3631426</v>
      </c>
      <c r="G38" s="4">
        <v>4554544</v>
      </c>
      <c r="H38" s="4">
        <v>3876314</v>
      </c>
      <c r="I38" s="4">
        <v>3600845</v>
      </c>
      <c r="J38" s="4">
        <v>3823335</v>
      </c>
      <c r="K38" s="4">
        <v>4079451</v>
      </c>
      <c r="L38" s="4">
        <v>4446522</v>
      </c>
      <c r="M38" s="40">
        <v>3899942</v>
      </c>
      <c r="N38" s="13">
        <f t="shared" si="0"/>
        <v>50135977</v>
      </c>
    </row>
    <row r="39" spans="1:14" ht="12" customHeight="1" x14ac:dyDescent="0.2">
      <c r="A39" s="7" t="str">
        <f>'Pregnant Women Participating'!A32</f>
        <v>Iowa</v>
      </c>
      <c r="B39" s="13">
        <v>1934879</v>
      </c>
      <c r="C39" s="4">
        <v>1765350</v>
      </c>
      <c r="D39" s="4">
        <v>1824127</v>
      </c>
      <c r="E39" s="4">
        <v>1916614</v>
      </c>
      <c r="F39" s="4">
        <v>1784195</v>
      </c>
      <c r="G39" s="4">
        <v>1880278</v>
      </c>
      <c r="H39" s="4">
        <v>1864643</v>
      </c>
      <c r="I39" s="4">
        <v>1683714</v>
      </c>
      <c r="J39" s="4">
        <v>1704516</v>
      </c>
      <c r="K39" s="4">
        <v>1908353</v>
      </c>
      <c r="L39" s="4">
        <v>1793717</v>
      </c>
      <c r="M39" s="40">
        <v>1769920</v>
      </c>
      <c r="N39" s="13">
        <f t="shared" si="0"/>
        <v>21830306</v>
      </c>
    </row>
    <row r="40" spans="1:14" ht="12" customHeight="1" x14ac:dyDescent="0.2">
      <c r="A40" s="7" t="str">
        <f>'Pregnant Women Participating'!A33</f>
        <v>Michigan</v>
      </c>
      <c r="B40" s="13">
        <v>7699386</v>
      </c>
      <c r="C40" s="4">
        <v>7581910</v>
      </c>
      <c r="D40" s="4">
        <v>7597674</v>
      </c>
      <c r="E40" s="4">
        <v>7573228</v>
      </c>
      <c r="F40" s="4">
        <v>7410004</v>
      </c>
      <c r="G40" s="4">
        <v>7126481</v>
      </c>
      <c r="H40" s="4">
        <v>6539041</v>
      </c>
      <c r="I40" s="4">
        <v>3346019</v>
      </c>
      <c r="J40" s="4">
        <v>5529059</v>
      </c>
      <c r="K40" s="4">
        <v>6451037</v>
      </c>
      <c r="L40" s="4">
        <v>6514062</v>
      </c>
      <c r="M40" s="40">
        <v>6855192</v>
      </c>
      <c r="N40" s="13">
        <f t="shared" si="0"/>
        <v>80223093</v>
      </c>
    </row>
    <row r="41" spans="1:14" ht="12" customHeight="1" x14ac:dyDescent="0.2">
      <c r="A41" s="7" t="str">
        <f>'Pregnant Women Participating'!A34</f>
        <v>Minnesota</v>
      </c>
      <c r="B41" s="13">
        <v>3298361</v>
      </c>
      <c r="C41" s="4">
        <v>3841398</v>
      </c>
      <c r="D41" s="4">
        <v>6189039</v>
      </c>
      <c r="E41" s="4">
        <v>1753333</v>
      </c>
      <c r="F41" s="4">
        <v>3880276</v>
      </c>
      <c r="G41" s="4">
        <v>3941996</v>
      </c>
      <c r="H41" s="4">
        <v>4033513</v>
      </c>
      <c r="I41" s="4">
        <v>3403876</v>
      </c>
      <c r="J41" s="4">
        <v>3682354</v>
      </c>
      <c r="K41" s="4">
        <v>1646041</v>
      </c>
      <c r="L41" s="4">
        <v>5844298</v>
      </c>
      <c r="M41" s="40">
        <v>3688562</v>
      </c>
      <c r="N41" s="13">
        <f t="shared" si="0"/>
        <v>45203047</v>
      </c>
    </row>
    <row r="42" spans="1:14" ht="12" customHeight="1" x14ac:dyDescent="0.2">
      <c r="A42" s="7" t="str">
        <f>'Pregnant Women Participating'!A35</f>
        <v>Ohio</v>
      </c>
      <c r="B42" s="13">
        <v>6413364</v>
      </c>
      <c r="C42" s="4">
        <v>6228960</v>
      </c>
      <c r="D42" s="4">
        <v>6176931</v>
      </c>
      <c r="E42" s="4">
        <v>6552244</v>
      </c>
      <c r="F42" s="4">
        <v>1593183</v>
      </c>
      <c r="G42" s="4">
        <v>6191295</v>
      </c>
      <c r="H42" s="4">
        <v>5574018</v>
      </c>
      <c r="I42" s="4">
        <v>5458229</v>
      </c>
      <c r="J42" s="4">
        <v>5525796</v>
      </c>
      <c r="K42" s="4">
        <v>6011377</v>
      </c>
      <c r="L42" s="4">
        <v>5219827</v>
      </c>
      <c r="M42" s="40">
        <v>5541530</v>
      </c>
      <c r="N42" s="13">
        <f t="shared" si="0"/>
        <v>66486754</v>
      </c>
    </row>
    <row r="43" spans="1:14" ht="12" customHeight="1" x14ac:dyDescent="0.2">
      <c r="A43" s="7" t="str">
        <f>'Pregnant Women Participating'!A36</f>
        <v>Wisconsin</v>
      </c>
      <c r="B43" s="13">
        <v>3200285</v>
      </c>
      <c r="C43" s="4">
        <v>3085577</v>
      </c>
      <c r="D43" s="4">
        <v>3078402</v>
      </c>
      <c r="E43" s="4">
        <v>3284781</v>
      </c>
      <c r="F43" s="4">
        <v>3112169</v>
      </c>
      <c r="G43" s="4">
        <v>3161137</v>
      </c>
      <c r="H43" s="4">
        <v>2981400</v>
      </c>
      <c r="I43" s="4">
        <v>2646397</v>
      </c>
      <c r="J43" s="4">
        <v>2915433</v>
      </c>
      <c r="K43" s="4">
        <v>4683608</v>
      </c>
      <c r="L43" s="4">
        <v>1236920</v>
      </c>
      <c r="M43" s="40">
        <v>2923674</v>
      </c>
      <c r="N43" s="13">
        <f t="shared" si="0"/>
        <v>36309783</v>
      </c>
    </row>
    <row r="44" spans="1:14" s="17" customFormat="1" ht="24.75" customHeight="1" x14ac:dyDescent="0.2">
      <c r="A44" s="14" t="e">
        <f>'Pregnant Women Participating'!#REF!</f>
        <v>#REF!</v>
      </c>
      <c r="B44" s="16">
        <v>34439526</v>
      </c>
      <c r="C44" s="15">
        <v>30637734</v>
      </c>
      <c r="D44" s="15">
        <v>41241837</v>
      </c>
      <c r="E44" s="15">
        <v>32841586</v>
      </c>
      <c r="F44" s="15">
        <v>33186038</v>
      </c>
      <c r="G44" s="15">
        <v>37213121</v>
      </c>
      <c r="H44" s="15">
        <v>30458716</v>
      </c>
      <c r="I44" s="15">
        <v>23507801</v>
      </c>
      <c r="J44" s="15">
        <v>32857332</v>
      </c>
      <c r="K44" s="15">
        <v>30285022</v>
      </c>
      <c r="L44" s="15">
        <v>33494958</v>
      </c>
      <c r="M44" s="39">
        <v>34947954</v>
      </c>
      <c r="N44" s="16">
        <f t="shared" si="0"/>
        <v>395111625</v>
      </c>
    </row>
    <row r="45" spans="1:14" ht="12" customHeight="1" x14ac:dyDescent="0.2">
      <c r="A45" s="7" t="str">
        <f>'Pregnant Women Participating'!A37</f>
        <v>Arizona</v>
      </c>
      <c r="B45" s="13">
        <v>4140196</v>
      </c>
      <c r="C45" s="4">
        <v>4137398</v>
      </c>
      <c r="D45" s="4">
        <v>3989501</v>
      </c>
      <c r="E45" s="4">
        <v>4381506</v>
      </c>
      <c r="F45" s="4">
        <v>3946086</v>
      </c>
      <c r="G45" s="4">
        <v>3862549</v>
      </c>
      <c r="H45" s="4">
        <v>3944576</v>
      </c>
      <c r="I45" s="4">
        <v>3448737</v>
      </c>
      <c r="J45" s="4">
        <v>4005125</v>
      </c>
      <c r="K45" s="4">
        <v>3741839</v>
      </c>
      <c r="L45" s="4">
        <v>4020655</v>
      </c>
      <c r="M45" s="40">
        <v>4069288</v>
      </c>
      <c r="N45" s="13">
        <f t="shared" si="0"/>
        <v>47687456</v>
      </c>
    </row>
    <row r="46" spans="1:14" ht="12" customHeight="1" x14ac:dyDescent="0.2">
      <c r="A46" s="7" t="str">
        <f>'Pregnant Women Participating'!A38</f>
        <v>Arkansas</v>
      </c>
      <c r="B46" s="13">
        <v>1085417</v>
      </c>
      <c r="C46" s="4">
        <v>3645199</v>
      </c>
      <c r="D46" s="4">
        <v>1486813</v>
      </c>
      <c r="E46" s="4">
        <v>2794560</v>
      </c>
      <c r="F46" s="4">
        <v>1846014</v>
      </c>
      <c r="G46" s="4">
        <v>2835494</v>
      </c>
      <c r="H46" s="4">
        <v>3086704</v>
      </c>
      <c r="I46" s="4">
        <v>1298548</v>
      </c>
      <c r="J46" s="4">
        <v>709043</v>
      </c>
      <c r="K46" s="4">
        <v>1769910</v>
      </c>
      <c r="L46" s="4">
        <v>3155576</v>
      </c>
      <c r="M46" s="40">
        <v>1059072</v>
      </c>
      <c r="N46" s="13">
        <f t="shared" si="0"/>
        <v>24772350</v>
      </c>
    </row>
    <row r="47" spans="1:14" ht="12" customHeight="1" x14ac:dyDescent="0.2">
      <c r="A47" s="7" t="str">
        <f>'Pregnant Women Participating'!A39</f>
        <v>Louisiana</v>
      </c>
      <c r="B47" s="13">
        <v>3549871</v>
      </c>
      <c r="C47" s="4">
        <v>3474948</v>
      </c>
      <c r="D47" s="4">
        <v>4553106</v>
      </c>
      <c r="E47" s="4">
        <v>4012291</v>
      </c>
      <c r="F47" s="4">
        <v>3915123</v>
      </c>
      <c r="G47" s="4">
        <v>3300777</v>
      </c>
      <c r="H47" s="4">
        <v>3375212</v>
      </c>
      <c r="I47" s="4">
        <v>4124055</v>
      </c>
      <c r="J47" s="4">
        <v>3109940</v>
      </c>
      <c r="K47" s="4">
        <v>3887727</v>
      </c>
      <c r="L47" s="4">
        <v>3235788</v>
      </c>
      <c r="M47" s="40">
        <v>2102339</v>
      </c>
      <c r="N47" s="13">
        <f t="shared" si="0"/>
        <v>42641177</v>
      </c>
    </row>
    <row r="48" spans="1:14" ht="12" customHeight="1" x14ac:dyDescent="0.2">
      <c r="A48" s="7" t="str">
        <f>'Pregnant Women Participating'!A40</f>
        <v>New Mexico</v>
      </c>
      <c r="B48" s="13">
        <v>1348744</v>
      </c>
      <c r="C48" s="4">
        <v>1306650</v>
      </c>
      <c r="D48" s="4">
        <v>1351171</v>
      </c>
      <c r="E48" s="4">
        <v>1442364</v>
      </c>
      <c r="F48" s="4">
        <v>1366851</v>
      </c>
      <c r="G48" s="4">
        <v>1364419</v>
      </c>
      <c r="H48" s="4">
        <v>1300557</v>
      </c>
      <c r="I48" s="4">
        <v>1189578</v>
      </c>
      <c r="J48" s="4">
        <v>423016</v>
      </c>
      <c r="K48" s="4">
        <v>1993079</v>
      </c>
      <c r="L48" s="4">
        <v>1208942</v>
      </c>
      <c r="M48" s="40">
        <v>1222855</v>
      </c>
      <c r="N48" s="13">
        <f t="shared" si="0"/>
        <v>15518226</v>
      </c>
    </row>
    <row r="49" spans="1:14" ht="12" customHeight="1" x14ac:dyDescent="0.2">
      <c r="A49" s="7" t="str">
        <f>'Pregnant Women Participating'!A41</f>
        <v>Oklahoma</v>
      </c>
      <c r="B49" s="13">
        <v>2298884</v>
      </c>
      <c r="C49" s="4">
        <v>2134583</v>
      </c>
      <c r="D49" s="4">
        <v>2226990</v>
      </c>
      <c r="E49" s="4">
        <v>2457153</v>
      </c>
      <c r="F49" s="4">
        <v>3217853</v>
      </c>
      <c r="G49" s="4">
        <v>2057140</v>
      </c>
      <c r="H49" s="4">
        <v>1694365</v>
      </c>
      <c r="I49" s="4">
        <v>1518769</v>
      </c>
      <c r="J49" s="4">
        <v>1628991</v>
      </c>
      <c r="K49" s="4">
        <v>1771633</v>
      </c>
      <c r="L49" s="4">
        <v>1739164</v>
      </c>
      <c r="M49" s="40">
        <v>1717782</v>
      </c>
      <c r="N49" s="13">
        <f t="shared" si="0"/>
        <v>24463307</v>
      </c>
    </row>
    <row r="50" spans="1:14" ht="12" customHeight="1" x14ac:dyDescent="0.2">
      <c r="A50" s="7" t="str">
        <f>'Pregnant Women Participating'!A42</f>
        <v>Texas</v>
      </c>
      <c r="B50" s="13">
        <v>4319317</v>
      </c>
      <c r="C50" s="4">
        <v>32781214</v>
      </c>
      <c r="D50" s="4">
        <v>19478477</v>
      </c>
      <c r="E50" s="4">
        <v>2180607</v>
      </c>
      <c r="F50" s="4">
        <v>25177402</v>
      </c>
      <c r="G50" s="4">
        <v>20189952</v>
      </c>
      <c r="H50" s="4">
        <v>18303820</v>
      </c>
      <c r="I50" s="4">
        <v>13116886</v>
      </c>
      <c r="J50" s="4">
        <v>20563154</v>
      </c>
      <c r="K50" s="4">
        <v>19672987</v>
      </c>
      <c r="L50" s="4">
        <v>14485978</v>
      </c>
      <c r="M50" s="40">
        <v>21412185</v>
      </c>
      <c r="N50" s="13">
        <f t="shared" si="0"/>
        <v>211681979</v>
      </c>
    </row>
    <row r="51" spans="1:14" ht="12" customHeight="1" x14ac:dyDescent="0.2">
      <c r="A51" s="7" t="str">
        <f>'Pregnant Women Participating'!A43</f>
        <v>Utah</v>
      </c>
      <c r="B51" s="13">
        <v>1736818</v>
      </c>
      <c r="C51" s="4">
        <v>1419686</v>
      </c>
      <c r="D51" s="4">
        <v>2086309</v>
      </c>
      <c r="E51" s="4">
        <v>654987</v>
      </c>
      <c r="F51" s="4">
        <v>2150867</v>
      </c>
      <c r="G51" s="4">
        <v>853622</v>
      </c>
      <c r="H51" s="4">
        <v>1317748</v>
      </c>
      <c r="I51" s="4">
        <v>1731097</v>
      </c>
      <c r="J51" s="4">
        <v>1358717</v>
      </c>
      <c r="K51" s="4">
        <v>584924</v>
      </c>
      <c r="L51" s="4">
        <v>2063031</v>
      </c>
      <c r="M51" s="40">
        <v>1649311</v>
      </c>
      <c r="N51" s="13">
        <f t="shared" si="0"/>
        <v>17607117</v>
      </c>
    </row>
    <row r="52" spans="1:14" ht="12" customHeight="1" x14ac:dyDescent="0.2">
      <c r="A52" s="7" t="str">
        <f>'Pregnant Women Participating'!A44</f>
        <v>Inter-Tribal Council, AZ</v>
      </c>
      <c r="B52" s="13">
        <v>228402</v>
      </c>
      <c r="C52" s="4">
        <v>203452</v>
      </c>
      <c r="D52" s="4">
        <v>212583</v>
      </c>
      <c r="E52" s="4">
        <v>39476</v>
      </c>
      <c r="F52" s="4">
        <v>375680</v>
      </c>
      <c r="G52" s="4">
        <v>31136</v>
      </c>
      <c r="H52" s="4">
        <v>340991</v>
      </c>
      <c r="I52" s="4">
        <v>142752</v>
      </c>
      <c r="J52" s="4">
        <v>185620</v>
      </c>
      <c r="K52" s="4">
        <v>176741</v>
      </c>
      <c r="L52" s="4">
        <v>177779</v>
      </c>
      <c r="M52" s="40">
        <v>173310</v>
      </c>
      <c r="N52" s="13">
        <f t="shared" si="0"/>
        <v>2287922</v>
      </c>
    </row>
    <row r="53" spans="1:14" ht="12" customHeight="1" x14ac:dyDescent="0.2">
      <c r="A53" s="7" t="str">
        <f>'Pregnant Women Participating'!A45</f>
        <v>Navajo Nation, AZ</v>
      </c>
      <c r="B53" s="13">
        <v>267213</v>
      </c>
      <c r="C53" s="4">
        <v>248829</v>
      </c>
      <c r="D53" s="4">
        <v>281233</v>
      </c>
      <c r="E53" s="4">
        <v>295725</v>
      </c>
      <c r="F53" s="4">
        <v>232094</v>
      </c>
      <c r="G53" s="4">
        <v>270333</v>
      </c>
      <c r="H53" s="4">
        <v>187038</v>
      </c>
      <c r="I53" s="4">
        <v>145820</v>
      </c>
      <c r="J53" s="4">
        <v>104950</v>
      </c>
      <c r="K53" s="4">
        <v>197538</v>
      </c>
      <c r="L53" s="4">
        <v>190755</v>
      </c>
      <c r="M53" s="40">
        <v>145388</v>
      </c>
      <c r="N53" s="13">
        <f t="shared" si="0"/>
        <v>2566916</v>
      </c>
    </row>
    <row r="54" spans="1:14" ht="12" customHeight="1" x14ac:dyDescent="0.2">
      <c r="A54" s="7" t="str">
        <f>'Pregnant Women Participating'!A46</f>
        <v>Acoma, Canoncito &amp; Laguna, NM</v>
      </c>
      <c r="B54" s="13">
        <v>19369</v>
      </c>
      <c r="C54" s="4">
        <v>12000</v>
      </c>
      <c r="D54" s="4">
        <v>16036</v>
      </c>
      <c r="E54" s="4">
        <v>25865</v>
      </c>
      <c r="F54" s="4">
        <v>10275</v>
      </c>
      <c r="G54" s="4">
        <v>19000</v>
      </c>
      <c r="H54" s="4">
        <v>19289</v>
      </c>
      <c r="I54" s="4">
        <v>12000</v>
      </c>
      <c r="J54" s="4">
        <v>9956</v>
      </c>
      <c r="K54" s="4">
        <v>8000</v>
      </c>
      <c r="L54" s="4">
        <v>18350</v>
      </c>
      <c r="M54" s="40">
        <v>6000</v>
      </c>
      <c r="N54" s="13">
        <f t="shared" si="0"/>
        <v>176140</v>
      </c>
    </row>
    <row r="55" spans="1:14" ht="12" customHeight="1" x14ac:dyDescent="0.2">
      <c r="A55" s="7" t="str">
        <f>'Pregnant Women Participating'!A47</f>
        <v>Eight Northern Pueblos, NM</v>
      </c>
      <c r="B55" s="13">
        <v>15218</v>
      </c>
      <c r="C55" s="4">
        <v>15294</v>
      </c>
      <c r="D55" s="4">
        <v>15006</v>
      </c>
      <c r="E55" s="4">
        <v>16285</v>
      </c>
      <c r="F55" s="4">
        <v>15956</v>
      </c>
      <c r="G55" s="4">
        <v>14108</v>
      </c>
      <c r="H55" s="4">
        <v>12089</v>
      </c>
      <c r="I55" s="4">
        <v>11893</v>
      </c>
      <c r="J55" s="4">
        <v>10355</v>
      </c>
      <c r="K55" s="4">
        <v>9454</v>
      </c>
      <c r="L55" s="4">
        <v>9729</v>
      </c>
      <c r="M55" s="40">
        <v>10445</v>
      </c>
      <c r="N55" s="13">
        <f t="shared" si="0"/>
        <v>155832</v>
      </c>
    </row>
    <row r="56" spans="1:14" ht="12" customHeight="1" x14ac:dyDescent="0.2">
      <c r="A56" s="7" t="str">
        <f>'Pregnant Women Participating'!A48</f>
        <v>Five Sandoval Pueblos, NM</v>
      </c>
      <c r="B56" s="13">
        <v>16326</v>
      </c>
      <c r="C56" s="4">
        <v>10875</v>
      </c>
      <c r="D56" s="4">
        <v>15816</v>
      </c>
      <c r="E56" s="4">
        <v>13135</v>
      </c>
      <c r="F56" s="4">
        <v>16008</v>
      </c>
      <c r="G56" s="4">
        <v>13264</v>
      </c>
      <c r="H56" s="4">
        <v>14519</v>
      </c>
      <c r="I56" s="4">
        <v>9093</v>
      </c>
      <c r="J56" s="4">
        <v>7820</v>
      </c>
      <c r="K56" s="4">
        <v>13881</v>
      </c>
      <c r="L56" s="4">
        <v>5770</v>
      </c>
      <c r="M56" s="40">
        <v>9482</v>
      </c>
      <c r="N56" s="13">
        <f t="shared" si="0"/>
        <v>145989</v>
      </c>
    </row>
    <row r="57" spans="1:14" ht="12" customHeight="1" x14ac:dyDescent="0.2">
      <c r="A57" s="7" t="str">
        <f>'Pregnant Women Participating'!A49</f>
        <v>Isleta Pueblo, NM</v>
      </c>
      <c r="B57" s="13">
        <v>33458</v>
      </c>
      <c r="C57" s="4">
        <v>29158</v>
      </c>
      <c r="D57" s="4">
        <v>31749</v>
      </c>
      <c r="E57" s="4">
        <v>32214</v>
      </c>
      <c r="F57" s="4">
        <v>30788</v>
      </c>
      <c r="G57" s="4">
        <v>26425</v>
      </c>
      <c r="H57" s="4">
        <v>22379</v>
      </c>
      <c r="I57" s="4">
        <v>24207</v>
      </c>
      <c r="J57" s="4">
        <v>27243</v>
      </c>
      <c r="K57" s="4">
        <v>31090</v>
      </c>
      <c r="L57" s="4">
        <v>32426</v>
      </c>
      <c r="M57" s="40">
        <v>56128</v>
      </c>
      <c r="N57" s="13">
        <f t="shared" si="0"/>
        <v>377265</v>
      </c>
    </row>
    <row r="58" spans="1:14" ht="12" customHeight="1" x14ac:dyDescent="0.2">
      <c r="A58" s="7" t="str">
        <f>'Pregnant Women Participating'!A50</f>
        <v>San Felipe Pueblo, NM</v>
      </c>
      <c r="B58" s="13">
        <v>22340</v>
      </c>
      <c r="C58" s="4">
        <v>22300</v>
      </c>
      <c r="D58" s="4">
        <v>23000</v>
      </c>
      <c r="E58" s="4">
        <v>23200</v>
      </c>
      <c r="F58" s="4">
        <v>24500</v>
      </c>
      <c r="G58" s="4">
        <v>23700</v>
      </c>
      <c r="H58" s="4">
        <v>23200</v>
      </c>
      <c r="I58" s="4">
        <v>22050</v>
      </c>
      <c r="J58" s="4">
        <v>22400</v>
      </c>
      <c r="K58" s="4">
        <v>21300</v>
      </c>
      <c r="L58" s="4">
        <v>21000</v>
      </c>
      <c r="M58" s="40">
        <v>21384</v>
      </c>
      <c r="N58" s="13">
        <f t="shared" si="0"/>
        <v>270374</v>
      </c>
    </row>
    <row r="59" spans="1:14" ht="12" customHeight="1" x14ac:dyDescent="0.2">
      <c r="A59" s="7" t="str">
        <f>'Pregnant Women Participating'!A51</f>
        <v>Santo Domingo Tribe, NM</v>
      </c>
      <c r="B59" s="13">
        <v>19454</v>
      </c>
      <c r="C59" s="4">
        <v>15477</v>
      </c>
      <c r="D59" s="4">
        <v>16270</v>
      </c>
      <c r="E59" s="4">
        <v>20714</v>
      </c>
      <c r="F59" s="4">
        <v>15864</v>
      </c>
      <c r="G59" s="4">
        <v>16685</v>
      </c>
      <c r="H59" s="4">
        <v>19855</v>
      </c>
      <c r="I59" s="4">
        <v>24027</v>
      </c>
      <c r="J59" s="4">
        <v>17755</v>
      </c>
      <c r="K59" s="4">
        <v>22052</v>
      </c>
      <c r="L59" s="4">
        <v>22688</v>
      </c>
      <c r="M59" s="40">
        <v>35579</v>
      </c>
      <c r="N59" s="13">
        <f t="shared" si="0"/>
        <v>246420</v>
      </c>
    </row>
    <row r="60" spans="1:14" ht="12" customHeight="1" x14ac:dyDescent="0.2">
      <c r="A60" s="7" t="str">
        <f>'Pregnant Women Participating'!A52</f>
        <v>Zuni Pueblo, NM</v>
      </c>
      <c r="B60" s="13">
        <v>27338</v>
      </c>
      <c r="C60" s="4">
        <v>27431</v>
      </c>
      <c r="D60" s="4">
        <v>29138</v>
      </c>
      <c r="E60" s="4">
        <v>24891</v>
      </c>
      <c r="F60" s="4">
        <v>29408</v>
      </c>
      <c r="G60" s="4">
        <v>24346</v>
      </c>
      <c r="H60" s="4">
        <v>24313</v>
      </c>
      <c r="I60" s="4">
        <v>21254</v>
      </c>
      <c r="J60" s="4">
        <v>19847</v>
      </c>
      <c r="K60" s="4">
        <v>24261</v>
      </c>
      <c r="L60" s="4">
        <v>22200</v>
      </c>
      <c r="M60" s="40">
        <v>19975</v>
      </c>
      <c r="N60" s="13">
        <f t="shared" si="0"/>
        <v>294402</v>
      </c>
    </row>
    <row r="61" spans="1:14" ht="12" customHeight="1" x14ac:dyDescent="0.2">
      <c r="A61" s="7" t="str">
        <f>'Pregnant Women Participating'!A53</f>
        <v>Cherokee Nation, OK</v>
      </c>
      <c r="B61" s="13">
        <v>213731</v>
      </c>
      <c r="C61" s="4">
        <v>225419</v>
      </c>
      <c r="D61" s="4">
        <v>212096</v>
      </c>
      <c r="E61" s="4">
        <v>227404</v>
      </c>
      <c r="F61" s="4">
        <v>201764</v>
      </c>
      <c r="G61" s="4">
        <v>213455</v>
      </c>
      <c r="H61" s="4">
        <v>189760</v>
      </c>
      <c r="I61" s="4">
        <v>165064</v>
      </c>
      <c r="J61" s="4">
        <v>174078</v>
      </c>
      <c r="K61" s="4">
        <v>186336</v>
      </c>
      <c r="L61" s="4">
        <v>177096</v>
      </c>
      <c r="M61" s="40">
        <v>161997</v>
      </c>
      <c r="N61" s="13">
        <f t="shared" si="0"/>
        <v>2348200</v>
      </c>
    </row>
    <row r="62" spans="1:14" ht="12" customHeight="1" x14ac:dyDescent="0.2">
      <c r="A62" s="7" t="str">
        <f>'Pregnant Women Participating'!A54</f>
        <v>Chickasaw Nation, OK</v>
      </c>
      <c r="B62" s="13">
        <v>117378</v>
      </c>
      <c r="C62" s="4">
        <v>115736</v>
      </c>
      <c r="D62" s="4">
        <v>114729</v>
      </c>
      <c r="E62" s="4">
        <v>119372</v>
      </c>
      <c r="F62" s="4">
        <v>13009</v>
      </c>
      <c r="G62" s="4">
        <v>104570</v>
      </c>
      <c r="H62" s="4">
        <v>90874</v>
      </c>
      <c r="I62" s="4">
        <v>101434</v>
      </c>
      <c r="J62" s="4">
        <v>96685</v>
      </c>
      <c r="K62" s="4">
        <v>99742</v>
      </c>
      <c r="L62" s="4">
        <v>100994</v>
      </c>
      <c r="M62" s="40">
        <v>100409</v>
      </c>
      <c r="N62" s="13">
        <f t="shared" si="0"/>
        <v>1174932</v>
      </c>
    </row>
    <row r="63" spans="1:14" ht="12" customHeight="1" x14ac:dyDescent="0.2">
      <c r="A63" s="7" t="str">
        <f>'Pregnant Women Participating'!A55</f>
        <v>Choctaw Nation, OK</v>
      </c>
      <c r="B63" s="13">
        <v>126915</v>
      </c>
      <c r="C63" s="4">
        <v>120424</v>
      </c>
      <c r="D63" s="4">
        <v>59433</v>
      </c>
      <c r="E63" s="4">
        <v>140298</v>
      </c>
      <c r="F63" s="4">
        <v>107925</v>
      </c>
      <c r="G63" s="4">
        <v>135120</v>
      </c>
      <c r="H63" s="4">
        <v>101724</v>
      </c>
      <c r="I63" s="4">
        <v>109124</v>
      </c>
      <c r="J63" s="4">
        <v>123283</v>
      </c>
      <c r="K63" s="4">
        <v>129763</v>
      </c>
      <c r="L63" s="4">
        <v>137092</v>
      </c>
      <c r="M63" s="40">
        <v>182692</v>
      </c>
      <c r="N63" s="13">
        <f t="shared" si="0"/>
        <v>1473793</v>
      </c>
    </row>
    <row r="64" spans="1:14" ht="12" customHeight="1" x14ac:dyDescent="0.2">
      <c r="A64" s="7" t="str">
        <f>'Pregnant Women Participating'!A56</f>
        <v>Citizen Potawatomi Nation, OK</v>
      </c>
      <c r="B64" s="13">
        <v>47390</v>
      </c>
      <c r="C64" s="4">
        <v>46382</v>
      </c>
      <c r="D64" s="4">
        <v>44068</v>
      </c>
      <c r="E64" s="4">
        <v>48415</v>
      </c>
      <c r="F64" s="4">
        <v>43678</v>
      </c>
      <c r="G64" s="4">
        <v>31726</v>
      </c>
      <c r="H64" s="4">
        <v>32239</v>
      </c>
      <c r="I64" s="4">
        <v>21525</v>
      </c>
      <c r="J64" s="4">
        <v>29008</v>
      </c>
      <c r="K64" s="4">
        <v>33397</v>
      </c>
      <c r="L64" s="4">
        <v>35266</v>
      </c>
      <c r="M64" s="40">
        <v>27902</v>
      </c>
      <c r="N64" s="13">
        <f t="shared" si="0"/>
        <v>440996</v>
      </c>
    </row>
    <row r="65" spans="1:14" ht="12" customHeight="1" x14ac:dyDescent="0.2">
      <c r="A65" s="7" t="str">
        <f>'Pregnant Women Participating'!A57</f>
        <v>Inter-Tribal Council, OK</v>
      </c>
      <c r="B65" s="13">
        <v>38544</v>
      </c>
      <c r="C65" s="4">
        <v>34687</v>
      </c>
      <c r="D65" s="4">
        <v>34225</v>
      </c>
      <c r="E65" s="4">
        <v>36478</v>
      </c>
      <c r="F65" s="4">
        <v>35713</v>
      </c>
      <c r="G65" s="4">
        <v>34277</v>
      </c>
      <c r="H65" s="4">
        <v>31267</v>
      </c>
      <c r="I65" s="4">
        <v>29520</v>
      </c>
      <c r="J65" s="4">
        <v>29701</v>
      </c>
      <c r="K65" s="4">
        <v>31091</v>
      </c>
      <c r="L65" s="4">
        <v>32732</v>
      </c>
      <c r="M65" s="40">
        <v>42641</v>
      </c>
      <c r="N65" s="13">
        <f t="shared" si="0"/>
        <v>410876</v>
      </c>
    </row>
    <row r="66" spans="1:14" ht="12" customHeight="1" x14ac:dyDescent="0.2">
      <c r="A66" s="7" t="str">
        <f>'Pregnant Women Participating'!A58</f>
        <v>Muscogee Creek Nation, OK</v>
      </c>
      <c r="B66" s="13">
        <v>80445</v>
      </c>
      <c r="C66" s="4">
        <v>77066</v>
      </c>
      <c r="D66" s="4">
        <v>77641</v>
      </c>
      <c r="E66" s="4">
        <v>83066</v>
      </c>
      <c r="F66" s="4">
        <v>18202</v>
      </c>
      <c r="G66" s="4">
        <v>73763</v>
      </c>
      <c r="H66" s="4">
        <v>50815</v>
      </c>
      <c r="I66" s="4">
        <v>60271</v>
      </c>
      <c r="J66" s="4">
        <v>58396</v>
      </c>
      <c r="K66" s="4">
        <v>63814</v>
      </c>
      <c r="L66" s="4">
        <v>59363</v>
      </c>
      <c r="M66" s="40">
        <v>55421</v>
      </c>
      <c r="N66" s="13">
        <f t="shared" si="0"/>
        <v>758263</v>
      </c>
    </row>
    <row r="67" spans="1:14" ht="12" customHeight="1" x14ac:dyDescent="0.2">
      <c r="A67" s="7" t="str">
        <f>'Pregnant Women Participating'!A59</f>
        <v>Osage Tribal Council, OK</v>
      </c>
      <c r="B67" s="13">
        <v>92021</v>
      </c>
      <c r="C67" s="4">
        <v>78821</v>
      </c>
      <c r="D67" s="4">
        <v>88539</v>
      </c>
      <c r="E67" s="4">
        <v>91216</v>
      </c>
      <c r="F67" s="4">
        <v>73187</v>
      </c>
      <c r="G67" s="4">
        <v>91283</v>
      </c>
      <c r="H67" s="4">
        <v>77100</v>
      </c>
      <c r="I67" s="4">
        <v>64697</v>
      </c>
      <c r="J67" s="4">
        <v>78812</v>
      </c>
      <c r="K67" s="4">
        <v>72977</v>
      </c>
      <c r="L67" s="4">
        <v>81657</v>
      </c>
      <c r="M67" s="40">
        <v>81790</v>
      </c>
      <c r="N67" s="13">
        <f t="shared" si="0"/>
        <v>972100</v>
      </c>
    </row>
    <row r="68" spans="1:14" ht="12" customHeight="1" x14ac:dyDescent="0.2">
      <c r="A68" s="7" t="str">
        <f>'Pregnant Women Participating'!A60</f>
        <v>Otoe-Missouria Tribe, OK</v>
      </c>
      <c r="B68" s="13">
        <v>13456</v>
      </c>
      <c r="C68" s="4">
        <v>10760</v>
      </c>
      <c r="D68" s="4">
        <v>10042</v>
      </c>
      <c r="E68" s="4">
        <v>3769</v>
      </c>
      <c r="F68" s="4">
        <v>8185</v>
      </c>
      <c r="G68" s="4">
        <v>9086</v>
      </c>
      <c r="H68" s="4">
        <v>6908</v>
      </c>
      <c r="I68" s="4">
        <v>9247</v>
      </c>
      <c r="J68" s="4">
        <v>7393</v>
      </c>
      <c r="K68" s="4">
        <v>6201</v>
      </c>
      <c r="L68" s="4">
        <v>7816</v>
      </c>
      <c r="M68" s="40">
        <v>7783</v>
      </c>
      <c r="N68" s="13">
        <f t="shared" si="0"/>
        <v>100646</v>
      </c>
    </row>
    <row r="69" spans="1:14" ht="12" customHeight="1" x14ac:dyDescent="0.2">
      <c r="A69" s="7" t="str">
        <f>'Pregnant Women Participating'!A61</f>
        <v>Wichita, Caddo &amp; Delaware (WCD), OK</v>
      </c>
      <c r="B69" s="13">
        <v>107551</v>
      </c>
      <c r="C69" s="4">
        <v>101941</v>
      </c>
      <c r="D69" s="4">
        <v>95575</v>
      </c>
      <c r="E69" s="4">
        <v>112574</v>
      </c>
      <c r="F69" s="4">
        <v>3116</v>
      </c>
      <c r="G69" s="4">
        <v>102983</v>
      </c>
      <c r="H69" s="4">
        <v>80675</v>
      </c>
      <c r="I69" s="4">
        <v>89329</v>
      </c>
      <c r="J69" s="4">
        <v>93556</v>
      </c>
      <c r="K69" s="4">
        <v>92549</v>
      </c>
      <c r="L69" s="4">
        <v>90693</v>
      </c>
      <c r="M69" s="40">
        <v>87344</v>
      </c>
      <c r="N69" s="13">
        <f t="shared" si="0"/>
        <v>1057886</v>
      </c>
    </row>
    <row r="70" spans="1:14" s="17" customFormat="1" ht="24.75" customHeight="1" x14ac:dyDescent="0.2">
      <c r="A70" s="14" t="e">
        <f>'Pregnant Women Participating'!#REF!</f>
        <v>#REF!</v>
      </c>
      <c r="B70" s="16">
        <v>19965796</v>
      </c>
      <c r="C70" s="15">
        <v>50295730</v>
      </c>
      <c r="D70" s="15">
        <v>36549546</v>
      </c>
      <c r="E70" s="15">
        <v>19277565</v>
      </c>
      <c r="F70" s="15">
        <v>42875548</v>
      </c>
      <c r="G70" s="15">
        <v>35699213</v>
      </c>
      <c r="H70" s="15">
        <v>34348017</v>
      </c>
      <c r="I70" s="15">
        <v>27490977</v>
      </c>
      <c r="J70" s="15">
        <v>32894844</v>
      </c>
      <c r="K70" s="15">
        <v>34642286</v>
      </c>
      <c r="L70" s="15">
        <v>31132540</v>
      </c>
      <c r="M70" s="39">
        <v>34458502</v>
      </c>
      <c r="N70" s="16">
        <f t="shared" si="0"/>
        <v>399630564</v>
      </c>
    </row>
    <row r="71" spans="1:14" ht="12" customHeight="1" x14ac:dyDescent="0.2">
      <c r="A71" s="7" t="str">
        <f>'Pregnant Women Participating'!A62</f>
        <v>Colorado</v>
      </c>
      <c r="B71" s="13">
        <v>4266041</v>
      </c>
      <c r="C71" s="4">
        <v>2903681</v>
      </c>
      <c r="D71" s="4">
        <v>1734808</v>
      </c>
      <c r="E71" s="4">
        <v>3054600</v>
      </c>
      <c r="F71" s="4">
        <v>2959677</v>
      </c>
      <c r="G71" s="4">
        <v>2568222</v>
      </c>
      <c r="H71" s="4">
        <v>2368817</v>
      </c>
      <c r="I71" s="4">
        <v>2219713</v>
      </c>
      <c r="J71" s="4">
        <v>2243562</v>
      </c>
      <c r="K71" s="4">
        <v>2178266</v>
      </c>
      <c r="L71" s="4">
        <v>2273212</v>
      </c>
      <c r="M71" s="40">
        <v>2704754</v>
      </c>
      <c r="N71" s="13">
        <f t="shared" si="0"/>
        <v>31475353</v>
      </c>
    </row>
    <row r="72" spans="1:14" ht="12" customHeight="1" x14ac:dyDescent="0.2">
      <c r="A72" s="7" t="str">
        <f>'Pregnant Women Participating'!A63</f>
        <v>Kansas</v>
      </c>
      <c r="B72" s="13">
        <v>1528351</v>
      </c>
      <c r="C72" s="4">
        <v>1487098</v>
      </c>
      <c r="D72" s="4">
        <v>1434744</v>
      </c>
      <c r="E72" s="4">
        <v>1545073</v>
      </c>
      <c r="F72" s="4">
        <v>1367097</v>
      </c>
      <c r="G72" s="4">
        <v>1428805</v>
      </c>
      <c r="H72" s="4">
        <v>1400458</v>
      </c>
      <c r="I72" s="4">
        <v>1131996</v>
      </c>
      <c r="J72" s="4">
        <v>1374822</v>
      </c>
      <c r="K72" s="4">
        <v>1327018</v>
      </c>
      <c r="L72" s="4">
        <v>1401938</v>
      </c>
      <c r="M72" s="40">
        <v>1357522</v>
      </c>
      <c r="N72" s="13">
        <f t="shared" si="0"/>
        <v>16784922</v>
      </c>
    </row>
    <row r="73" spans="1:14" ht="12" customHeight="1" x14ac:dyDescent="0.2">
      <c r="A73" s="7" t="str">
        <f>'Pregnant Women Participating'!A64</f>
        <v>Missouri</v>
      </c>
      <c r="B73" s="13">
        <v>801188</v>
      </c>
      <c r="C73" s="4">
        <v>3430558</v>
      </c>
      <c r="D73" s="4">
        <v>2940382</v>
      </c>
      <c r="E73" s="4">
        <v>4494254</v>
      </c>
      <c r="F73" s="4">
        <v>3421244</v>
      </c>
      <c r="G73" s="4">
        <v>3259520</v>
      </c>
      <c r="H73" s="4">
        <v>3063408</v>
      </c>
      <c r="I73" s="4">
        <v>2741399</v>
      </c>
      <c r="J73" s="4">
        <v>3067020</v>
      </c>
      <c r="K73" s="4">
        <v>2809130</v>
      </c>
      <c r="L73" s="4">
        <v>5797684</v>
      </c>
      <c r="M73" s="40">
        <v>2232382</v>
      </c>
      <c r="N73" s="13">
        <f t="shared" si="0"/>
        <v>38058169</v>
      </c>
    </row>
    <row r="74" spans="1:14" ht="12" customHeight="1" x14ac:dyDescent="0.2">
      <c r="A74" s="7" t="str">
        <f>'Pregnant Women Participating'!A65</f>
        <v>Montana</v>
      </c>
      <c r="B74" s="13">
        <v>465211</v>
      </c>
      <c r="C74" s="4">
        <v>446770</v>
      </c>
      <c r="D74" s="4">
        <v>476198</v>
      </c>
      <c r="E74" s="4">
        <v>161315</v>
      </c>
      <c r="F74" s="4">
        <v>802214</v>
      </c>
      <c r="G74" s="4">
        <v>189141</v>
      </c>
      <c r="H74" s="4">
        <v>736569</v>
      </c>
      <c r="I74" s="4">
        <v>304476</v>
      </c>
      <c r="J74" s="4">
        <v>537819</v>
      </c>
      <c r="K74" s="4">
        <v>110906</v>
      </c>
      <c r="L74" s="4">
        <v>696668</v>
      </c>
      <c r="M74" s="40">
        <v>168962</v>
      </c>
      <c r="N74" s="13">
        <f t="shared" si="0"/>
        <v>5096249</v>
      </c>
    </row>
    <row r="75" spans="1:14" ht="12" customHeight="1" x14ac:dyDescent="0.2">
      <c r="A75" s="7" t="str">
        <f>'Pregnant Women Participating'!A66</f>
        <v>Nebraska</v>
      </c>
      <c r="B75" s="13">
        <v>1342598</v>
      </c>
      <c r="C75" s="4">
        <v>1271568</v>
      </c>
      <c r="D75" s="4">
        <v>1279461</v>
      </c>
      <c r="E75" s="4">
        <v>1330937</v>
      </c>
      <c r="F75" s="4">
        <v>1359086</v>
      </c>
      <c r="G75" s="4">
        <v>1335109</v>
      </c>
      <c r="H75" s="4">
        <v>1239267</v>
      </c>
      <c r="I75" s="4">
        <v>1222130</v>
      </c>
      <c r="J75" s="4">
        <v>1183592</v>
      </c>
      <c r="K75" s="4">
        <v>1230318</v>
      </c>
      <c r="L75" s="4">
        <v>1232215</v>
      </c>
      <c r="M75" s="40">
        <v>1238662</v>
      </c>
      <c r="N75" s="13">
        <f t="shared" si="0"/>
        <v>15264943</v>
      </c>
    </row>
    <row r="76" spans="1:14" ht="12" customHeight="1" x14ac:dyDescent="0.2">
      <c r="A76" s="7" t="str">
        <f>'Pregnant Women Participating'!A67</f>
        <v>North Dakota</v>
      </c>
      <c r="B76" s="13">
        <v>604054</v>
      </c>
      <c r="C76" s="4">
        <v>601302</v>
      </c>
      <c r="D76" s="4">
        <v>271997</v>
      </c>
      <c r="E76" s="4">
        <v>546448</v>
      </c>
      <c r="F76" s="4">
        <v>498719</v>
      </c>
      <c r="G76" s="4">
        <v>552974</v>
      </c>
      <c r="H76" s="4">
        <v>627313</v>
      </c>
      <c r="I76" s="4">
        <v>186972</v>
      </c>
      <c r="J76" s="4">
        <v>428686</v>
      </c>
      <c r="K76" s="4">
        <v>674926</v>
      </c>
      <c r="L76" s="4">
        <v>425502</v>
      </c>
      <c r="M76" s="40">
        <v>325815</v>
      </c>
      <c r="N76" s="13">
        <f t="shared" si="0"/>
        <v>5744708</v>
      </c>
    </row>
    <row r="77" spans="1:14" ht="12" customHeight="1" x14ac:dyDescent="0.2">
      <c r="A77" s="7" t="str">
        <f>'Pregnant Women Participating'!A68</f>
        <v>South Dakota</v>
      </c>
      <c r="B77" s="13">
        <v>602262</v>
      </c>
      <c r="C77" s="4">
        <v>551768</v>
      </c>
      <c r="D77" s="4">
        <v>571097</v>
      </c>
      <c r="E77" s="4">
        <v>597446</v>
      </c>
      <c r="F77" s="4">
        <v>591157</v>
      </c>
      <c r="G77" s="4">
        <v>641961</v>
      </c>
      <c r="H77" s="4">
        <v>498399</v>
      </c>
      <c r="I77" s="4">
        <v>469008</v>
      </c>
      <c r="J77" s="4">
        <v>511852</v>
      </c>
      <c r="K77" s="4">
        <v>506684</v>
      </c>
      <c r="L77" s="4">
        <v>539744</v>
      </c>
      <c r="M77" s="40">
        <v>440692</v>
      </c>
      <c r="N77" s="13">
        <f t="shared" si="0"/>
        <v>6522070</v>
      </c>
    </row>
    <row r="78" spans="1:14" ht="12" customHeight="1" x14ac:dyDescent="0.2">
      <c r="A78" s="7" t="str">
        <f>'Pregnant Women Participating'!A69</f>
        <v>Wyoming</v>
      </c>
      <c r="B78" s="13">
        <v>201415</v>
      </c>
      <c r="C78" s="4">
        <v>183965</v>
      </c>
      <c r="D78" s="4">
        <v>204814</v>
      </c>
      <c r="E78" s="4">
        <v>224027</v>
      </c>
      <c r="F78" s="4">
        <v>216463</v>
      </c>
      <c r="G78" s="4">
        <v>223004</v>
      </c>
      <c r="H78" s="4">
        <v>176089</v>
      </c>
      <c r="I78" s="4">
        <v>195288</v>
      </c>
      <c r="J78" s="4">
        <v>181364</v>
      </c>
      <c r="K78" s="4">
        <v>190706</v>
      </c>
      <c r="L78" s="4">
        <v>188636</v>
      </c>
      <c r="M78" s="40">
        <v>263576</v>
      </c>
      <c r="N78" s="13">
        <f t="shared" si="0"/>
        <v>2449347</v>
      </c>
    </row>
    <row r="79" spans="1:14" ht="12" customHeight="1" x14ac:dyDescent="0.2">
      <c r="A79" s="7" t="str">
        <f>'Pregnant Women Participating'!A70</f>
        <v>Ute Mountain Ute Tribe, CO</v>
      </c>
      <c r="B79" s="13">
        <v>6955</v>
      </c>
      <c r="C79" s="4">
        <v>7061</v>
      </c>
      <c r="D79" s="4">
        <v>8277</v>
      </c>
      <c r="E79" s="4">
        <v>6871</v>
      </c>
      <c r="F79" s="4">
        <v>5545</v>
      </c>
      <c r="G79" s="4">
        <v>6980</v>
      </c>
      <c r="H79" s="4">
        <v>6374</v>
      </c>
      <c r="I79" s="4">
        <v>5921</v>
      </c>
      <c r="J79" s="4">
        <v>6148</v>
      </c>
      <c r="K79" s="4">
        <v>6975</v>
      </c>
      <c r="L79" s="4">
        <v>7032</v>
      </c>
      <c r="M79" s="40">
        <v>6061</v>
      </c>
      <c r="N79" s="13">
        <f t="shared" si="0"/>
        <v>80200</v>
      </c>
    </row>
    <row r="80" spans="1:14" ht="12" customHeight="1" x14ac:dyDescent="0.2">
      <c r="A80" s="7" t="str">
        <f>'Pregnant Women Participating'!A71</f>
        <v>Omaha Sioux, NE</v>
      </c>
      <c r="B80" s="13">
        <v>15108</v>
      </c>
      <c r="C80" s="4">
        <v>16046</v>
      </c>
      <c r="D80" s="4">
        <v>15069</v>
      </c>
      <c r="E80" s="4">
        <v>14078</v>
      </c>
      <c r="F80" s="4">
        <v>13106</v>
      </c>
      <c r="G80" s="4">
        <v>14002</v>
      </c>
      <c r="H80" s="4">
        <v>11824</v>
      </c>
      <c r="I80" s="4">
        <v>10170</v>
      </c>
      <c r="J80" s="4">
        <v>8698</v>
      </c>
      <c r="K80" s="4">
        <v>10247</v>
      </c>
      <c r="L80" s="4">
        <v>11583</v>
      </c>
      <c r="M80" s="40">
        <v>10960</v>
      </c>
      <c r="N80" s="13">
        <f t="shared" si="0"/>
        <v>150891</v>
      </c>
    </row>
    <row r="81" spans="1:14" ht="12" customHeight="1" x14ac:dyDescent="0.2">
      <c r="A81" s="7" t="str">
        <f>'Pregnant Women Participating'!A72</f>
        <v>Santee Sioux, NE</v>
      </c>
      <c r="B81" s="13">
        <v>7848</v>
      </c>
      <c r="C81" s="4">
        <v>8816</v>
      </c>
      <c r="D81" s="4">
        <v>5928</v>
      </c>
      <c r="E81" s="4">
        <v>5566</v>
      </c>
      <c r="F81" s="4">
        <v>3262</v>
      </c>
      <c r="G81" s="4">
        <v>5688</v>
      </c>
      <c r="H81" s="4">
        <v>2831</v>
      </c>
      <c r="I81" s="4">
        <v>4403</v>
      </c>
      <c r="J81" s="4">
        <v>1303</v>
      </c>
      <c r="K81" s="4">
        <v>3423</v>
      </c>
      <c r="L81" s="4">
        <v>4403</v>
      </c>
      <c r="M81" s="40">
        <v>4684</v>
      </c>
      <c r="N81" s="13">
        <f t="shared" si="0"/>
        <v>58155</v>
      </c>
    </row>
    <row r="82" spans="1:14" ht="12" customHeight="1" x14ac:dyDescent="0.2">
      <c r="A82" s="7" t="str">
        <f>'Pregnant Women Participating'!A73</f>
        <v>Winnebago Tribe, NE</v>
      </c>
      <c r="B82" s="13">
        <v>11603</v>
      </c>
      <c r="C82" s="4">
        <v>8906</v>
      </c>
      <c r="D82" s="4">
        <v>10033</v>
      </c>
      <c r="E82" s="4">
        <v>10633</v>
      </c>
      <c r="F82" s="4">
        <v>9820</v>
      </c>
      <c r="G82" s="4">
        <v>8801</v>
      </c>
      <c r="H82" s="4">
        <v>8393</v>
      </c>
      <c r="I82" s="4">
        <v>7119</v>
      </c>
      <c r="J82" s="4">
        <v>6224</v>
      </c>
      <c r="K82" s="4">
        <v>6194</v>
      </c>
      <c r="L82" s="4">
        <v>6272</v>
      </c>
      <c r="M82" s="40">
        <v>6936</v>
      </c>
      <c r="N82" s="13">
        <f t="shared" si="0"/>
        <v>100934</v>
      </c>
    </row>
    <row r="83" spans="1:14" ht="12" customHeight="1" x14ac:dyDescent="0.2">
      <c r="A83" s="7" t="str">
        <f>'Pregnant Women Participating'!A74</f>
        <v>Standing Rock Sioux Tribe, ND</v>
      </c>
      <c r="B83" s="13">
        <v>25898</v>
      </c>
      <c r="C83" s="4">
        <v>27840</v>
      </c>
      <c r="D83" s="4">
        <v>29864</v>
      </c>
      <c r="E83" s="4">
        <v>11108</v>
      </c>
      <c r="F83" s="4">
        <v>28862</v>
      </c>
      <c r="G83" s="4">
        <v>25269</v>
      </c>
      <c r="H83" s="4">
        <v>25781</v>
      </c>
      <c r="I83" s="4">
        <v>13587</v>
      </c>
      <c r="J83" s="4">
        <v>17966</v>
      </c>
      <c r="K83" s="4">
        <v>18811</v>
      </c>
      <c r="L83" s="4">
        <v>11255</v>
      </c>
      <c r="M83" s="40">
        <v>22217</v>
      </c>
      <c r="N83" s="13">
        <f t="shared" si="0"/>
        <v>258458</v>
      </c>
    </row>
    <row r="84" spans="1:14" ht="12" customHeight="1" x14ac:dyDescent="0.2">
      <c r="A84" s="7" t="str">
        <f>'Pregnant Women Participating'!A75</f>
        <v>Three Affiliated Tribes, ND</v>
      </c>
      <c r="B84" s="13">
        <v>15789</v>
      </c>
      <c r="C84" s="4">
        <v>15675</v>
      </c>
      <c r="D84" s="4">
        <v>14339</v>
      </c>
      <c r="E84" s="4">
        <v>13545</v>
      </c>
      <c r="F84" s="4">
        <v>12683</v>
      </c>
      <c r="G84" s="4">
        <v>13343</v>
      </c>
      <c r="H84" s="4">
        <v>9997</v>
      </c>
      <c r="I84" s="4">
        <v>11894</v>
      </c>
      <c r="J84" s="4">
        <v>12039</v>
      </c>
      <c r="K84" s="4">
        <v>12394</v>
      </c>
      <c r="L84" s="4">
        <v>14131</v>
      </c>
      <c r="M84" s="40">
        <v>13529</v>
      </c>
      <c r="N84" s="13">
        <f t="shared" si="0"/>
        <v>159358</v>
      </c>
    </row>
    <row r="85" spans="1:14" ht="12" customHeight="1" x14ac:dyDescent="0.2">
      <c r="A85" s="7" t="str">
        <f>'Pregnant Women Participating'!A76</f>
        <v>Cheyenne River Sioux, SD</v>
      </c>
      <c r="B85" s="13">
        <v>47960</v>
      </c>
      <c r="C85" s="4">
        <v>46639</v>
      </c>
      <c r="D85" s="4">
        <v>46303</v>
      </c>
      <c r="E85" s="4">
        <v>31567</v>
      </c>
      <c r="F85" s="4">
        <v>45511</v>
      </c>
      <c r="G85" s="4">
        <v>33310</v>
      </c>
      <c r="H85" s="4">
        <v>36782</v>
      </c>
      <c r="I85" s="4">
        <v>35719</v>
      </c>
      <c r="J85" s="4">
        <v>25530</v>
      </c>
      <c r="K85" s="4">
        <v>31067</v>
      </c>
      <c r="L85" s="4">
        <v>37284</v>
      </c>
      <c r="M85" s="40">
        <v>38076</v>
      </c>
      <c r="N85" s="13">
        <f t="shared" si="0"/>
        <v>455748</v>
      </c>
    </row>
    <row r="86" spans="1:14" ht="12" customHeight="1" x14ac:dyDescent="0.2">
      <c r="A86" s="7" t="str">
        <f>'Pregnant Women Participating'!A77</f>
        <v>Rosebud Sioux, SD</v>
      </c>
      <c r="B86" s="13">
        <v>75819</v>
      </c>
      <c r="C86" s="4">
        <v>9558</v>
      </c>
      <c r="D86" s="4">
        <v>75220</v>
      </c>
      <c r="E86" s="4">
        <v>39002</v>
      </c>
      <c r="F86" s="4">
        <v>71972</v>
      </c>
      <c r="G86" s="4">
        <v>69823</v>
      </c>
      <c r="H86" s="4">
        <v>36092</v>
      </c>
      <c r="I86" s="4">
        <v>43389</v>
      </c>
      <c r="J86" s="4">
        <v>58270</v>
      </c>
      <c r="K86" s="4">
        <v>18365</v>
      </c>
      <c r="L86" s="4">
        <v>51798</v>
      </c>
      <c r="M86" s="40">
        <v>33779</v>
      </c>
      <c r="N86" s="13">
        <f t="shared" si="0"/>
        <v>583087</v>
      </c>
    </row>
    <row r="87" spans="1:14" ht="12" customHeight="1" x14ac:dyDescent="0.2">
      <c r="A87" s="7" t="str">
        <f>'Pregnant Women Participating'!A78</f>
        <v>Northern Arapahoe, WY</v>
      </c>
      <c r="B87" s="13">
        <v>14807</v>
      </c>
      <c r="C87" s="4">
        <v>13552</v>
      </c>
      <c r="D87" s="4">
        <v>12799</v>
      </c>
      <c r="E87" s="4">
        <v>13630</v>
      </c>
      <c r="F87" s="4">
        <v>11936</v>
      </c>
      <c r="G87" s="4">
        <v>12241</v>
      </c>
      <c r="H87" s="4">
        <v>10472</v>
      </c>
      <c r="I87" s="4">
        <v>10907</v>
      </c>
      <c r="J87" s="4">
        <v>9245</v>
      </c>
      <c r="K87" s="4">
        <v>8297</v>
      </c>
      <c r="L87" s="4">
        <v>8076</v>
      </c>
      <c r="M87" s="40">
        <v>6916</v>
      </c>
      <c r="N87" s="13">
        <f t="shared" si="0"/>
        <v>132878</v>
      </c>
    </row>
    <row r="88" spans="1:14" ht="12" customHeight="1" x14ac:dyDescent="0.2">
      <c r="A88" s="7" t="str">
        <f>'Pregnant Women Participating'!A79</f>
        <v>Shoshone Tribe, WY</v>
      </c>
      <c r="B88" s="13">
        <v>11143</v>
      </c>
      <c r="C88" s="4">
        <v>11486</v>
      </c>
      <c r="D88" s="4">
        <v>11155</v>
      </c>
      <c r="E88" s="4">
        <v>11341</v>
      </c>
      <c r="F88" s="4">
        <v>10225</v>
      </c>
      <c r="G88" s="4">
        <v>10015</v>
      </c>
      <c r="H88" s="4">
        <v>9953</v>
      </c>
      <c r="I88" s="4">
        <v>9562</v>
      </c>
      <c r="J88" s="4">
        <v>8539</v>
      </c>
      <c r="K88" s="4">
        <v>8213</v>
      </c>
      <c r="L88" s="4">
        <v>11045</v>
      </c>
      <c r="M88" s="40">
        <v>11632</v>
      </c>
      <c r="N88" s="13">
        <f t="shared" si="0"/>
        <v>124309</v>
      </c>
    </row>
    <row r="89" spans="1:14" s="17" customFormat="1" ht="24.75" customHeight="1" x14ac:dyDescent="0.2">
      <c r="A89" s="14" t="e">
        <f>'Pregnant Women Participating'!#REF!</f>
        <v>#REF!</v>
      </c>
      <c r="B89" s="16">
        <v>10044050</v>
      </c>
      <c r="C89" s="15">
        <v>11042289</v>
      </c>
      <c r="D89" s="15">
        <v>9142488</v>
      </c>
      <c r="E89" s="15">
        <v>12111441</v>
      </c>
      <c r="F89" s="15">
        <v>11428579</v>
      </c>
      <c r="G89" s="15">
        <v>10398208</v>
      </c>
      <c r="H89" s="15">
        <v>10268819</v>
      </c>
      <c r="I89" s="15">
        <v>8623653</v>
      </c>
      <c r="J89" s="15">
        <v>9682679</v>
      </c>
      <c r="K89" s="15">
        <v>9151940</v>
      </c>
      <c r="L89" s="15">
        <v>12718478</v>
      </c>
      <c r="M89" s="39">
        <v>8887155</v>
      </c>
      <c r="N89" s="16">
        <f t="shared" si="0"/>
        <v>123499779</v>
      </c>
    </row>
    <row r="90" spans="1:14" ht="12" customHeight="1" x14ac:dyDescent="0.2">
      <c r="A90" s="8" t="str">
        <f>'Pregnant Women Participating'!A80</f>
        <v>Alaska</v>
      </c>
      <c r="B90" s="13">
        <v>836199</v>
      </c>
      <c r="C90" s="4">
        <v>785802</v>
      </c>
      <c r="D90" s="4">
        <v>664298</v>
      </c>
      <c r="E90" s="4">
        <v>732640</v>
      </c>
      <c r="F90" s="4">
        <v>718695</v>
      </c>
      <c r="G90" s="4">
        <v>491905</v>
      </c>
      <c r="H90" s="4">
        <v>905040</v>
      </c>
      <c r="I90" s="4">
        <v>657646</v>
      </c>
      <c r="J90" s="4">
        <v>480399</v>
      </c>
      <c r="K90" s="4">
        <v>713066</v>
      </c>
      <c r="L90" s="4">
        <v>776471</v>
      </c>
      <c r="M90" s="40">
        <v>589668</v>
      </c>
      <c r="N90" s="13">
        <f t="shared" si="0"/>
        <v>8351829</v>
      </c>
    </row>
    <row r="91" spans="1:14" ht="12" customHeight="1" x14ac:dyDescent="0.2">
      <c r="A91" s="8" t="str">
        <f>'Pregnant Women Participating'!A81</f>
        <v>American Samoa</v>
      </c>
      <c r="B91" s="13">
        <v>318562</v>
      </c>
      <c r="C91" s="4">
        <v>313786</v>
      </c>
      <c r="D91" s="4">
        <v>311165</v>
      </c>
      <c r="E91" s="4">
        <v>317853</v>
      </c>
      <c r="F91" s="4">
        <v>304284</v>
      </c>
      <c r="G91" s="4">
        <v>387369</v>
      </c>
      <c r="H91" s="4">
        <v>287528</v>
      </c>
      <c r="I91" s="4">
        <v>354495</v>
      </c>
      <c r="J91" s="4">
        <v>354117</v>
      </c>
      <c r="K91" s="4">
        <v>124424</v>
      </c>
      <c r="L91" s="4">
        <v>368689</v>
      </c>
      <c r="M91" s="40">
        <v>145280</v>
      </c>
      <c r="N91" s="13">
        <f t="shared" si="0"/>
        <v>3587552</v>
      </c>
    </row>
    <row r="92" spans="1:14" ht="12" customHeight="1" x14ac:dyDescent="0.2">
      <c r="A92" s="8" t="str">
        <f>'Pregnant Women Participating'!A82</f>
        <v>California</v>
      </c>
      <c r="B92" s="13">
        <v>38149558</v>
      </c>
      <c r="C92" s="4">
        <v>37248943</v>
      </c>
      <c r="D92" s="4">
        <v>34946098</v>
      </c>
      <c r="E92" s="4">
        <v>40582636</v>
      </c>
      <c r="F92" s="4">
        <v>36238598</v>
      </c>
      <c r="G92" s="4">
        <v>38327964</v>
      </c>
      <c r="H92" s="4">
        <v>39895950</v>
      </c>
      <c r="I92" s="4">
        <v>37613716</v>
      </c>
      <c r="J92" s="4">
        <v>39448824</v>
      </c>
      <c r="K92" s="4">
        <v>39813300</v>
      </c>
      <c r="L92" s="4">
        <v>39573656</v>
      </c>
      <c r="M92" s="40">
        <v>43146656</v>
      </c>
      <c r="N92" s="13">
        <f t="shared" si="0"/>
        <v>464985899</v>
      </c>
    </row>
    <row r="93" spans="1:14" ht="12" customHeight="1" x14ac:dyDescent="0.2">
      <c r="A93" s="8" t="str">
        <f>'Pregnant Women Participating'!A83</f>
        <v>Guam</v>
      </c>
      <c r="B93" s="13">
        <v>426809</v>
      </c>
      <c r="C93" s="4">
        <v>409952</v>
      </c>
      <c r="D93" s="4">
        <v>404316</v>
      </c>
      <c r="E93" s="4">
        <v>428680</v>
      </c>
      <c r="F93" s="4">
        <v>427073</v>
      </c>
      <c r="G93" s="4">
        <v>443976</v>
      </c>
      <c r="H93" s="4">
        <v>445071</v>
      </c>
      <c r="I93" s="4">
        <v>396557</v>
      </c>
      <c r="J93" s="4">
        <v>386346</v>
      </c>
      <c r="K93" s="4">
        <v>352671</v>
      </c>
      <c r="L93" s="4">
        <v>369950</v>
      </c>
      <c r="M93" s="40">
        <v>384436</v>
      </c>
      <c r="N93" s="13">
        <f t="shared" si="0"/>
        <v>4875837</v>
      </c>
    </row>
    <row r="94" spans="1:14" ht="12" customHeight="1" x14ac:dyDescent="0.2">
      <c r="A94" s="8" t="str">
        <f>'Pregnant Women Participating'!A84</f>
        <v>Hawaii</v>
      </c>
      <c r="B94" s="13">
        <v>1372183</v>
      </c>
      <c r="C94" s="4">
        <v>1303917</v>
      </c>
      <c r="D94" s="4">
        <v>1290330</v>
      </c>
      <c r="E94" s="4">
        <v>1402275</v>
      </c>
      <c r="F94" s="4">
        <v>1339128</v>
      </c>
      <c r="G94" s="4">
        <v>1225053</v>
      </c>
      <c r="H94" s="4">
        <v>1199115</v>
      </c>
      <c r="I94" s="4">
        <v>1102954</v>
      </c>
      <c r="J94" s="4">
        <v>1167675</v>
      </c>
      <c r="K94" s="4">
        <v>1212714</v>
      </c>
      <c r="L94" s="4">
        <v>1276924</v>
      </c>
      <c r="M94" s="40">
        <v>1221302</v>
      </c>
      <c r="N94" s="13">
        <f t="shared" si="0"/>
        <v>15113570</v>
      </c>
    </row>
    <row r="95" spans="1:14" ht="12" customHeight="1" x14ac:dyDescent="0.2">
      <c r="A95" s="8" t="str">
        <f>'Pregnant Women Participating'!A85</f>
        <v>Idaho</v>
      </c>
      <c r="B95" s="13">
        <v>893393</v>
      </c>
      <c r="C95" s="4">
        <v>880848</v>
      </c>
      <c r="D95" s="4">
        <v>884864</v>
      </c>
      <c r="E95" s="4">
        <v>922497</v>
      </c>
      <c r="F95" s="4">
        <v>891416</v>
      </c>
      <c r="G95" s="4">
        <v>916082</v>
      </c>
      <c r="H95" s="4">
        <v>877561</v>
      </c>
      <c r="I95" s="4">
        <v>819886</v>
      </c>
      <c r="J95" s="4">
        <v>809813</v>
      </c>
      <c r="K95" s="4">
        <v>821507</v>
      </c>
      <c r="L95" s="4">
        <v>831893</v>
      </c>
      <c r="M95" s="40">
        <v>807903</v>
      </c>
      <c r="N95" s="13">
        <f t="shared" si="0"/>
        <v>10357663</v>
      </c>
    </row>
    <row r="96" spans="1:14" ht="12" customHeight="1" x14ac:dyDescent="0.2">
      <c r="A96" s="8" t="str">
        <f>'Pregnant Women Participating'!A86</f>
        <v>Nevada</v>
      </c>
      <c r="B96" s="13">
        <v>1985495</v>
      </c>
      <c r="C96" s="4">
        <v>1797592</v>
      </c>
      <c r="D96" s="4">
        <v>3555465</v>
      </c>
      <c r="E96" s="4">
        <v>483157</v>
      </c>
      <c r="F96" s="4">
        <v>1917113</v>
      </c>
      <c r="G96" s="4">
        <v>1993151</v>
      </c>
      <c r="H96" s="4">
        <v>2020853</v>
      </c>
      <c r="I96" s="4">
        <v>1827134</v>
      </c>
      <c r="J96" s="4">
        <v>1884276</v>
      </c>
      <c r="K96" s="4">
        <v>1825221</v>
      </c>
      <c r="L96" s="4">
        <v>1925978</v>
      </c>
      <c r="M96" s="40">
        <v>1969453</v>
      </c>
      <c r="N96" s="13">
        <f t="shared" si="0"/>
        <v>23184888</v>
      </c>
    </row>
    <row r="97" spans="1:14" ht="12" customHeight="1" x14ac:dyDescent="0.2">
      <c r="A97" s="8" t="str">
        <f>'Pregnant Women Participating'!A87</f>
        <v>Oregon</v>
      </c>
      <c r="B97" s="13">
        <v>885916</v>
      </c>
      <c r="C97" s="4">
        <v>2131238</v>
      </c>
      <c r="D97" s="4">
        <v>3705684</v>
      </c>
      <c r="E97" s="4">
        <v>1643796</v>
      </c>
      <c r="F97" s="4">
        <v>2472523</v>
      </c>
      <c r="G97" s="4">
        <v>2951262</v>
      </c>
      <c r="H97" s="4">
        <v>2362140</v>
      </c>
      <c r="I97" s="4">
        <v>2079784</v>
      </c>
      <c r="J97" s="4">
        <v>2115989</v>
      </c>
      <c r="K97" s="4">
        <v>2534204</v>
      </c>
      <c r="L97" s="4">
        <v>2306083</v>
      </c>
      <c r="M97" s="40">
        <v>3523057</v>
      </c>
      <c r="N97" s="13">
        <f t="shared" si="0"/>
        <v>28711676</v>
      </c>
    </row>
    <row r="98" spans="1:14" ht="12" customHeight="1" x14ac:dyDescent="0.2">
      <c r="A98" s="8" t="str">
        <f>'Pregnant Women Participating'!A88</f>
        <v>Washington</v>
      </c>
      <c r="B98" s="13">
        <v>1686765</v>
      </c>
      <c r="C98" s="4">
        <v>3919964</v>
      </c>
      <c r="D98" s="4">
        <v>3607817</v>
      </c>
      <c r="E98" s="4">
        <v>3633315</v>
      </c>
      <c r="F98" s="4">
        <v>3547390</v>
      </c>
      <c r="G98" s="4">
        <v>6467704</v>
      </c>
      <c r="H98" s="4">
        <v>3771211</v>
      </c>
      <c r="I98" s="4">
        <v>3859030</v>
      </c>
      <c r="J98" s="4">
        <v>3361954</v>
      </c>
      <c r="K98" s="4">
        <v>3766874</v>
      </c>
      <c r="L98" s="4">
        <v>3711583</v>
      </c>
      <c r="M98" s="40">
        <v>4411223</v>
      </c>
      <c r="N98" s="13">
        <f t="shared" si="0"/>
        <v>45744830</v>
      </c>
    </row>
    <row r="99" spans="1:14" ht="12" customHeight="1" x14ac:dyDescent="0.2">
      <c r="A99" s="8" t="str">
        <f>'Pregnant Women Participating'!A89</f>
        <v>Northern Marianas</v>
      </c>
      <c r="B99" s="13">
        <v>180948</v>
      </c>
      <c r="C99" s="4">
        <v>179469</v>
      </c>
      <c r="D99" s="4">
        <v>178726</v>
      </c>
      <c r="E99" s="4">
        <v>188523</v>
      </c>
      <c r="F99" s="4">
        <v>186663</v>
      </c>
      <c r="G99" s="4">
        <v>192137</v>
      </c>
      <c r="H99" s="4">
        <v>198501</v>
      </c>
      <c r="I99" s="4">
        <v>189744</v>
      </c>
      <c r="J99" s="4">
        <v>192451</v>
      </c>
      <c r="K99" s="4">
        <v>190103</v>
      </c>
      <c r="L99" s="4">
        <v>180786</v>
      </c>
      <c r="M99" s="40">
        <v>177262</v>
      </c>
      <c r="N99" s="13">
        <f t="shared" si="0"/>
        <v>2235313</v>
      </c>
    </row>
    <row r="100" spans="1:14" ht="12" customHeight="1" x14ac:dyDescent="0.2">
      <c r="A100" s="8" t="str">
        <f>'Pregnant Women Participating'!A90</f>
        <v>Inter-Tribal Council, NV</v>
      </c>
      <c r="B100" s="13">
        <v>31623</v>
      </c>
      <c r="C100" s="4">
        <v>25586</v>
      </c>
      <c r="D100" s="4">
        <v>27359</v>
      </c>
      <c r="E100" s="4">
        <v>58058</v>
      </c>
      <c r="F100" s="4">
        <v>53996</v>
      </c>
      <c r="G100" s="4">
        <v>1</v>
      </c>
      <c r="H100" s="4">
        <v>1</v>
      </c>
      <c r="I100" s="4">
        <v>30737</v>
      </c>
      <c r="J100" s="4">
        <v>25695</v>
      </c>
      <c r="K100" s="4">
        <v>13240</v>
      </c>
      <c r="L100" s="4">
        <v>50030</v>
      </c>
      <c r="M100" s="40">
        <v>1</v>
      </c>
      <c r="N100" s="13">
        <f t="shared" si="0"/>
        <v>316327</v>
      </c>
    </row>
    <row r="101" spans="1:14" s="17" customFormat="1" ht="24.75" customHeight="1" x14ac:dyDescent="0.2">
      <c r="A101" s="14" t="e">
        <f>'Pregnant Women Participating'!#REF!</f>
        <v>#REF!</v>
      </c>
      <c r="B101" s="16">
        <v>46767451</v>
      </c>
      <c r="C101" s="15">
        <v>48997097</v>
      </c>
      <c r="D101" s="15">
        <v>49576122</v>
      </c>
      <c r="E101" s="15">
        <v>50393430</v>
      </c>
      <c r="F101" s="15">
        <v>48096879</v>
      </c>
      <c r="G101" s="15">
        <v>53396604</v>
      </c>
      <c r="H101" s="15">
        <v>51962971</v>
      </c>
      <c r="I101" s="15">
        <v>48931683</v>
      </c>
      <c r="J101" s="15">
        <v>50227539</v>
      </c>
      <c r="K101" s="15">
        <v>51367324</v>
      </c>
      <c r="L101" s="15">
        <v>51372043</v>
      </c>
      <c r="M101" s="39">
        <v>56376241</v>
      </c>
      <c r="N101" s="16">
        <f t="shared" si="0"/>
        <v>607465384</v>
      </c>
    </row>
    <row r="102" spans="1:14" s="29" customFormat="1" ht="16.5" customHeight="1" thickBot="1" x14ac:dyDescent="0.25">
      <c r="A102" s="26" t="e">
        <f>'Pregnant Women Participating'!#REF!</f>
        <v>#REF!</v>
      </c>
      <c r="B102" s="27">
        <v>234395285</v>
      </c>
      <c r="C102" s="28">
        <v>256527101</v>
      </c>
      <c r="D102" s="28">
        <v>264363281</v>
      </c>
      <c r="E102" s="28">
        <v>230488298</v>
      </c>
      <c r="F102" s="28">
        <v>253285345</v>
      </c>
      <c r="G102" s="28">
        <v>253310370</v>
      </c>
      <c r="H102" s="28">
        <v>230673618</v>
      </c>
      <c r="I102" s="28">
        <v>210865457</v>
      </c>
      <c r="J102" s="28">
        <v>234460500</v>
      </c>
      <c r="K102" s="28">
        <v>225161021</v>
      </c>
      <c r="L102" s="28">
        <v>243516178</v>
      </c>
      <c r="M102" s="41">
        <v>247401217</v>
      </c>
      <c r="N102" s="27">
        <f t="shared" si="0"/>
        <v>2884447671</v>
      </c>
    </row>
    <row r="103" spans="1:14" ht="12.75" customHeight="1" thickTop="1" x14ac:dyDescent="0.2">
      <c r="A103" s="9"/>
    </row>
    <row r="104" spans="1:14" x14ac:dyDescent="0.2">
      <c r="A104" s="9"/>
    </row>
    <row r="105" spans="1:14" customFormat="1" ht="12.75" x14ac:dyDescent="0.2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1120991</v>
      </c>
      <c r="C6" s="4">
        <v>1100261</v>
      </c>
      <c r="D6" s="4">
        <v>1138370</v>
      </c>
      <c r="E6" s="4">
        <v>1075180</v>
      </c>
      <c r="F6" s="4">
        <v>1107132</v>
      </c>
      <c r="G6" s="4">
        <v>1110705</v>
      </c>
      <c r="H6" s="4">
        <v>1025541</v>
      </c>
      <c r="I6" s="4">
        <v>1184147</v>
      </c>
      <c r="J6" s="4">
        <v>979650</v>
      </c>
      <c r="K6" s="4">
        <v>1012503</v>
      </c>
      <c r="L6" s="4">
        <v>1014851</v>
      </c>
      <c r="M6" s="40">
        <v>1994215</v>
      </c>
      <c r="N6" s="13">
        <f t="shared" ref="N6:N102" si="0">IF(SUM(B6:M6)&gt;0,SUM(B6:M6)," ")</f>
        <v>13863546</v>
      </c>
    </row>
    <row r="7" spans="1:14" ht="12" customHeight="1" x14ac:dyDescent="0.2">
      <c r="A7" s="7" t="str">
        <f>'Pregnant Women Participating'!A3</f>
        <v>Maine</v>
      </c>
      <c r="B7" s="13">
        <v>326091</v>
      </c>
      <c r="C7" s="4">
        <v>313592</v>
      </c>
      <c r="D7" s="4">
        <v>352465</v>
      </c>
      <c r="E7" s="4">
        <v>302398</v>
      </c>
      <c r="F7" s="4">
        <v>319797</v>
      </c>
      <c r="G7" s="4">
        <v>338135</v>
      </c>
      <c r="H7" s="4">
        <v>280837</v>
      </c>
      <c r="I7" s="4">
        <v>331153</v>
      </c>
      <c r="J7" s="4">
        <v>277942</v>
      </c>
      <c r="K7" s="4">
        <v>253983</v>
      </c>
      <c r="L7" s="4">
        <v>281528</v>
      </c>
      <c r="M7" s="40">
        <v>296041</v>
      </c>
      <c r="N7" s="13">
        <f t="shared" si="0"/>
        <v>3673962</v>
      </c>
    </row>
    <row r="8" spans="1:14" ht="12" customHeight="1" x14ac:dyDescent="0.2">
      <c r="A8" s="7" t="str">
        <f>'Pregnant Women Participating'!A4</f>
        <v>Massachusetts</v>
      </c>
      <c r="B8" s="13">
        <v>2064976</v>
      </c>
      <c r="C8" s="4">
        <v>2057663</v>
      </c>
      <c r="D8" s="4">
        <v>2124564</v>
      </c>
      <c r="E8" s="4">
        <v>2045700</v>
      </c>
      <c r="F8" s="4">
        <v>2110085</v>
      </c>
      <c r="G8" s="4">
        <v>2133244</v>
      </c>
      <c r="H8" s="4">
        <v>1991376</v>
      </c>
      <c r="I8" s="4">
        <v>2196721</v>
      </c>
      <c r="J8" s="4">
        <v>1938711</v>
      </c>
      <c r="K8" s="4">
        <v>1994480</v>
      </c>
      <c r="L8" s="4">
        <v>1941743</v>
      </c>
      <c r="M8" s="40">
        <v>1991427</v>
      </c>
      <c r="N8" s="13">
        <f t="shared" si="0"/>
        <v>24590690</v>
      </c>
    </row>
    <row r="9" spans="1:14" ht="12" customHeight="1" x14ac:dyDescent="0.2">
      <c r="A9" s="7" t="str">
        <f>'Pregnant Women Participating'!A5</f>
        <v>New Hampshire</v>
      </c>
      <c r="B9" s="13">
        <v>235115</v>
      </c>
      <c r="C9" s="4">
        <v>231535</v>
      </c>
      <c r="D9" s="4">
        <v>242529</v>
      </c>
      <c r="E9" s="4">
        <v>225833</v>
      </c>
      <c r="F9" s="4">
        <v>238868</v>
      </c>
      <c r="G9" s="4">
        <v>238012</v>
      </c>
      <c r="H9" s="4">
        <v>220144</v>
      </c>
      <c r="I9" s="4">
        <v>259348</v>
      </c>
      <c r="J9" s="4">
        <v>212194</v>
      </c>
      <c r="K9" s="4">
        <v>228283</v>
      </c>
      <c r="L9" s="4">
        <v>217261</v>
      </c>
      <c r="M9" s="40">
        <v>229164</v>
      </c>
      <c r="N9" s="13">
        <f t="shared" si="0"/>
        <v>2778286</v>
      </c>
    </row>
    <row r="10" spans="1:14" ht="12" customHeight="1" x14ac:dyDescent="0.2">
      <c r="A10" s="7" t="str">
        <f>'Pregnant Women Participating'!A6</f>
        <v>New York</v>
      </c>
      <c r="B10" s="13">
        <v>8115730</v>
      </c>
      <c r="C10" s="4">
        <v>8043475</v>
      </c>
      <c r="D10" s="4">
        <v>8351225</v>
      </c>
      <c r="E10" s="4">
        <v>7967427</v>
      </c>
      <c r="F10" s="4">
        <v>8253555</v>
      </c>
      <c r="G10" s="4">
        <v>8319106</v>
      </c>
      <c r="H10" s="4">
        <v>7678058</v>
      </c>
      <c r="I10" s="4">
        <v>8661193</v>
      </c>
      <c r="J10" s="4">
        <v>7537513</v>
      </c>
      <c r="K10" s="4">
        <v>7482003</v>
      </c>
      <c r="L10" s="4">
        <v>7468524</v>
      </c>
      <c r="M10" s="40">
        <v>7651193</v>
      </c>
      <c r="N10" s="13">
        <f t="shared" si="0"/>
        <v>95529002</v>
      </c>
    </row>
    <row r="11" spans="1:14" ht="12" customHeight="1" x14ac:dyDescent="0.2">
      <c r="A11" s="7" t="str">
        <f>'Pregnant Women Participating'!A7</f>
        <v>Rhode Island</v>
      </c>
      <c r="B11" s="13">
        <v>451745</v>
      </c>
      <c r="C11" s="4">
        <v>812012</v>
      </c>
      <c r="D11" s="4">
        <v>0</v>
      </c>
      <c r="E11" s="4">
        <v>459911</v>
      </c>
      <c r="F11" s="4">
        <v>384998</v>
      </c>
      <c r="G11" s="4">
        <v>422131</v>
      </c>
      <c r="H11" s="4">
        <v>448524</v>
      </c>
      <c r="I11" s="4">
        <v>363183</v>
      </c>
      <c r="J11" s="4">
        <v>405365</v>
      </c>
      <c r="K11" s="4">
        <v>343581</v>
      </c>
      <c r="L11" s="4">
        <v>312871</v>
      </c>
      <c r="M11" s="40">
        <v>348019</v>
      </c>
      <c r="N11" s="13">
        <f t="shared" si="0"/>
        <v>4752340</v>
      </c>
    </row>
    <row r="12" spans="1:14" ht="12" customHeight="1" x14ac:dyDescent="0.2">
      <c r="A12" s="7" t="str">
        <f>'Pregnant Women Participating'!A8</f>
        <v>Vermont</v>
      </c>
      <c r="B12" s="13">
        <v>84853</v>
      </c>
      <c r="C12" s="4">
        <v>164506</v>
      </c>
      <c r="D12" s="4">
        <v>276868</v>
      </c>
      <c r="E12" s="4">
        <v>0</v>
      </c>
      <c r="F12" s="4">
        <v>261128</v>
      </c>
      <c r="G12" s="4">
        <v>0</v>
      </c>
      <c r="H12" s="4">
        <v>259177</v>
      </c>
      <c r="I12" s="4">
        <v>0</v>
      </c>
      <c r="J12" s="4">
        <v>252992</v>
      </c>
      <c r="K12" s="4">
        <v>119769</v>
      </c>
      <c r="L12" s="4">
        <v>0</v>
      </c>
      <c r="M12" s="40">
        <v>241619</v>
      </c>
      <c r="N12" s="13">
        <f t="shared" si="0"/>
        <v>1660912</v>
      </c>
    </row>
    <row r="13" spans="1:14" ht="12" customHeight="1" x14ac:dyDescent="0.2">
      <c r="A13" s="7" t="str">
        <f>'Pregnant Women Participating'!A9</f>
        <v>Virgin Islands</v>
      </c>
      <c r="B13" s="13">
        <v>71791</v>
      </c>
      <c r="C13" s="4">
        <v>70103</v>
      </c>
      <c r="D13" s="4">
        <v>78043</v>
      </c>
      <c r="E13" s="4">
        <v>70362</v>
      </c>
      <c r="F13" s="4">
        <v>73414</v>
      </c>
      <c r="G13" s="4">
        <v>77804</v>
      </c>
      <c r="H13" s="4">
        <v>72938</v>
      </c>
      <c r="I13" s="4">
        <v>80959</v>
      </c>
      <c r="J13" s="4">
        <v>74214</v>
      </c>
      <c r="K13" s="4">
        <v>76322</v>
      </c>
      <c r="L13" s="4">
        <v>72615</v>
      </c>
      <c r="M13" s="40">
        <v>74321</v>
      </c>
      <c r="N13" s="13">
        <f t="shared" si="0"/>
        <v>892886</v>
      </c>
    </row>
    <row r="14" spans="1:14" ht="12" customHeight="1" x14ac:dyDescent="0.2">
      <c r="A14" s="7" t="str">
        <f>'Pregnant Women Participating'!A10</f>
        <v>Indian Township, ME</v>
      </c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0"/>
      <c r="N14" s="13" t="str">
        <f t="shared" si="0"/>
        <v xml:space="preserve"> </v>
      </c>
    </row>
    <row r="15" spans="1:14" ht="12" customHeight="1" x14ac:dyDescent="0.2">
      <c r="A15" s="7" t="str">
        <f>'Pregnant Women Participating'!A11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0"/>
      <c r="N15" s="13" t="str">
        <f t="shared" si="0"/>
        <v xml:space="preserve"> </v>
      </c>
    </row>
    <row r="16" spans="1:14" s="17" customFormat="1" ht="24.75" customHeight="1" x14ac:dyDescent="0.2">
      <c r="A16" s="14" t="e">
        <f>'Pregnant Women Participating'!#REF!</f>
        <v>#REF!</v>
      </c>
      <c r="B16" s="16">
        <v>12471292</v>
      </c>
      <c r="C16" s="15">
        <v>12793147</v>
      </c>
      <c r="D16" s="15">
        <v>12564064</v>
      </c>
      <c r="E16" s="15">
        <v>12146811</v>
      </c>
      <c r="F16" s="15">
        <v>12748977</v>
      </c>
      <c r="G16" s="15">
        <v>12639137</v>
      </c>
      <c r="H16" s="15">
        <v>11976595</v>
      </c>
      <c r="I16" s="15">
        <v>13076704</v>
      </c>
      <c r="J16" s="15">
        <v>11678581</v>
      </c>
      <c r="K16" s="15">
        <v>11510924</v>
      </c>
      <c r="L16" s="15">
        <v>11309393</v>
      </c>
      <c r="M16" s="39">
        <v>12825999</v>
      </c>
      <c r="N16" s="16">
        <f t="shared" si="0"/>
        <v>147741624</v>
      </c>
    </row>
    <row r="17" spans="1:14" ht="12" customHeight="1" x14ac:dyDescent="0.2">
      <c r="A17" s="7" t="str">
        <f>'Pregnant Women Participating'!A12</f>
        <v>Delaware</v>
      </c>
      <c r="B17" s="13">
        <v>481999</v>
      </c>
      <c r="C17" s="4">
        <v>477593</v>
      </c>
      <c r="D17" s="4">
        <v>491836</v>
      </c>
      <c r="E17" s="4">
        <v>471526</v>
      </c>
      <c r="F17" s="4">
        <v>494236</v>
      </c>
      <c r="G17" s="4">
        <v>491407</v>
      </c>
      <c r="H17" s="4">
        <v>470227</v>
      </c>
      <c r="I17" s="4">
        <v>528283</v>
      </c>
      <c r="J17" s="4">
        <v>429296</v>
      </c>
      <c r="K17" s="4">
        <v>449499</v>
      </c>
      <c r="L17" s="4">
        <v>0</v>
      </c>
      <c r="M17" s="40">
        <v>887411</v>
      </c>
      <c r="N17" s="13">
        <f t="shared" si="0"/>
        <v>5673313</v>
      </c>
    </row>
    <row r="18" spans="1:14" ht="12" customHeight="1" x14ac:dyDescent="0.2">
      <c r="A18" s="7" t="str">
        <f>'Pregnant Women Participating'!A13</f>
        <v>District of Columbia</v>
      </c>
      <c r="B18" s="13">
        <v>0</v>
      </c>
      <c r="C18" s="4">
        <v>387182</v>
      </c>
      <c r="D18" s="4">
        <v>350639</v>
      </c>
      <c r="E18" s="4">
        <v>326901</v>
      </c>
      <c r="F18" s="4">
        <v>0</v>
      </c>
      <c r="G18" s="4">
        <v>0</v>
      </c>
      <c r="H18" s="4">
        <v>1488399</v>
      </c>
      <c r="I18" s="4">
        <v>0</v>
      </c>
      <c r="J18" s="4">
        <v>1040852</v>
      </c>
      <c r="K18" s="4">
        <v>329263</v>
      </c>
      <c r="L18" s="4">
        <v>0</v>
      </c>
      <c r="M18" s="40">
        <v>648123</v>
      </c>
      <c r="N18" s="13">
        <f t="shared" si="0"/>
        <v>4571359</v>
      </c>
    </row>
    <row r="19" spans="1:14" ht="12" customHeight="1" x14ac:dyDescent="0.2">
      <c r="A19" s="7" t="str">
        <f>'Pregnant Women Participating'!A14</f>
        <v>Maryland</v>
      </c>
      <c r="B19" s="13">
        <v>2868252</v>
      </c>
      <c r="C19" s="4">
        <v>2842994</v>
      </c>
      <c r="D19" s="4">
        <v>0</v>
      </c>
      <c r="E19" s="4">
        <v>5724568</v>
      </c>
      <c r="F19" s="4">
        <v>2898123</v>
      </c>
      <c r="G19" s="4">
        <v>2915613</v>
      </c>
      <c r="H19" s="4">
        <v>2721513</v>
      </c>
      <c r="I19" s="4">
        <v>3056380</v>
      </c>
      <c r="J19" s="4">
        <v>2683749</v>
      </c>
      <c r="K19" s="4">
        <v>2778945</v>
      </c>
      <c r="L19" s="4">
        <v>2659671</v>
      </c>
      <c r="M19" s="40">
        <v>2662447</v>
      </c>
      <c r="N19" s="13">
        <f t="shared" si="0"/>
        <v>33812255</v>
      </c>
    </row>
    <row r="20" spans="1:14" ht="12" customHeight="1" x14ac:dyDescent="0.2">
      <c r="A20" s="7" t="str">
        <f>'Pregnant Women Participating'!A15</f>
        <v>New Jersey</v>
      </c>
      <c r="B20" s="13">
        <v>2733081</v>
      </c>
      <c r="C20" s="4">
        <v>2687184</v>
      </c>
      <c r="D20" s="4">
        <v>2934234</v>
      </c>
      <c r="E20" s="4">
        <v>2587395</v>
      </c>
      <c r="F20" s="4">
        <v>2862187</v>
      </c>
      <c r="G20" s="4">
        <v>2998843</v>
      </c>
      <c r="H20" s="4">
        <v>2574775</v>
      </c>
      <c r="I20" s="4">
        <v>2942661</v>
      </c>
      <c r="J20" s="4">
        <v>2238139</v>
      </c>
      <c r="K20" s="4">
        <v>2358593</v>
      </c>
      <c r="L20" s="4">
        <v>2456136</v>
      </c>
      <c r="M20" s="40">
        <v>2541720</v>
      </c>
      <c r="N20" s="13">
        <f t="shared" si="0"/>
        <v>31914948</v>
      </c>
    </row>
    <row r="21" spans="1:14" ht="12" customHeight="1" x14ac:dyDescent="0.2">
      <c r="A21" s="7" t="str">
        <f>'Pregnant Women Participating'!A16</f>
        <v>Pennsylvania</v>
      </c>
      <c r="B21" s="13">
        <v>4669481</v>
      </c>
      <c r="C21" s="4">
        <v>4638549</v>
      </c>
      <c r="D21" s="4">
        <v>4711855</v>
      </c>
      <c r="E21" s="4">
        <v>4511050</v>
      </c>
      <c r="F21" s="4">
        <v>4529179</v>
      </c>
      <c r="G21" s="4">
        <v>4673789</v>
      </c>
      <c r="H21" s="4">
        <v>4553441</v>
      </c>
      <c r="I21" s="4">
        <v>4767538</v>
      </c>
      <c r="J21" s="4">
        <v>0</v>
      </c>
      <c r="K21" s="4">
        <v>8477349</v>
      </c>
      <c r="L21" s="4">
        <v>4070238</v>
      </c>
      <c r="M21" s="40">
        <v>3942566</v>
      </c>
      <c r="N21" s="13">
        <f t="shared" si="0"/>
        <v>53545035</v>
      </c>
    </row>
    <row r="22" spans="1:14" ht="12" customHeight="1" x14ac:dyDescent="0.2">
      <c r="A22" s="7" t="str">
        <f>'Pregnant Women Participating'!A17</f>
        <v>Puerto Rico</v>
      </c>
      <c r="B22" s="13">
        <v>856724</v>
      </c>
      <c r="C22" s="4">
        <v>613477</v>
      </c>
      <c r="D22" s="4">
        <v>842751</v>
      </c>
      <c r="E22" s="4">
        <v>767731</v>
      </c>
      <c r="F22" s="4">
        <v>637694</v>
      </c>
      <c r="G22" s="4">
        <v>776996</v>
      </c>
      <c r="H22" s="4">
        <v>516295</v>
      </c>
      <c r="I22" s="4">
        <v>483267</v>
      </c>
      <c r="J22" s="4">
        <v>652708</v>
      </c>
      <c r="K22" s="4">
        <v>715221</v>
      </c>
      <c r="L22" s="4">
        <v>668018</v>
      </c>
      <c r="M22" s="40">
        <v>710187</v>
      </c>
      <c r="N22" s="13">
        <f t="shared" si="0"/>
        <v>8241069</v>
      </c>
    </row>
    <row r="23" spans="1:14" ht="12" customHeight="1" x14ac:dyDescent="0.2">
      <c r="A23" s="7" t="str">
        <f>'Pregnant Women Participating'!A18</f>
        <v>Virginia</v>
      </c>
      <c r="B23" s="13">
        <v>2751113</v>
      </c>
      <c r="C23" s="4">
        <v>2691801</v>
      </c>
      <c r="D23" s="4">
        <v>2621486</v>
      </c>
      <c r="E23" s="4">
        <v>2751391</v>
      </c>
      <c r="F23" s="4">
        <v>2605793</v>
      </c>
      <c r="G23" s="4">
        <v>2739763</v>
      </c>
      <c r="H23" s="4">
        <v>2716727</v>
      </c>
      <c r="I23" s="4">
        <v>2510319</v>
      </c>
      <c r="J23" s="4">
        <v>2971572</v>
      </c>
      <c r="K23" s="4">
        <v>2498061</v>
      </c>
      <c r="L23" s="4">
        <v>2667094</v>
      </c>
      <c r="M23" s="40">
        <v>2501854</v>
      </c>
      <c r="N23" s="13">
        <f t="shared" si="0"/>
        <v>32026974</v>
      </c>
    </row>
    <row r="24" spans="1:14" ht="12" customHeight="1" x14ac:dyDescent="0.2">
      <c r="A24" s="7" t="str">
        <f>'Pregnant Women Participating'!A19</f>
        <v>West Virginia</v>
      </c>
      <c r="B24" s="13">
        <v>929459</v>
      </c>
      <c r="C24" s="4">
        <v>0</v>
      </c>
      <c r="D24" s="4">
        <v>905506</v>
      </c>
      <c r="E24" s="4">
        <v>1855425</v>
      </c>
      <c r="F24" s="4">
        <v>951198</v>
      </c>
      <c r="G24" s="4">
        <v>0</v>
      </c>
      <c r="H24" s="4">
        <v>1854447</v>
      </c>
      <c r="I24" s="4">
        <v>0</v>
      </c>
      <c r="J24" s="4">
        <v>1001596</v>
      </c>
      <c r="K24" s="4">
        <v>1753113</v>
      </c>
      <c r="L24" s="4">
        <v>0</v>
      </c>
      <c r="M24" s="40">
        <v>1748708</v>
      </c>
      <c r="N24" s="13">
        <f t="shared" si="0"/>
        <v>10999452</v>
      </c>
    </row>
    <row r="25" spans="1:14" s="17" customFormat="1" ht="24.75" customHeight="1" x14ac:dyDescent="0.2">
      <c r="A25" s="14" t="e">
        <f>'Pregnant Women Participating'!#REF!</f>
        <v>#REF!</v>
      </c>
      <c r="B25" s="16">
        <v>15290109</v>
      </c>
      <c r="C25" s="15">
        <v>14338780</v>
      </c>
      <c r="D25" s="15">
        <v>12858307</v>
      </c>
      <c r="E25" s="15">
        <v>18995987</v>
      </c>
      <c r="F25" s="15">
        <v>14978410</v>
      </c>
      <c r="G25" s="15">
        <v>14596411</v>
      </c>
      <c r="H25" s="15">
        <v>16895824</v>
      </c>
      <c r="I25" s="15">
        <v>14288448</v>
      </c>
      <c r="J25" s="15">
        <v>11017912</v>
      </c>
      <c r="K25" s="15">
        <v>19360044</v>
      </c>
      <c r="L25" s="15">
        <v>12521157</v>
      </c>
      <c r="M25" s="39">
        <v>15643016</v>
      </c>
      <c r="N25" s="16">
        <f t="shared" si="0"/>
        <v>180784405</v>
      </c>
    </row>
    <row r="26" spans="1:14" ht="12" customHeight="1" x14ac:dyDescent="0.2">
      <c r="A26" s="7" t="str">
        <f>'Pregnant Women Participating'!A20</f>
        <v>Alabama</v>
      </c>
      <c r="B26" s="13"/>
      <c r="C26" s="4">
        <v>5374014</v>
      </c>
      <c r="D26" s="4"/>
      <c r="E26" s="4">
        <v>2806993</v>
      </c>
      <c r="F26" s="4">
        <v>2612110</v>
      </c>
      <c r="G26" s="4">
        <v>2781644</v>
      </c>
      <c r="H26" s="4">
        <v>2781819</v>
      </c>
      <c r="I26" s="4">
        <v>5517758</v>
      </c>
      <c r="J26" s="4">
        <v>2515837</v>
      </c>
      <c r="K26" s="4">
        <v>2643405</v>
      </c>
      <c r="L26" s="4">
        <v>2505763</v>
      </c>
      <c r="M26" s="40">
        <v>2628521</v>
      </c>
      <c r="N26" s="13">
        <f t="shared" si="0"/>
        <v>32167864</v>
      </c>
    </row>
    <row r="27" spans="1:14" ht="12" customHeight="1" x14ac:dyDescent="0.2">
      <c r="A27" s="7" t="str">
        <f>'Pregnant Women Participating'!A21</f>
        <v>Florida</v>
      </c>
      <c r="B27" s="13">
        <v>10165177</v>
      </c>
      <c r="C27" s="4">
        <v>8825023</v>
      </c>
      <c r="D27" s="4">
        <v>9593081</v>
      </c>
      <c r="E27" s="4">
        <v>9187947</v>
      </c>
      <c r="F27" s="4">
        <v>9588105</v>
      </c>
      <c r="G27" s="4">
        <v>10364724</v>
      </c>
      <c r="H27" s="4">
        <v>9974662</v>
      </c>
      <c r="I27" s="4">
        <v>12885775</v>
      </c>
      <c r="J27" s="4">
        <v>11653322</v>
      </c>
      <c r="K27" s="4">
        <v>11932030</v>
      </c>
      <c r="L27" s="4">
        <v>11576806</v>
      </c>
      <c r="M27" s="40">
        <v>11652973</v>
      </c>
      <c r="N27" s="13">
        <f t="shared" si="0"/>
        <v>127399625</v>
      </c>
    </row>
    <row r="28" spans="1:14" ht="12" customHeight="1" x14ac:dyDescent="0.2">
      <c r="A28" s="7" t="str">
        <f>'Pregnant Women Participating'!A22</f>
        <v>Georgia</v>
      </c>
      <c r="B28" s="13">
        <v>4908928</v>
      </c>
      <c r="C28" s="4">
        <v>4904024</v>
      </c>
      <c r="D28" s="4">
        <v>5621748</v>
      </c>
      <c r="E28" s="4">
        <v>4612164</v>
      </c>
      <c r="F28" s="4">
        <v>5221325</v>
      </c>
      <c r="G28" s="4">
        <v>5630732</v>
      </c>
      <c r="H28" s="4">
        <v>4270012</v>
      </c>
      <c r="I28" s="4">
        <v>5634735</v>
      </c>
      <c r="J28" s="4">
        <v>4470745</v>
      </c>
      <c r="K28" s="4">
        <v>4226355</v>
      </c>
      <c r="L28" s="4">
        <v>4546692</v>
      </c>
      <c r="M28" s="40">
        <v>4541212</v>
      </c>
      <c r="N28" s="13">
        <f t="shared" si="0"/>
        <v>58588672</v>
      </c>
    </row>
    <row r="29" spans="1:14" ht="12" customHeight="1" x14ac:dyDescent="0.2">
      <c r="A29" s="7" t="str">
        <f>'Pregnant Women Participating'!A23</f>
        <v>Kentucky</v>
      </c>
      <c r="B29" s="13">
        <v>2354658</v>
      </c>
      <c r="C29" s="4">
        <v>2273495</v>
      </c>
      <c r="D29" s="4">
        <v>2384185</v>
      </c>
      <c r="E29" s="4">
        <v>2237722</v>
      </c>
      <c r="F29" s="4">
        <v>2362673</v>
      </c>
      <c r="G29" s="4">
        <v>1099476</v>
      </c>
      <c r="H29" s="4">
        <v>3647372</v>
      </c>
      <c r="I29" s="4">
        <v>2582742</v>
      </c>
      <c r="J29" s="4">
        <v>2649582</v>
      </c>
      <c r="K29" s="4">
        <v>2312469</v>
      </c>
      <c r="L29" s="4">
        <v>2254557</v>
      </c>
      <c r="M29" s="40">
        <v>2318945</v>
      </c>
      <c r="N29" s="13">
        <f t="shared" si="0"/>
        <v>28477876</v>
      </c>
    </row>
    <row r="30" spans="1:14" ht="12" customHeight="1" x14ac:dyDescent="0.2">
      <c r="A30" s="7" t="str">
        <f>'Pregnant Women Participating'!A24</f>
        <v>Mississippi</v>
      </c>
      <c r="B30" s="13"/>
      <c r="C30" s="4"/>
      <c r="D30" s="4"/>
      <c r="E30" s="4"/>
      <c r="F30" s="4"/>
      <c r="G30" s="4"/>
      <c r="H30" s="4"/>
      <c r="I30" s="4"/>
      <c r="J30" s="4"/>
      <c r="K30" s="4"/>
      <c r="L30" s="4"/>
      <c r="M30" s="40"/>
      <c r="N30" s="13" t="str">
        <f t="shared" si="0"/>
        <v xml:space="preserve"> </v>
      </c>
    </row>
    <row r="31" spans="1:14" ht="12" customHeight="1" x14ac:dyDescent="0.2">
      <c r="A31" s="7" t="str">
        <f>'Pregnant Women Participating'!A25</f>
        <v>North Carolina</v>
      </c>
      <c r="B31" s="13">
        <v>4658370</v>
      </c>
      <c r="C31" s="4">
        <v>2396294</v>
      </c>
      <c r="D31" s="4">
        <v>4505832</v>
      </c>
      <c r="E31" s="4">
        <v>4747360</v>
      </c>
      <c r="F31" s="4">
        <v>2553888</v>
      </c>
      <c r="G31" s="4">
        <v>5075075</v>
      </c>
      <c r="H31" s="4">
        <v>7896353</v>
      </c>
      <c r="I31" s="4">
        <v>2246910</v>
      </c>
      <c r="J31" s="4">
        <v>4829033</v>
      </c>
      <c r="K31" s="4">
        <v>7287286</v>
      </c>
      <c r="L31" s="4">
        <v>2348114</v>
      </c>
      <c r="M31" s="40">
        <v>4938131</v>
      </c>
      <c r="N31" s="13">
        <f t="shared" si="0"/>
        <v>53482646</v>
      </c>
    </row>
    <row r="32" spans="1:14" ht="12" customHeight="1" x14ac:dyDescent="0.2">
      <c r="A32" s="7" t="str">
        <f>'Pregnant Women Participating'!A26</f>
        <v>South Carolina</v>
      </c>
      <c r="B32" s="13">
        <v>2067030</v>
      </c>
      <c r="C32" s="4">
        <v>2036814</v>
      </c>
      <c r="D32" s="4">
        <v>2134341</v>
      </c>
      <c r="E32" s="4">
        <v>2028263</v>
      </c>
      <c r="F32" s="4">
        <v>2068455</v>
      </c>
      <c r="G32" s="4">
        <v>2219071</v>
      </c>
      <c r="H32" s="4">
        <v>1833214</v>
      </c>
      <c r="I32" s="4">
        <v>2235522</v>
      </c>
      <c r="J32" s="4">
        <v>2071981</v>
      </c>
      <c r="K32" s="4">
        <v>2042658</v>
      </c>
      <c r="L32" s="4">
        <v>1778563</v>
      </c>
      <c r="M32" s="40">
        <v>2075049</v>
      </c>
      <c r="N32" s="13">
        <f t="shared" si="0"/>
        <v>24590961</v>
      </c>
    </row>
    <row r="33" spans="1:14" ht="12" customHeight="1" x14ac:dyDescent="0.2">
      <c r="A33" s="7" t="str">
        <f>'Pregnant Women Participating'!A27</f>
        <v>Tennessee</v>
      </c>
      <c r="B33" s="13">
        <v>3962562</v>
      </c>
      <c r="C33" s="4">
        <v>3828154</v>
      </c>
      <c r="D33" s="4">
        <v>0</v>
      </c>
      <c r="E33" s="4">
        <v>7915404</v>
      </c>
      <c r="F33" s="4">
        <v>4063227</v>
      </c>
      <c r="G33" s="4">
        <v>4056098</v>
      </c>
      <c r="H33" s="4">
        <v>3737660</v>
      </c>
      <c r="I33" s="4">
        <v>4216372</v>
      </c>
      <c r="J33" s="4">
        <v>3634958</v>
      </c>
      <c r="K33" s="4">
        <v>3791173</v>
      </c>
      <c r="L33" s="4">
        <v>3656589</v>
      </c>
      <c r="M33" s="40">
        <v>3763583</v>
      </c>
      <c r="N33" s="13">
        <f t="shared" si="0"/>
        <v>46625780</v>
      </c>
    </row>
    <row r="34" spans="1:14" ht="12" customHeight="1" x14ac:dyDescent="0.2">
      <c r="A34" s="7" t="str">
        <f>'Pregnant Women Participating'!A28</f>
        <v>Choctaw Indians, MS</v>
      </c>
      <c r="B34" s="13">
        <v>0</v>
      </c>
      <c r="C34" s="4">
        <v>0</v>
      </c>
      <c r="D34" s="4">
        <v>728</v>
      </c>
      <c r="E34" s="4">
        <v>22559</v>
      </c>
      <c r="F34" s="4">
        <v>23399</v>
      </c>
      <c r="G34" s="4">
        <v>24843</v>
      </c>
      <c r="H34" s="4">
        <v>23489</v>
      </c>
      <c r="I34" s="4">
        <v>21559</v>
      </c>
      <c r="J34" s="4">
        <v>23283</v>
      </c>
      <c r="K34" s="4">
        <v>21190</v>
      </c>
      <c r="L34" s="4">
        <v>22204</v>
      </c>
      <c r="M34" s="40">
        <v>22171</v>
      </c>
      <c r="N34" s="13">
        <f t="shared" si="0"/>
        <v>205425</v>
      </c>
    </row>
    <row r="35" spans="1:14" ht="12" customHeight="1" x14ac:dyDescent="0.2">
      <c r="A35" s="7" t="str">
        <f>'Pregnant Women Participating'!A29</f>
        <v>Eastern Cherokee, NC</v>
      </c>
      <c r="B35" s="13">
        <v>8632</v>
      </c>
      <c r="C35" s="4">
        <v>4944</v>
      </c>
      <c r="D35" s="4">
        <v>9308</v>
      </c>
      <c r="E35" s="4">
        <v>8532</v>
      </c>
      <c r="F35" s="4">
        <v>4991</v>
      </c>
      <c r="G35" s="4">
        <v>9561</v>
      </c>
      <c r="H35" s="4">
        <v>13661</v>
      </c>
      <c r="I35" s="4">
        <v>3888</v>
      </c>
      <c r="J35" s="4">
        <v>8476</v>
      </c>
      <c r="K35" s="4">
        <v>13523</v>
      </c>
      <c r="L35" s="4">
        <v>4926</v>
      </c>
      <c r="M35" s="40">
        <v>10306</v>
      </c>
      <c r="N35" s="13">
        <f t="shared" si="0"/>
        <v>100748</v>
      </c>
    </row>
    <row r="36" spans="1:14" s="17" customFormat="1" ht="24.75" customHeight="1" x14ac:dyDescent="0.2">
      <c r="A36" s="14" t="e">
        <f>'Pregnant Women Participating'!#REF!</f>
        <v>#REF!</v>
      </c>
      <c r="B36" s="16">
        <v>28125357</v>
      </c>
      <c r="C36" s="15">
        <v>29642762</v>
      </c>
      <c r="D36" s="15">
        <v>24249223</v>
      </c>
      <c r="E36" s="15">
        <v>33566944</v>
      </c>
      <c r="F36" s="15">
        <v>28498173</v>
      </c>
      <c r="G36" s="15">
        <v>31261224</v>
      </c>
      <c r="H36" s="15">
        <v>34178242</v>
      </c>
      <c r="I36" s="15">
        <v>35345261</v>
      </c>
      <c r="J36" s="15">
        <v>31857217</v>
      </c>
      <c r="K36" s="15">
        <v>34270089</v>
      </c>
      <c r="L36" s="15">
        <v>28694214</v>
      </c>
      <c r="M36" s="39">
        <v>31950891</v>
      </c>
      <c r="N36" s="16">
        <f t="shared" si="0"/>
        <v>371639597</v>
      </c>
    </row>
    <row r="37" spans="1:14" ht="12" customHeight="1" x14ac:dyDescent="0.2">
      <c r="A37" s="7" t="str">
        <f>'Pregnant Women Participating'!A30</f>
        <v>Illinois</v>
      </c>
      <c r="B37" s="13">
        <v>4869674</v>
      </c>
      <c r="C37" s="4">
        <v>4577071</v>
      </c>
      <c r="D37" s="4">
        <v>5572305</v>
      </c>
      <c r="E37" s="4">
        <v>4160411</v>
      </c>
      <c r="F37" s="4">
        <v>4965855</v>
      </c>
      <c r="G37" s="4">
        <v>5088292</v>
      </c>
      <c r="H37" s="4">
        <v>4627073</v>
      </c>
      <c r="I37" s="4">
        <v>5540921</v>
      </c>
      <c r="J37" s="4">
        <v>3983909</v>
      </c>
      <c r="K37" s="4">
        <v>3958332</v>
      </c>
      <c r="L37" s="4">
        <v>4360194</v>
      </c>
      <c r="M37" s="40">
        <v>4348483</v>
      </c>
      <c r="N37" s="13">
        <f t="shared" si="0"/>
        <v>56052520</v>
      </c>
    </row>
    <row r="38" spans="1:14" ht="12" customHeight="1" x14ac:dyDescent="0.2">
      <c r="A38" s="7" t="str">
        <f>'Pregnant Women Participating'!A31</f>
        <v>Indiana</v>
      </c>
      <c r="B38" s="13">
        <v>3218214</v>
      </c>
      <c r="C38" s="4">
        <v>3083575</v>
      </c>
      <c r="D38" s="4">
        <v>4018888</v>
      </c>
      <c r="E38" s="4">
        <v>3762575</v>
      </c>
      <c r="F38" s="4">
        <v>3912749</v>
      </c>
      <c r="G38" s="4">
        <v>4018568</v>
      </c>
      <c r="H38" s="4">
        <v>3679285</v>
      </c>
      <c r="I38" s="4">
        <v>4244634</v>
      </c>
      <c r="J38" s="4">
        <v>3645965</v>
      </c>
      <c r="K38" s="4">
        <v>3855263</v>
      </c>
      <c r="L38" s="4">
        <v>3626070</v>
      </c>
      <c r="M38" s="40">
        <v>3879209</v>
      </c>
      <c r="N38" s="13">
        <f t="shared" si="0"/>
        <v>44944995</v>
      </c>
    </row>
    <row r="39" spans="1:14" ht="12" customHeight="1" x14ac:dyDescent="0.2">
      <c r="A39" s="7" t="str">
        <f>'Pregnant Women Participating'!A32</f>
        <v>Iowa</v>
      </c>
      <c r="B39" s="13">
        <v>1430625</v>
      </c>
      <c r="C39" s="4">
        <v>1430799</v>
      </c>
      <c r="D39" s="4">
        <v>1439084</v>
      </c>
      <c r="E39" s="4">
        <v>1423160</v>
      </c>
      <c r="F39" s="4">
        <v>1420639</v>
      </c>
      <c r="G39" s="4">
        <v>1416092</v>
      </c>
      <c r="H39" s="4">
        <v>1401861</v>
      </c>
      <c r="I39" s="4">
        <v>1427670</v>
      </c>
      <c r="J39" s="4">
        <v>1403572</v>
      </c>
      <c r="K39" s="4">
        <v>1374759</v>
      </c>
      <c r="L39" s="4">
        <v>1374072</v>
      </c>
      <c r="M39" s="40">
        <v>1377129</v>
      </c>
      <c r="N39" s="13">
        <f t="shared" si="0"/>
        <v>16919462</v>
      </c>
    </row>
    <row r="40" spans="1:14" ht="12" customHeight="1" x14ac:dyDescent="0.2">
      <c r="A40" s="7" t="str">
        <f>'Pregnant Women Participating'!A33</f>
        <v>Michigan</v>
      </c>
      <c r="B40" s="13">
        <v>4330406</v>
      </c>
      <c r="C40" s="4">
        <v>4215995</v>
      </c>
      <c r="D40" s="4">
        <v>4126905</v>
      </c>
      <c r="E40" s="4">
        <v>4354736</v>
      </c>
      <c r="F40" s="4">
        <v>4097409</v>
      </c>
      <c r="G40" s="4">
        <v>4269102</v>
      </c>
      <c r="H40" s="4">
        <v>4255391</v>
      </c>
      <c r="I40" s="4">
        <v>3898177</v>
      </c>
      <c r="J40" s="4">
        <v>4524627</v>
      </c>
      <c r="K40" s="4">
        <v>3764438</v>
      </c>
      <c r="L40" s="4">
        <v>3893442</v>
      </c>
      <c r="M40" s="40">
        <v>3708036</v>
      </c>
      <c r="N40" s="13">
        <f t="shared" si="0"/>
        <v>49438664</v>
      </c>
    </row>
    <row r="41" spans="1:14" ht="12" customHeight="1" x14ac:dyDescent="0.2">
      <c r="A41" s="7" t="str">
        <f>'Pregnant Women Participating'!A34</f>
        <v>Minnesota</v>
      </c>
      <c r="B41" s="13">
        <v>2930123</v>
      </c>
      <c r="C41" s="4">
        <v>2238899</v>
      </c>
      <c r="D41" s="4">
        <v>0</v>
      </c>
      <c r="E41" s="4">
        <v>4531033</v>
      </c>
      <c r="F41" s="4">
        <v>2278779</v>
      </c>
      <c r="G41" s="4">
        <v>2302760</v>
      </c>
      <c r="H41" s="4">
        <v>2094384</v>
      </c>
      <c r="I41" s="4">
        <v>2453138</v>
      </c>
      <c r="J41" s="4">
        <v>2100909</v>
      </c>
      <c r="K41" s="4">
        <v>4185660</v>
      </c>
      <c r="L41" s="4">
        <v>0</v>
      </c>
      <c r="M41" s="40">
        <v>2154349</v>
      </c>
      <c r="N41" s="13">
        <f t="shared" si="0"/>
        <v>27270034</v>
      </c>
    </row>
    <row r="42" spans="1:14" ht="12" customHeight="1" x14ac:dyDescent="0.2">
      <c r="A42" s="7" t="str">
        <f>'Pregnant Women Participating'!A35</f>
        <v>Ohio</v>
      </c>
      <c r="B42" s="13">
        <v>4492368</v>
      </c>
      <c r="C42" s="4">
        <v>4453631</v>
      </c>
      <c r="D42" s="4">
        <v>4552368</v>
      </c>
      <c r="E42" s="4">
        <v>4545841</v>
      </c>
      <c r="F42" s="4">
        <v>9089720</v>
      </c>
      <c r="G42" s="4">
        <v>4492412</v>
      </c>
      <c r="H42" s="4">
        <v>4632512</v>
      </c>
      <c r="I42" s="4">
        <v>4344736</v>
      </c>
      <c r="J42" s="4">
        <v>4149480</v>
      </c>
      <c r="K42" s="4">
        <v>3669409</v>
      </c>
      <c r="L42" s="4">
        <v>4511303</v>
      </c>
      <c r="M42" s="40">
        <v>4129579</v>
      </c>
      <c r="N42" s="13">
        <f t="shared" si="0"/>
        <v>57063359</v>
      </c>
    </row>
    <row r="43" spans="1:14" ht="12" customHeight="1" x14ac:dyDescent="0.2">
      <c r="A43" s="7" t="str">
        <f>'Pregnant Women Participating'!A36</f>
        <v>Wisconsin</v>
      </c>
      <c r="B43" s="13">
        <v>1821539</v>
      </c>
      <c r="C43" s="4">
        <v>1803798</v>
      </c>
      <c r="D43" s="4">
        <v>1858300</v>
      </c>
      <c r="E43" s="4">
        <v>1778838</v>
      </c>
      <c r="F43" s="4">
        <v>1797528</v>
      </c>
      <c r="G43" s="4">
        <v>1871979</v>
      </c>
      <c r="H43" s="4">
        <v>1766137</v>
      </c>
      <c r="I43" s="4">
        <v>1930418</v>
      </c>
      <c r="J43" s="4">
        <v>1697429</v>
      </c>
      <c r="K43" s="4"/>
      <c r="L43" s="4">
        <v>3424398</v>
      </c>
      <c r="M43" s="40">
        <v>1736160</v>
      </c>
      <c r="N43" s="13">
        <f t="shared" si="0"/>
        <v>21486524</v>
      </c>
    </row>
    <row r="44" spans="1:14" s="17" customFormat="1" ht="24.75" customHeight="1" x14ac:dyDescent="0.2">
      <c r="A44" s="14" t="e">
        <f>'Pregnant Women Participating'!#REF!</f>
        <v>#REF!</v>
      </c>
      <c r="B44" s="16">
        <v>23092949</v>
      </c>
      <c r="C44" s="15">
        <v>21803768</v>
      </c>
      <c r="D44" s="15">
        <v>21567850</v>
      </c>
      <c r="E44" s="15">
        <v>24556594</v>
      </c>
      <c r="F44" s="15">
        <v>27562679</v>
      </c>
      <c r="G44" s="15">
        <v>23459205</v>
      </c>
      <c r="H44" s="15">
        <v>22456643</v>
      </c>
      <c r="I44" s="15">
        <v>23839694</v>
      </c>
      <c r="J44" s="15">
        <v>21505891</v>
      </c>
      <c r="K44" s="15">
        <v>20807861</v>
      </c>
      <c r="L44" s="15">
        <v>21189479</v>
      </c>
      <c r="M44" s="39">
        <v>21332945</v>
      </c>
      <c r="N44" s="16">
        <f t="shared" si="0"/>
        <v>273175558</v>
      </c>
    </row>
    <row r="45" spans="1:14" ht="12" customHeight="1" x14ac:dyDescent="0.2">
      <c r="A45" s="7" t="str">
        <f>'Pregnant Women Participating'!A37</f>
        <v>Arizona</v>
      </c>
      <c r="B45" s="13">
        <v>3706869</v>
      </c>
      <c r="C45" s="4">
        <v>3584205</v>
      </c>
      <c r="D45" s="4">
        <v>3741791</v>
      </c>
      <c r="E45" s="4">
        <v>3532609</v>
      </c>
      <c r="F45" s="4">
        <v>3715731</v>
      </c>
      <c r="G45" s="4">
        <v>3690507</v>
      </c>
      <c r="H45" s="4">
        <v>3447217</v>
      </c>
      <c r="I45" s="4">
        <v>3865621</v>
      </c>
      <c r="J45" s="4">
        <v>3229805</v>
      </c>
      <c r="K45" s="4">
        <v>3460307</v>
      </c>
      <c r="L45" s="4">
        <v>3374864</v>
      </c>
      <c r="M45" s="40">
        <v>3432010</v>
      </c>
      <c r="N45" s="13">
        <f t="shared" si="0"/>
        <v>42781536</v>
      </c>
    </row>
    <row r="46" spans="1:14" ht="12" customHeight="1" x14ac:dyDescent="0.2">
      <c r="A46" s="7" t="str">
        <f>'Pregnant Women Participating'!A38</f>
        <v>Arkansas</v>
      </c>
      <c r="B46" s="13">
        <v>1894220</v>
      </c>
      <c r="C46" s="4">
        <v>1869793</v>
      </c>
      <c r="D46" s="4">
        <v>1894044</v>
      </c>
      <c r="E46" s="4">
        <v>1849782</v>
      </c>
      <c r="F46" s="4">
        <v>1906520</v>
      </c>
      <c r="G46" s="4">
        <v>2036964</v>
      </c>
      <c r="H46" s="4">
        <v>1926468</v>
      </c>
      <c r="I46" s="4">
        <v>1976135</v>
      </c>
      <c r="J46" s="4">
        <v>3590416</v>
      </c>
      <c r="K46" s="4"/>
      <c r="L46" s="4"/>
      <c r="M46" s="40">
        <v>3441414</v>
      </c>
      <c r="N46" s="13">
        <f t="shared" si="0"/>
        <v>22385756</v>
      </c>
    </row>
    <row r="47" spans="1:14" ht="12" customHeight="1" x14ac:dyDescent="0.2">
      <c r="A47" s="7" t="str">
        <f>'Pregnant Women Participating'!A39</f>
        <v>Louisiana</v>
      </c>
      <c r="B47" s="13">
        <v>2916185</v>
      </c>
      <c r="C47" s="4">
        <v>2837250</v>
      </c>
      <c r="D47" s="4">
        <v>2106176</v>
      </c>
      <c r="E47" s="4">
        <v>2598690</v>
      </c>
      <c r="F47" s="4">
        <v>2642534</v>
      </c>
      <c r="G47" s="4">
        <v>3512792</v>
      </c>
      <c r="H47" s="4">
        <v>2809218</v>
      </c>
      <c r="I47" s="4">
        <v>2237263</v>
      </c>
      <c r="J47" s="4">
        <v>2733141</v>
      </c>
      <c r="K47" s="4">
        <v>2681439</v>
      </c>
      <c r="L47" s="4">
        <v>2623769</v>
      </c>
      <c r="M47" s="40">
        <v>2595838</v>
      </c>
      <c r="N47" s="13">
        <f t="shared" si="0"/>
        <v>32294295</v>
      </c>
    </row>
    <row r="48" spans="1:14" ht="12" customHeight="1" x14ac:dyDescent="0.2">
      <c r="A48" s="7" t="str">
        <f>'Pregnant Women Participating'!A40</f>
        <v>New Mexico</v>
      </c>
      <c r="B48" s="13">
        <v>814011</v>
      </c>
      <c r="C48" s="4">
        <v>821800</v>
      </c>
      <c r="D48" s="4">
        <v>819657</v>
      </c>
      <c r="E48" s="4">
        <v>811936</v>
      </c>
      <c r="F48" s="4">
        <v>832773</v>
      </c>
      <c r="G48" s="4">
        <v>861567</v>
      </c>
      <c r="H48" s="4">
        <v>857211</v>
      </c>
      <c r="I48" s="4">
        <v>865429</v>
      </c>
      <c r="J48" s="4">
        <v>1604451</v>
      </c>
      <c r="K48" s="4">
        <v>0</v>
      </c>
      <c r="L48" s="4">
        <v>772141</v>
      </c>
      <c r="M48" s="40">
        <v>750098</v>
      </c>
      <c r="N48" s="13">
        <f t="shared" si="0"/>
        <v>9811074</v>
      </c>
    </row>
    <row r="49" spans="1:14" ht="12" customHeight="1" x14ac:dyDescent="0.2">
      <c r="A49" s="7" t="str">
        <f>'Pregnant Women Participating'!A41</f>
        <v>Oklahoma</v>
      </c>
      <c r="B49" s="13">
        <v>1533992</v>
      </c>
      <c r="C49" s="4">
        <v>1353063</v>
      </c>
      <c r="D49" s="4">
        <v>1469835</v>
      </c>
      <c r="E49" s="4">
        <v>1510451</v>
      </c>
      <c r="F49" s="4">
        <v>256743</v>
      </c>
      <c r="G49" s="4">
        <v>1952889</v>
      </c>
      <c r="H49" s="4">
        <v>1785137</v>
      </c>
      <c r="I49" s="4">
        <v>2038811</v>
      </c>
      <c r="J49" s="4">
        <v>1778007</v>
      </c>
      <c r="K49" s="4">
        <v>1810762</v>
      </c>
      <c r="L49" s="4">
        <v>1773283</v>
      </c>
      <c r="M49" s="40">
        <v>1816510</v>
      </c>
      <c r="N49" s="13">
        <f t="shared" si="0"/>
        <v>19079483</v>
      </c>
    </row>
    <row r="50" spans="1:14" ht="12" customHeight="1" x14ac:dyDescent="0.2">
      <c r="A50" s="7" t="str">
        <f>'Pregnant Women Participating'!A42</f>
        <v>Texas</v>
      </c>
      <c r="B50" s="13">
        <v>32216941</v>
      </c>
      <c r="C50" s="4">
        <v>4052140</v>
      </c>
      <c r="D50" s="4">
        <v>17223774</v>
      </c>
      <c r="E50" s="4">
        <v>33786141</v>
      </c>
      <c r="F50" s="4">
        <v>11616606</v>
      </c>
      <c r="G50" s="4">
        <v>18078773</v>
      </c>
      <c r="H50" s="4">
        <v>17742510</v>
      </c>
      <c r="I50" s="4">
        <v>19120381</v>
      </c>
      <c r="J50" s="4">
        <v>15391169</v>
      </c>
      <c r="K50" s="4">
        <v>15126223</v>
      </c>
      <c r="L50" s="4">
        <v>20597535</v>
      </c>
      <c r="M50" s="40">
        <v>13688711</v>
      </c>
      <c r="N50" s="13">
        <f t="shared" si="0"/>
        <v>218640904</v>
      </c>
    </row>
    <row r="51" spans="1:14" ht="12" customHeight="1" x14ac:dyDescent="0.2">
      <c r="A51" s="7" t="str">
        <f>'Pregnant Women Participating'!A43</f>
        <v>Utah</v>
      </c>
      <c r="B51" s="13">
        <v>804245</v>
      </c>
      <c r="C51" s="4">
        <v>804342</v>
      </c>
      <c r="D51" s="4">
        <v>0</v>
      </c>
      <c r="E51" s="4">
        <v>1631046</v>
      </c>
      <c r="F51" s="4">
        <v>0</v>
      </c>
      <c r="G51" s="4">
        <v>1623024</v>
      </c>
      <c r="H51" s="4">
        <v>705541</v>
      </c>
      <c r="I51" s="4">
        <v>701728</v>
      </c>
      <c r="J51" s="4">
        <v>597692</v>
      </c>
      <c r="K51" s="4">
        <v>1829663</v>
      </c>
      <c r="L51" s="4">
        <v>0</v>
      </c>
      <c r="M51" s="40">
        <v>598590</v>
      </c>
      <c r="N51" s="13">
        <f t="shared" si="0"/>
        <v>9295871</v>
      </c>
    </row>
    <row r="52" spans="1:14" ht="12" customHeight="1" x14ac:dyDescent="0.2">
      <c r="A52" s="7" t="str">
        <f>'Pregnant Women Participating'!A44</f>
        <v>Inter-Tribal Council, AZ</v>
      </c>
      <c r="B52" s="13">
        <v>185733</v>
      </c>
      <c r="C52" s="4">
        <v>177808</v>
      </c>
      <c r="D52" s="4">
        <v>186762</v>
      </c>
      <c r="E52" s="4">
        <v>363094</v>
      </c>
      <c r="F52" s="4">
        <v>0</v>
      </c>
      <c r="G52" s="4">
        <v>347754</v>
      </c>
      <c r="H52" s="4">
        <v>0</v>
      </c>
      <c r="I52" s="4">
        <v>193808</v>
      </c>
      <c r="J52" s="4">
        <v>155149</v>
      </c>
      <c r="K52" s="4">
        <v>166417</v>
      </c>
      <c r="L52" s="4">
        <v>166304</v>
      </c>
      <c r="M52" s="40">
        <v>168151</v>
      </c>
      <c r="N52" s="13">
        <f t="shared" si="0"/>
        <v>2110980</v>
      </c>
    </row>
    <row r="53" spans="1:14" ht="12" customHeight="1" x14ac:dyDescent="0.2">
      <c r="A53" s="7" t="str">
        <f>'Pregnant Women Participating'!A45</f>
        <v>Navajo Nation, AZ</v>
      </c>
      <c r="B53" s="13">
        <v>114192</v>
      </c>
      <c r="C53" s="4">
        <v>113765</v>
      </c>
      <c r="D53" s="4">
        <v>110479</v>
      </c>
      <c r="E53" s="4">
        <v>109947</v>
      </c>
      <c r="F53" s="4">
        <v>113300</v>
      </c>
      <c r="G53" s="4">
        <v>117154</v>
      </c>
      <c r="H53" s="4">
        <v>102744</v>
      </c>
      <c r="I53" s="4">
        <v>119945</v>
      </c>
      <c r="J53" s="4">
        <v>172669</v>
      </c>
      <c r="K53" s="4">
        <v>86844</v>
      </c>
      <c r="L53" s="4">
        <v>87211</v>
      </c>
      <c r="M53" s="40">
        <v>168576</v>
      </c>
      <c r="N53" s="13">
        <f t="shared" si="0"/>
        <v>1416826</v>
      </c>
    </row>
    <row r="54" spans="1:14" ht="12" customHeight="1" x14ac:dyDescent="0.2">
      <c r="A54" s="7" t="str">
        <f>'Pregnant Women Participating'!A46</f>
        <v>Acoma, Canoncito &amp; Laguna, NM</v>
      </c>
      <c r="B54" s="13"/>
      <c r="C54" s="4"/>
      <c r="D54" s="4"/>
      <c r="E54" s="4"/>
      <c r="F54" s="4"/>
      <c r="G54" s="4"/>
      <c r="H54" s="4"/>
      <c r="I54" s="4"/>
      <c r="J54" s="4"/>
      <c r="K54" s="4"/>
      <c r="L54" s="4"/>
      <c r="M54" s="40"/>
      <c r="N54" s="13" t="str">
        <f t="shared" si="0"/>
        <v xml:space="preserve"> </v>
      </c>
    </row>
    <row r="55" spans="1:14" ht="12" customHeight="1" x14ac:dyDescent="0.2">
      <c r="A55" s="7" t="str">
        <f>'Pregnant Women Participating'!A47</f>
        <v>Eight Northern Pueblos, NM</v>
      </c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0"/>
      <c r="N55" s="13" t="str">
        <f t="shared" si="0"/>
        <v xml:space="preserve"> </v>
      </c>
    </row>
    <row r="56" spans="1:14" ht="12" customHeight="1" x14ac:dyDescent="0.2">
      <c r="A56" s="7" t="str">
        <f>'Pregnant Women Participating'!A48</f>
        <v>Five Sandoval Pueblos, NM</v>
      </c>
      <c r="B56" s="13">
        <v>2165</v>
      </c>
      <c r="C56" s="4">
        <v>0</v>
      </c>
      <c r="D56" s="4">
        <v>0</v>
      </c>
      <c r="E56" s="4">
        <v>3504</v>
      </c>
      <c r="F56" s="4">
        <v>3322</v>
      </c>
      <c r="G56" s="4">
        <v>2057</v>
      </c>
      <c r="H56" s="4">
        <v>2583</v>
      </c>
      <c r="I56" s="4">
        <v>0</v>
      </c>
      <c r="J56" s="4">
        <v>4391</v>
      </c>
      <c r="K56" s="4">
        <v>0</v>
      </c>
      <c r="L56" s="4">
        <v>3087</v>
      </c>
      <c r="M56" s="40">
        <v>2051</v>
      </c>
      <c r="N56" s="13">
        <f t="shared" si="0"/>
        <v>23160</v>
      </c>
    </row>
    <row r="57" spans="1:14" ht="12" customHeight="1" x14ac:dyDescent="0.2">
      <c r="A57" s="7" t="str">
        <f>'Pregnant Women Participating'!A49</f>
        <v>Isleta Pueblo, NM</v>
      </c>
      <c r="B57" s="13">
        <v>25098</v>
      </c>
      <c r="C57" s="4">
        <v>25437</v>
      </c>
      <c r="D57" s="4">
        <v>24529</v>
      </c>
      <c r="E57" s="4">
        <v>24684</v>
      </c>
      <c r="F57" s="4">
        <v>23644</v>
      </c>
      <c r="G57" s="4">
        <v>23958</v>
      </c>
      <c r="H57" s="4">
        <v>23900</v>
      </c>
      <c r="I57" s="4">
        <v>21322</v>
      </c>
      <c r="J57" s="4">
        <v>19114</v>
      </c>
      <c r="K57" s="4">
        <v>17604</v>
      </c>
      <c r="L57" s="4">
        <v>18180</v>
      </c>
      <c r="M57" s="40">
        <v>18560</v>
      </c>
      <c r="N57" s="13">
        <f t="shared" si="0"/>
        <v>266030</v>
      </c>
    </row>
    <row r="58" spans="1:14" ht="12" customHeight="1" x14ac:dyDescent="0.2">
      <c r="A58" s="7" t="str">
        <f>'Pregnant Women Participating'!A50</f>
        <v>San Felipe Pueblo, NM</v>
      </c>
      <c r="B58" s="13"/>
      <c r="C58" s="4"/>
      <c r="D58" s="4"/>
      <c r="E58" s="4"/>
      <c r="F58" s="4"/>
      <c r="G58" s="4"/>
      <c r="H58" s="4"/>
      <c r="I58" s="4"/>
      <c r="J58" s="4"/>
      <c r="K58" s="4"/>
      <c r="L58" s="4"/>
      <c r="M58" s="40"/>
      <c r="N58" s="13" t="str">
        <f t="shared" si="0"/>
        <v xml:space="preserve"> </v>
      </c>
    </row>
    <row r="59" spans="1:14" ht="12" customHeight="1" x14ac:dyDescent="0.2">
      <c r="A59" s="7" t="str">
        <f>'Pregnant Women Participating'!A51</f>
        <v>Santo Domingo Tribe, NM</v>
      </c>
      <c r="B59" s="13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0">
        <v>0</v>
      </c>
      <c r="N59" s="13" t="str">
        <f t="shared" si="0"/>
        <v xml:space="preserve"> </v>
      </c>
    </row>
    <row r="60" spans="1:14" ht="12" customHeight="1" x14ac:dyDescent="0.2">
      <c r="A60" s="7" t="str">
        <f>'Pregnant Women Participating'!A52</f>
        <v>Zuni Pueblo, NM</v>
      </c>
      <c r="B60" s="13">
        <v>2040</v>
      </c>
      <c r="C60" s="4">
        <v>2295</v>
      </c>
      <c r="D60" s="4">
        <v>2218</v>
      </c>
      <c r="E60" s="4">
        <v>2675</v>
      </c>
      <c r="F60" s="4">
        <v>1451</v>
      </c>
      <c r="G60" s="4">
        <v>2901</v>
      </c>
      <c r="H60" s="4">
        <v>1475</v>
      </c>
      <c r="I60" s="4">
        <v>1651</v>
      </c>
      <c r="J60" s="4">
        <v>1384</v>
      </c>
      <c r="K60" s="4">
        <v>1344</v>
      </c>
      <c r="L60" s="4">
        <v>1154</v>
      </c>
      <c r="M60" s="40">
        <v>1767</v>
      </c>
      <c r="N60" s="13">
        <f t="shared" si="0"/>
        <v>22355</v>
      </c>
    </row>
    <row r="61" spans="1:14" ht="12" customHeight="1" x14ac:dyDescent="0.2">
      <c r="A61" s="7" t="str">
        <f>'Pregnant Women Participating'!A53</f>
        <v>Cherokee Nation, OK</v>
      </c>
      <c r="B61" s="13">
        <v>156581</v>
      </c>
      <c r="C61" s="4">
        <v>157039</v>
      </c>
      <c r="D61" s="4">
        <v>155511</v>
      </c>
      <c r="E61" s="4">
        <v>153902</v>
      </c>
      <c r="F61" s="4">
        <v>155059</v>
      </c>
      <c r="G61" s="4">
        <v>153398</v>
      </c>
      <c r="H61" s="4">
        <v>144602</v>
      </c>
      <c r="I61" s="4">
        <v>142430</v>
      </c>
      <c r="J61" s="4">
        <v>134160</v>
      </c>
      <c r="K61" s="4">
        <v>123939</v>
      </c>
      <c r="L61" s="4">
        <v>124697</v>
      </c>
      <c r="M61" s="40">
        <v>120437</v>
      </c>
      <c r="N61" s="13">
        <f t="shared" si="0"/>
        <v>1721755</v>
      </c>
    </row>
    <row r="62" spans="1:14" ht="12" customHeight="1" x14ac:dyDescent="0.2">
      <c r="A62" s="7" t="str">
        <f>'Pregnant Women Participating'!A54</f>
        <v>Chickasaw Nation, OK</v>
      </c>
      <c r="B62" s="13">
        <v>78737</v>
      </c>
      <c r="C62" s="4">
        <v>76808</v>
      </c>
      <c r="D62" s="4">
        <v>81485</v>
      </c>
      <c r="E62" s="4">
        <v>79605</v>
      </c>
      <c r="F62" s="4">
        <v>180012</v>
      </c>
      <c r="G62" s="4">
        <v>92081</v>
      </c>
      <c r="H62" s="4">
        <v>100593</v>
      </c>
      <c r="I62" s="4">
        <v>87332</v>
      </c>
      <c r="J62" s="4">
        <v>92256</v>
      </c>
      <c r="K62" s="4">
        <v>86458</v>
      </c>
      <c r="L62" s="4">
        <v>87629</v>
      </c>
      <c r="M62" s="40">
        <v>84652</v>
      </c>
      <c r="N62" s="13">
        <f t="shared" si="0"/>
        <v>1127648</v>
      </c>
    </row>
    <row r="63" spans="1:14" ht="12" customHeight="1" x14ac:dyDescent="0.2">
      <c r="A63" s="7" t="str">
        <f>'Pregnant Women Participating'!A55</f>
        <v>Choctaw Nation, OK</v>
      </c>
      <c r="B63" s="13">
        <v>118228</v>
      </c>
      <c r="C63" s="4">
        <v>122141</v>
      </c>
      <c r="D63" s="4">
        <v>122252</v>
      </c>
      <c r="E63" s="4">
        <v>123151</v>
      </c>
      <c r="F63" s="4">
        <v>123714</v>
      </c>
      <c r="G63" s="4">
        <v>127569</v>
      </c>
      <c r="H63" s="4">
        <v>118661</v>
      </c>
      <c r="I63" s="4">
        <v>134299</v>
      </c>
      <c r="J63" s="4">
        <v>114965</v>
      </c>
      <c r="K63" s="4">
        <v>122999</v>
      </c>
      <c r="L63" s="4">
        <v>120164</v>
      </c>
      <c r="M63" s="40">
        <v>124477</v>
      </c>
      <c r="N63" s="13">
        <f t="shared" si="0"/>
        <v>1472620</v>
      </c>
    </row>
    <row r="64" spans="1:14" ht="12" customHeight="1" x14ac:dyDescent="0.2">
      <c r="A64" s="7" t="str">
        <f>'Pregnant Women Participating'!A56</f>
        <v>Citizen Potawatomi Nation, OK</v>
      </c>
      <c r="B64" s="13">
        <v>36039</v>
      </c>
      <c r="C64" s="4">
        <v>36995</v>
      </c>
      <c r="D64" s="4">
        <v>37600</v>
      </c>
      <c r="E64" s="4">
        <v>35742</v>
      </c>
      <c r="F64" s="4">
        <v>37097</v>
      </c>
      <c r="G64" s="4">
        <v>50498</v>
      </c>
      <c r="H64" s="4">
        <v>45588</v>
      </c>
      <c r="I64" s="4">
        <v>51764</v>
      </c>
      <c r="J64" s="4">
        <v>43961</v>
      </c>
      <c r="K64" s="4">
        <v>41939</v>
      </c>
      <c r="L64" s="4">
        <v>38793</v>
      </c>
      <c r="M64" s="40">
        <v>43705</v>
      </c>
      <c r="N64" s="13">
        <f t="shared" si="0"/>
        <v>499721</v>
      </c>
    </row>
    <row r="65" spans="1:14" ht="12" customHeight="1" x14ac:dyDescent="0.2">
      <c r="A65" s="7" t="str">
        <f>'Pregnant Women Participating'!A57</f>
        <v>Inter-Tribal Council, OK</v>
      </c>
      <c r="B65" s="13">
        <v>6350</v>
      </c>
      <c r="C65" s="4">
        <v>6149</v>
      </c>
      <c r="D65" s="4">
        <v>6781</v>
      </c>
      <c r="E65" s="4">
        <v>5838</v>
      </c>
      <c r="F65" s="4">
        <v>5869</v>
      </c>
      <c r="G65" s="4">
        <v>5693</v>
      </c>
      <c r="H65" s="4">
        <v>4703</v>
      </c>
      <c r="I65" s="4">
        <v>6050</v>
      </c>
      <c r="J65" s="4">
        <v>5182</v>
      </c>
      <c r="K65" s="4">
        <v>4528</v>
      </c>
      <c r="L65" s="4">
        <v>4766</v>
      </c>
      <c r="M65" s="40">
        <v>5275</v>
      </c>
      <c r="N65" s="13">
        <f t="shared" si="0"/>
        <v>67184</v>
      </c>
    </row>
    <row r="66" spans="1:14" ht="12" customHeight="1" x14ac:dyDescent="0.2">
      <c r="A66" s="7" t="str">
        <f>'Pregnant Women Participating'!A58</f>
        <v>Muscogee Creek Nation, OK</v>
      </c>
      <c r="B66" s="13">
        <v>47869</v>
      </c>
      <c r="C66" s="4">
        <v>44988</v>
      </c>
      <c r="D66" s="4">
        <v>48049</v>
      </c>
      <c r="E66" s="4">
        <v>43367</v>
      </c>
      <c r="F66" s="4">
        <v>103243</v>
      </c>
      <c r="G66" s="4">
        <v>49164</v>
      </c>
      <c r="H66" s="4">
        <v>60848</v>
      </c>
      <c r="I66" s="4">
        <v>48570</v>
      </c>
      <c r="J66" s="4">
        <v>51807</v>
      </c>
      <c r="K66" s="4">
        <v>46058</v>
      </c>
      <c r="L66" s="4">
        <v>48970</v>
      </c>
      <c r="M66" s="40">
        <v>47914</v>
      </c>
      <c r="N66" s="13">
        <f t="shared" si="0"/>
        <v>640847</v>
      </c>
    </row>
    <row r="67" spans="1:14" ht="12" customHeight="1" x14ac:dyDescent="0.2">
      <c r="A67" s="7" t="str">
        <f>'Pregnant Women Participating'!A59</f>
        <v>Osage Tribal Council, OK</v>
      </c>
      <c r="B67" s="13">
        <v>109487</v>
      </c>
      <c r="C67" s="4">
        <v>108649</v>
      </c>
      <c r="D67" s="4">
        <v>109176</v>
      </c>
      <c r="E67" s="4">
        <v>105851</v>
      </c>
      <c r="F67" s="4">
        <v>100328</v>
      </c>
      <c r="G67" s="4">
        <v>114242</v>
      </c>
      <c r="H67" s="4">
        <v>93586</v>
      </c>
      <c r="I67" s="4">
        <v>103547</v>
      </c>
      <c r="J67" s="4">
        <v>103639</v>
      </c>
      <c r="K67" s="4">
        <v>105259</v>
      </c>
      <c r="L67" s="4">
        <v>104926</v>
      </c>
      <c r="M67" s="40">
        <v>99347</v>
      </c>
      <c r="N67" s="13">
        <f t="shared" si="0"/>
        <v>1258037</v>
      </c>
    </row>
    <row r="68" spans="1:14" ht="12" customHeight="1" x14ac:dyDescent="0.2">
      <c r="A68" s="7" t="str">
        <f>'Pregnant Women Participating'!A60</f>
        <v>Otoe-Missouria Tribe, OK</v>
      </c>
      <c r="B68" s="13">
        <v>8504</v>
      </c>
      <c r="C68" s="4">
        <v>8808</v>
      </c>
      <c r="D68" s="4">
        <v>9030</v>
      </c>
      <c r="E68" s="4">
        <v>18135</v>
      </c>
      <c r="F68" s="4">
        <v>11491</v>
      </c>
      <c r="G68" s="4">
        <v>11154</v>
      </c>
      <c r="H68" s="4">
        <v>11988</v>
      </c>
      <c r="I68" s="4">
        <v>8692</v>
      </c>
      <c r="J68" s="4">
        <v>9117</v>
      </c>
      <c r="K68" s="4">
        <v>10297</v>
      </c>
      <c r="L68" s="4">
        <v>9855</v>
      </c>
      <c r="M68" s="40">
        <v>8803</v>
      </c>
      <c r="N68" s="13">
        <f t="shared" si="0"/>
        <v>125874</v>
      </c>
    </row>
    <row r="69" spans="1:14" ht="12" customHeight="1" x14ac:dyDescent="0.2">
      <c r="A69" s="7" t="str">
        <f>'Pregnant Women Participating'!A61</f>
        <v>Wichita, Caddo &amp; Delaware (WCD), OK</v>
      </c>
      <c r="B69" s="13">
        <v>87665</v>
      </c>
      <c r="C69" s="4">
        <v>85136</v>
      </c>
      <c r="D69" s="4">
        <v>88287</v>
      </c>
      <c r="E69" s="4">
        <v>77379</v>
      </c>
      <c r="F69" s="4">
        <v>182809</v>
      </c>
      <c r="G69" s="4">
        <v>88593</v>
      </c>
      <c r="H69" s="4">
        <v>101832</v>
      </c>
      <c r="I69" s="4">
        <v>90300</v>
      </c>
      <c r="J69" s="4">
        <v>88427</v>
      </c>
      <c r="K69" s="4">
        <v>94141</v>
      </c>
      <c r="L69" s="4">
        <v>96314</v>
      </c>
      <c r="M69" s="40">
        <v>94470</v>
      </c>
      <c r="N69" s="13">
        <f t="shared" si="0"/>
        <v>1175353</v>
      </c>
    </row>
    <row r="70" spans="1:14" s="17" customFormat="1" ht="24.75" customHeight="1" x14ac:dyDescent="0.2">
      <c r="A70" s="14" t="e">
        <f>'Pregnant Women Participating'!#REF!</f>
        <v>#REF!</v>
      </c>
      <c r="B70" s="16">
        <v>44865151</v>
      </c>
      <c r="C70" s="15">
        <v>16288611</v>
      </c>
      <c r="D70" s="15">
        <v>28237436</v>
      </c>
      <c r="E70" s="15">
        <v>46867529</v>
      </c>
      <c r="F70" s="15">
        <v>22012246</v>
      </c>
      <c r="G70" s="15">
        <v>32942732</v>
      </c>
      <c r="H70" s="15">
        <v>30086405</v>
      </c>
      <c r="I70" s="15">
        <v>31815078</v>
      </c>
      <c r="J70" s="15">
        <v>29920902</v>
      </c>
      <c r="K70" s="15">
        <v>25816221</v>
      </c>
      <c r="L70" s="15">
        <v>30053642</v>
      </c>
      <c r="M70" s="39">
        <v>27311356</v>
      </c>
      <c r="N70" s="16">
        <f t="shared" si="0"/>
        <v>366217309</v>
      </c>
    </row>
    <row r="71" spans="1:14" ht="12" customHeight="1" x14ac:dyDescent="0.2">
      <c r="A71" s="7" t="str">
        <f>'Pregnant Women Participating'!A62</f>
        <v>Colorado</v>
      </c>
      <c r="B71" s="13">
        <v>0</v>
      </c>
      <c r="C71" s="4">
        <v>1235512</v>
      </c>
      <c r="D71" s="4">
        <v>2505533</v>
      </c>
      <c r="E71" s="4">
        <v>1240050</v>
      </c>
      <c r="F71" s="4">
        <v>1247527</v>
      </c>
      <c r="G71" s="4">
        <v>1763863</v>
      </c>
      <c r="H71" s="4">
        <v>1740735</v>
      </c>
      <c r="I71" s="4">
        <v>1779536</v>
      </c>
      <c r="J71" s="4">
        <v>1704653</v>
      </c>
      <c r="K71" s="4">
        <v>1668408</v>
      </c>
      <c r="L71" s="4">
        <v>1643921</v>
      </c>
      <c r="M71" s="40">
        <v>1572666</v>
      </c>
      <c r="N71" s="13">
        <f t="shared" si="0"/>
        <v>18102404</v>
      </c>
    </row>
    <row r="72" spans="1:14" ht="12" customHeight="1" x14ac:dyDescent="0.2">
      <c r="A72" s="7" t="str">
        <f>'Pregnant Women Participating'!A63</f>
        <v>Kansas</v>
      </c>
      <c r="B72" s="13">
        <v>1272048</v>
      </c>
      <c r="C72" s="4">
        <v>1227846</v>
      </c>
      <c r="D72" s="4">
        <v>1316847</v>
      </c>
      <c r="E72" s="4">
        <v>1231632</v>
      </c>
      <c r="F72" s="4">
        <v>1325269</v>
      </c>
      <c r="G72" s="4">
        <v>1295625</v>
      </c>
      <c r="H72" s="4">
        <v>1192485</v>
      </c>
      <c r="I72" s="4">
        <v>1399320</v>
      </c>
      <c r="J72" s="4">
        <v>1145965</v>
      </c>
      <c r="K72" s="4">
        <v>1229781</v>
      </c>
      <c r="L72" s="4">
        <v>1181716</v>
      </c>
      <c r="M72" s="40">
        <v>1219660</v>
      </c>
      <c r="N72" s="13">
        <f t="shared" si="0"/>
        <v>15038194</v>
      </c>
    </row>
    <row r="73" spans="1:14" ht="12" customHeight="1" x14ac:dyDescent="0.2">
      <c r="A73" s="7" t="str">
        <f>'Pregnant Women Participating'!A64</f>
        <v>Missouri</v>
      </c>
      <c r="B73" s="13">
        <v>5348806</v>
      </c>
      <c r="C73" s="4">
        <v>2622419</v>
      </c>
      <c r="D73" s="4">
        <v>2769783</v>
      </c>
      <c r="E73" s="4">
        <v>2629055</v>
      </c>
      <c r="F73" s="4">
        <v>2642047</v>
      </c>
      <c r="G73" s="4">
        <v>2686649</v>
      </c>
      <c r="H73" s="4">
        <v>2556569</v>
      </c>
      <c r="I73" s="4">
        <v>2678998</v>
      </c>
      <c r="J73" s="4">
        <v>2428502</v>
      </c>
      <c r="K73" s="4">
        <v>2285691</v>
      </c>
      <c r="L73" s="4">
        <v>0</v>
      </c>
      <c r="M73" s="40">
        <v>2316179</v>
      </c>
      <c r="N73" s="13">
        <f t="shared" si="0"/>
        <v>30964698</v>
      </c>
    </row>
    <row r="74" spans="1:14" ht="12" customHeight="1" x14ac:dyDescent="0.2">
      <c r="A74" s="7" t="str">
        <f>'Pregnant Women Participating'!A65</f>
        <v>Montana</v>
      </c>
      <c r="B74" s="13">
        <v>321407</v>
      </c>
      <c r="C74" s="4">
        <v>322719</v>
      </c>
      <c r="D74" s="4">
        <v>327884</v>
      </c>
      <c r="E74" s="4">
        <v>655622</v>
      </c>
      <c r="F74" s="4">
        <v>0</v>
      </c>
      <c r="G74" s="4">
        <v>650214</v>
      </c>
      <c r="H74" s="4">
        <v>0</v>
      </c>
      <c r="I74" s="4">
        <v>366441</v>
      </c>
      <c r="J74" s="4">
        <v>309210</v>
      </c>
      <c r="K74" s="4">
        <v>591866</v>
      </c>
      <c r="L74" s="4">
        <v>0</v>
      </c>
      <c r="M74" s="40">
        <v>575772</v>
      </c>
      <c r="N74" s="13">
        <f t="shared" si="0"/>
        <v>4121135</v>
      </c>
    </row>
    <row r="75" spans="1:14" ht="12" customHeight="1" x14ac:dyDescent="0.2">
      <c r="A75" s="7" t="str">
        <f>'Pregnant Women Participating'!A66</f>
        <v>Nebraska</v>
      </c>
      <c r="B75" s="13">
        <v>717612</v>
      </c>
      <c r="C75" s="4">
        <v>716010</v>
      </c>
      <c r="D75" s="4">
        <v>730029</v>
      </c>
      <c r="E75" s="4">
        <v>671370</v>
      </c>
      <c r="F75" s="4">
        <v>592076</v>
      </c>
      <c r="G75" s="4">
        <v>697413</v>
      </c>
      <c r="H75" s="4">
        <v>697649</v>
      </c>
      <c r="I75" s="4">
        <v>714877</v>
      </c>
      <c r="J75" s="4">
        <v>700113</v>
      </c>
      <c r="K75" s="4">
        <v>687568</v>
      </c>
      <c r="L75" s="4">
        <v>680710</v>
      </c>
      <c r="M75" s="40">
        <v>680105</v>
      </c>
      <c r="N75" s="13">
        <f t="shared" si="0"/>
        <v>8285532</v>
      </c>
    </row>
    <row r="76" spans="1:14" ht="12" customHeight="1" x14ac:dyDescent="0.2">
      <c r="A76" s="7" t="str">
        <f>'Pregnant Women Participating'!A67</f>
        <v>North Dakota</v>
      </c>
      <c r="B76" s="13">
        <v>176088</v>
      </c>
      <c r="C76" s="4">
        <v>0</v>
      </c>
      <c r="D76" s="4">
        <v>376927</v>
      </c>
      <c r="E76" s="4">
        <v>178220</v>
      </c>
      <c r="F76" s="4">
        <v>163132</v>
      </c>
      <c r="G76" s="4">
        <v>185039</v>
      </c>
      <c r="H76" s="4">
        <v>0</v>
      </c>
      <c r="I76" s="4">
        <v>360308</v>
      </c>
      <c r="J76" s="4">
        <v>180248</v>
      </c>
      <c r="K76" s="4">
        <v>0</v>
      </c>
      <c r="L76" s="4">
        <v>166579</v>
      </c>
      <c r="M76" s="40">
        <v>340787</v>
      </c>
      <c r="N76" s="13">
        <f t="shared" si="0"/>
        <v>2127328</v>
      </c>
    </row>
    <row r="77" spans="1:14" ht="12" customHeight="1" x14ac:dyDescent="0.2">
      <c r="A77" s="7" t="str">
        <f>'Pregnant Women Participating'!A68</f>
        <v>South Dakota</v>
      </c>
      <c r="B77" s="13">
        <v>289546</v>
      </c>
      <c r="C77" s="4">
        <v>276817</v>
      </c>
      <c r="D77" s="4">
        <v>296034</v>
      </c>
      <c r="E77" s="4">
        <v>275566</v>
      </c>
      <c r="F77" s="4">
        <v>286612</v>
      </c>
      <c r="G77" s="4">
        <v>284288</v>
      </c>
      <c r="H77" s="4">
        <v>264243</v>
      </c>
      <c r="I77" s="4">
        <v>306989</v>
      </c>
      <c r="J77" s="4">
        <v>249435</v>
      </c>
      <c r="K77" s="4">
        <v>260158</v>
      </c>
      <c r="L77" s="4">
        <v>257124</v>
      </c>
      <c r="M77" s="40">
        <v>259819</v>
      </c>
      <c r="N77" s="13">
        <f t="shared" si="0"/>
        <v>3306631</v>
      </c>
    </row>
    <row r="78" spans="1:14" ht="12" customHeight="1" x14ac:dyDescent="0.2">
      <c r="A78" s="7" t="str">
        <f>'Pregnant Women Participating'!A69</f>
        <v>Wyoming</v>
      </c>
      <c r="B78" s="13">
        <v>153792</v>
      </c>
      <c r="C78" s="4">
        <v>155751</v>
      </c>
      <c r="D78" s="4">
        <v>156640</v>
      </c>
      <c r="E78" s="4">
        <v>148458</v>
      </c>
      <c r="F78" s="4">
        <v>144016</v>
      </c>
      <c r="G78" s="4">
        <v>156603</v>
      </c>
      <c r="H78" s="4">
        <v>156519</v>
      </c>
      <c r="I78" s="4">
        <v>155620</v>
      </c>
      <c r="J78" s="4">
        <v>148260</v>
      </c>
      <c r="K78" s="4">
        <v>150251</v>
      </c>
      <c r="L78" s="4">
        <v>145605</v>
      </c>
      <c r="M78" s="40">
        <v>201250</v>
      </c>
      <c r="N78" s="13">
        <f t="shared" si="0"/>
        <v>1872765</v>
      </c>
    </row>
    <row r="79" spans="1:14" ht="12" customHeight="1" x14ac:dyDescent="0.2">
      <c r="A79" s="7" t="str">
        <f>'Pregnant Women Participating'!A70</f>
        <v>Ute Mountain Ute Tribe, CO</v>
      </c>
      <c r="B79" s="13"/>
      <c r="C79" s="4"/>
      <c r="D79" s="4"/>
      <c r="E79" s="4"/>
      <c r="F79" s="4"/>
      <c r="G79" s="4"/>
      <c r="H79" s="4"/>
      <c r="I79" s="4"/>
      <c r="J79" s="4"/>
      <c r="K79" s="4"/>
      <c r="L79" s="4"/>
      <c r="M79" s="40"/>
      <c r="N79" s="13" t="str">
        <f t="shared" si="0"/>
        <v xml:space="preserve"> </v>
      </c>
    </row>
    <row r="80" spans="1:14" ht="12" customHeight="1" x14ac:dyDescent="0.2">
      <c r="A80" s="7" t="str">
        <f>'Pregnant Women Participating'!A71</f>
        <v>Omaha Sioux, NE</v>
      </c>
      <c r="B80" s="13">
        <v>0</v>
      </c>
      <c r="C80" s="4">
        <v>0</v>
      </c>
      <c r="D80" s="4">
        <v>0</v>
      </c>
      <c r="E80" s="4">
        <v>0</v>
      </c>
      <c r="F80" s="4">
        <v>0</v>
      </c>
      <c r="G80" s="4"/>
      <c r="H80" s="4"/>
      <c r="I80" s="4"/>
      <c r="J80" s="4"/>
      <c r="K80" s="4"/>
      <c r="L80" s="4"/>
      <c r="M80" s="40"/>
      <c r="N80" s="13" t="str">
        <f t="shared" si="0"/>
        <v xml:space="preserve"> </v>
      </c>
    </row>
    <row r="81" spans="1:14" ht="12" customHeight="1" x14ac:dyDescent="0.2">
      <c r="A81" s="7" t="str">
        <f>'Pregnant Women Participating'!A72</f>
        <v>Santee Sioux, NE</v>
      </c>
      <c r="B81" s="13">
        <v>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0"/>
      <c r="N81" s="13" t="str">
        <f t="shared" si="0"/>
        <v xml:space="preserve"> </v>
      </c>
    </row>
    <row r="82" spans="1:14" ht="12" customHeight="1" x14ac:dyDescent="0.2">
      <c r="A82" s="7" t="str">
        <f>'Pregnant Women Participating'!A73</f>
        <v>Winnebago Tribe, NE</v>
      </c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0"/>
      <c r="N82" s="13" t="str">
        <f t="shared" si="0"/>
        <v xml:space="preserve"> </v>
      </c>
    </row>
    <row r="83" spans="1:14" ht="12" customHeight="1" x14ac:dyDescent="0.2">
      <c r="A83" s="7" t="str">
        <f>'Pregnant Women Participating'!A74</f>
        <v>Standing Rock Sioux Tribe, ND</v>
      </c>
      <c r="B83" s="13">
        <v>6947</v>
      </c>
      <c r="C83" s="4">
        <v>6392</v>
      </c>
      <c r="D83" s="4">
        <v>0</v>
      </c>
      <c r="E83" s="4">
        <v>20771</v>
      </c>
      <c r="F83" s="4">
        <v>0</v>
      </c>
      <c r="G83" s="4">
        <v>4508</v>
      </c>
      <c r="H83" s="4">
        <v>0</v>
      </c>
      <c r="I83" s="4">
        <v>12055</v>
      </c>
      <c r="J83" s="4">
        <v>5760</v>
      </c>
      <c r="K83" s="4">
        <v>5539</v>
      </c>
      <c r="L83" s="4">
        <v>5621</v>
      </c>
      <c r="M83" s="40">
        <v>0</v>
      </c>
      <c r="N83" s="13">
        <f t="shared" si="0"/>
        <v>67593</v>
      </c>
    </row>
    <row r="84" spans="1:14" ht="12" customHeight="1" x14ac:dyDescent="0.2">
      <c r="A84" s="7" t="str">
        <f>'Pregnant Women Participating'!A75</f>
        <v>Three Affiliated Tribes, ND</v>
      </c>
      <c r="B84" s="13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0">
        <v>0</v>
      </c>
      <c r="N84" s="13" t="str">
        <f t="shared" si="0"/>
        <v xml:space="preserve"> </v>
      </c>
    </row>
    <row r="85" spans="1:14" ht="12" customHeight="1" x14ac:dyDescent="0.2">
      <c r="A85" s="7" t="str">
        <f>'Pregnant Women Participating'!A76</f>
        <v>Cheyenne River Sioux, SD</v>
      </c>
      <c r="B85" s="13">
        <v>0</v>
      </c>
      <c r="C85" s="4">
        <v>0</v>
      </c>
      <c r="D85" s="4">
        <v>0</v>
      </c>
      <c r="E85" s="4">
        <v>14477</v>
      </c>
      <c r="F85" s="4">
        <v>0</v>
      </c>
      <c r="G85" s="4">
        <v>8939</v>
      </c>
      <c r="H85" s="4">
        <v>0</v>
      </c>
      <c r="I85" s="4">
        <v>0</v>
      </c>
      <c r="J85" s="4">
        <v>13044</v>
      </c>
      <c r="K85" s="4">
        <v>4245</v>
      </c>
      <c r="L85" s="4">
        <v>0</v>
      </c>
      <c r="M85" s="40">
        <v>0</v>
      </c>
      <c r="N85" s="13">
        <f t="shared" si="0"/>
        <v>40705</v>
      </c>
    </row>
    <row r="86" spans="1:14" ht="12" customHeight="1" x14ac:dyDescent="0.2">
      <c r="A86" s="7" t="str">
        <f>'Pregnant Women Participating'!A77</f>
        <v>Rosebud Sioux, SD</v>
      </c>
      <c r="B86" s="13">
        <v>0</v>
      </c>
      <c r="C86" s="4">
        <v>64864</v>
      </c>
      <c r="D86" s="4">
        <v>0</v>
      </c>
      <c r="E86" s="4">
        <v>37155</v>
      </c>
      <c r="F86" s="4">
        <v>0</v>
      </c>
      <c r="G86" s="4">
        <v>0</v>
      </c>
      <c r="H86" s="4">
        <v>31377</v>
      </c>
      <c r="I86" s="4">
        <v>19507</v>
      </c>
      <c r="J86" s="4"/>
      <c r="K86" s="4">
        <v>40710</v>
      </c>
      <c r="L86" s="4">
        <v>14453</v>
      </c>
      <c r="M86" s="40">
        <v>13778</v>
      </c>
      <c r="N86" s="13">
        <f t="shared" si="0"/>
        <v>221844</v>
      </c>
    </row>
    <row r="87" spans="1:14" ht="12" customHeight="1" x14ac:dyDescent="0.2">
      <c r="A87" s="7" t="str">
        <f>'Pregnant Women Participating'!A78</f>
        <v>Northern Arapahoe, WY</v>
      </c>
      <c r="B87" s="13"/>
      <c r="C87" s="4"/>
      <c r="D87" s="4"/>
      <c r="E87" s="4"/>
      <c r="F87" s="4"/>
      <c r="G87" s="4"/>
      <c r="H87" s="4"/>
      <c r="I87" s="4"/>
      <c r="J87" s="4"/>
      <c r="K87" s="4"/>
      <c r="L87" s="4"/>
      <c r="M87" s="40"/>
      <c r="N87" s="13" t="str">
        <f t="shared" si="0"/>
        <v xml:space="preserve"> </v>
      </c>
    </row>
    <row r="88" spans="1:14" ht="12" customHeight="1" x14ac:dyDescent="0.2">
      <c r="A88" s="7" t="str">
        <f>'Pregnant Women Participating'!A79</f>
        <v>Shoshone Tribe,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0"/>
      <c r="N88" s="13" t="str">
        <f t="shared" si="0"/>
        <v xml:space="preserve"> </v>
      </c>
    </row>
    <row r="89" spans="1:14" s="17" customFormat="1" ht="24.75" customHeight="1" x14ac:dyDescent="0.2">
      <c r="A89" s="14" t="e">
        <f>'Pregnant Women Participating'!#REF!</f>
        <v>#REF!</v>
      </c>
      <c r="B89" s="16">
        <v>8286246</v>
      </c>
      <c r="C89" s="15">
        <v>6628330</v>
      </c>
      <c r="D89" s="15">
        <v>8479677</v>
      </c>
      <c r="E89" s="15">
        <v>7102376</v>
      </c>
      <c r="F89" s="15">
        <v>6400679</v>
      </c>
      <c r="G89" s="15">
        <v>7733141</v>
      </c>
      <c r="H89" s="15">
        <v>6639577</v>
      </c>
      <c r="I89" s="15">
        <v>7793651</v>
      </c>
      <c r="J89" s="15">
        <v>6885190</v>
      </c>
      <c r="K89" s="15">
        <v>6924217</v>
      </c>
      <c r="L89" s="15">
        <v>4095729</v>
      </c>
      <c r="M89" s="39">
        <v>7180016</v>
      </c>
      <c r="N89" s="16">
        <f t="shared" si="0"/>
        <v>84148829</v>
      </c>
    </row>
    <row r="90" spans="1:14" ht="12" customHeight="1" x14ac:dyDescent="0.2">
      <c r="A90" s="8" t="str">
        <f>'Pregnant Women Participating'!A80</f>
        <v>Alaska</v>
      </c>
      <c r="B90" s="13">
        <v>205343</v>
      </c>
      <c r="C90" s="4">
        <v>272290</v>
      </c>
      <c r="D90" s="4">
        <v>259405</v>
      </c>
      <c r="E90" s="4">
        <v>284531</v>
      </c>
      <c r="F90" s="4">
        <v>282638</v>
      </c>
      <c r="G90" s="4">
        <v>541671</v>
      </c>
      <c r="H90" s="4">
        <v>0</v>
      </c>
      <c r="I90" s="4">
        <v>272305</v>
      </c>
      <c r="J90" s="4">
        <v>563990</v>
      </c>
      <c r="K90" s="4">
        <v>238324</v>
      </c>
      <c r="L90" s="4">
        <v>227671</v>
      </c>
      <c r="M90" s="40">
        <v>253785</v>
      </c>
      <c r="N90" s="13">
        <f t="shared" si="0"/>
        <v>3401953</v>
      </c>
    </row>
    <row r="91" spans="1:14" ht="12" customHeight="1" x14ac:dyDescent="0.2">
      <c r="A91" s="8" t="str">
        <f>'Pregnant Women Participating'!A81</f>
        <v>American Samoa</v>
      </c>
      <c r="B91" s="13">
        <v>89573</v>
      </c>
      <c r="C91" s="4">
        <v>86859</v>
      </c>
      <c r="D91" s="4">
        <v>88402</v>
      </c>
      <c r="E91" s="4">
        <v>83827</v>
      </c>
      <c r="F91" s="4">
        <v>84235</v>
      </c>
      <c r="G91" s="4">
        <v>0</v>
      </c>
      <c r="H91" s="4">
        <v>84646</v>
      </c>
      <c r="I91" s="4">
        <v>0</v>
      </c>
      <c r="J91" s="4">
        <v>0</v>
      </c>
      <c r="K91" s="4">
        <v>240929</v>
      </c>
      <c r="L91" s="4"/>
      <c r="M91" s="40">
        <v>228610</v>
      </c>
      <c r="N91" s="13">
        <f t="shared" si="0"/>
        <v>987081</v>
      </c>
    </row>
    <row r="92" spans="1:14" ht="12" customHeight="1" x14ac:dyDescent="0.2">
      <c r="A92" s="8" t="str">
        <f>'Pregnant Women Participating'!A82</f>
        <v>California</v>
      </c>
      <c r="B92" s="13">
        <v>17819022</v>
      </c>
      <c r="C92" s="4">
        <v>16811283</v>
      </c>
      <c r="D92" s="4">
        <v>18658903</v>
      </c>
      <c r="E92" s="4">
        <v>15970698</v>
      </c>
      <c r="F92" s="4">
        <v>18102569</v>
      </c>
      <c r="G92" s="4">
        <v>18127141</v>
      </c>
      <c r="H92" s="4">
        <v>16254167</v>
      </c>
      <c r="I92" s="4">
        <v>17920229</v>
      </c>
      <c r="J92" s="4">
        <v>16377359</v>
      </c>
      <c r="K92" s="4">
        <v>17139839</v>
      </c>
      <c r="L92" s="4">
        <v>16921087</v>
      </c>
      <c r="M92" s="40">
        <v>17749736</v>
      </c>
      <c r="N92" s="13">
        <f t="shared" si="0"/>
        <v>207852033</v>
      </c>
    </row>
    <row r="93" spans="1:14" ht="12" customHeight="1" x14ac:dyDescent="0.2">
      <c r="A93" s="8" t="str">
        <f>'Pregnant Women Participating'!A83</f>
        <v>Guam</v>
      </c>
      <c r="B93" s="13">
        <v>168974</v>
      </c>
      <c r="C93" s="4">
        <v>162440</v>
      </c>
      <c r="D93" s="4">
        <v>163750</v>
      </c>
      <c r="E93" s="4">
        <v>152325</v>
      </c>
      <c r="F93" s="4">
        <v>154741</v>
      </c>
      <c r="G93" s="4">
        <v>147154</v>
      </c>
      <c r="H93" s="4">
        <v>142377</v>
      </c>
      <c r="I93" s="4">
        <v>152835</v>
      </c>
      <c r="J93" s="4">
        <v>142577</v>
      </c>
      <c r="K93" s="4">
        <v>139438</v>
      </c>
      <c r="L93" s="4">
        <v>139154</v>
      </c>
      <c r="M93" s="40">
        <v>133527</v>
      </c>
      <c r="N93" s="13">
        <f t="shared" si="0"/>
        <v>1799292</v>
      </c>
    </row>
    <row r="94" spans="1:14" ht="12" customHeight="1" x14ac:dyDescent="0.2">
      <c r="A94" s="8" t="str">
        <f>'Pregnant Women Participating'!A84</f>
        <v>Hawaii</v>
      </c>
      <c r="B94" s="13">
        <v>573478</v>
      </c>
      <c r="C94" s="4">
        <v>557359</v>
      </c>
      <c r="D94" s="4">
        <v>596391</v>
      </c>
      <c r="E94" s="4">
        <v>517639</v>
      </c>
      <c r="F94" s="4">
        <v>542039</v>
      </c>
      <c r="G94" s="4">
        <v>603335</v>
      </c>
      <c r="H94" s="4">
        <v>538942</v>
      </c>
      <c r="I94" s="4">
        <v>590612</v>
      </c>
      <c r="J94" s="4">
        <v>527825</v>
      </c>
      <c r="K94" s="4">
        <v>549057</v>
      </c>
      <c r="L94" s="4">
        <v>518987</v>
      </c>
      <c r="M94" s="40">
        <v>544561</v>
      </c>
      <c r="N94" s="13">
        <f t="shared" si="0"/>
        <v>6660225</v>
      </c>
    </row>
    <row r="95" spans="1:14" ht="12" customHeight="1" x14ac:dyDescent="0.2">
      <c r="A95" s="8" t="str">
        <f>'Pregnant Women Participating'!A85</f>
        <v>Idaho</v>
      </c>
      <c r="B95" s="13">
        <v>622312</v>
      </c>
      <c r="C95" s="4">
        <v>621530</v>
      </c>
      <c r="D95" s="4">
        <v>643324</v>
      </c>
      <c r="E95" s="4">
        <v>642134</v>
      </c>
      <c r="F95" s="4">
        <v>653193</v>
      </c>
      <c r="G95" s="4">
        <v>654077</v>
      </c>
      <c r="H95" s="4">
        <v>654587</v>
      </c>
      <c r="I95" s="4">
        <v>659449</v>
      </c>
      <c r="J95" s="4">
        <v>646083</v>
      </c>
      <c r="K95" s="4">
        <v>624441</v>
      </c>
      <c r="L95" s="4">
        <v>617117</v>
      </c>
      <c r="M95" s="40">
        <v>616063</v>
      </c>
      <c r="N95" s="13">
        <f t="shared" si="0"/>
        <v>7654310</v>
      </c>
    </row>
    <row r="96" spans="1:14" ht="12" customHeight="1" x14ac:dyDescent="0.2">
      <c r="A96" s="8" t="str">
        <f>'Pregnant Women Participating'!A86</f>
        <v>Nevada</v>
      </c>
      <c r="B96" s="13">
        <v>1564209</v>
      </c>
      <c r="C96" s="4">
        <v>1555992</v>
      </c>
      <c r="D96" s="4">
        <v>0</v>
      </c>
      <c r="E96" s="4">
        <v>3136753</v>
      </c>
      <c r="F96" s="4">
        <v>1559587</v>
      </c>
      <c r="G96" s="4">
        <v>1550907</v>
      </c>
      <c r="H96" s="4">
        <v>1516850</v>
      </c>
      <c r="I96" s="4">
        <v>1547804</v>
      </c>
      <c r="J96" s="4">
        <v>1504543</v>
      </c>
      <c r="K96" s="4">
        <v>1479377</v>
      </c>
      <c r="L96" s="4">
        <v>1446517</v>
      </c>
      <c r="M96" s="40">
        <v>1441410</v>
      </c>
      <c r="N96" s="13">
        <f t="shared" si="0"/>
        <v>18303949</v>
      </c>
    </row>
    <row r="97" spans="1:14" ht="12" customHeight="1" x14ac:dyDescent="0.2">
      <c r="A97" s="8" t="str">
        <f>'Pregnant Women Participating'!A87</f>
        <v>Oregon</v>
      </c>
      <c r="B97" s="13">
        <v>2800566</v>
      </c>
      <c r="C97" s="4">
        <v>1397073</v>
      </c>
      <c r="D97" s="4">
        <v>1</v>
      </c>
      <c r="E97" s="4">
        <v>2796969</v>
      </c>
      <c r="F97" s="4">
        <v>1389792</v>
      </c>
      <c r="G97" s="4">
        <v>1401448</v>
      </c>
      <c r="H97" s="4">
        <v>1377449</v>
      </c>
      <c r="I97" s="4">
        <v>1381316</v>
      </c>
      <c r="J97" s="4">
        <v>1325142</v>
      </c>
      <c r="K97" s="4">
        <v>1301429</v>
      </c>
      <c r="L97" s="4">
        <v>1270557</v>
      </c>
      <c r="M97" s="40">
        <v>844331</v>
      </c>
      <c r="N97" s="13">
        <f t="shared" si="0"/>
        <v>17286073</v>
      </c>
    </row>
    <row r="98" spans="1:14" ht="12" customHeight="1" x14ac:dyDescent="0.2">
      <c r="A98" s="8" t="str">
        <f>'Pregnant Women Participating'!A88</f>
        <v>Washington</v>
      </c>
      <c r="B98" s="13">
        <v>4720538</v>
      </c>
      <c r="C98" s="4">
        <v>2338400</v>
      </c>
      <c r="D98" s="4">
        <v>2646576</v>
      </c>
      <c r="E98" s="4">
        <v>2825834</v>
      </c>
      <c r="F98" s="4">
        <v>2825834</v>
      </c>
      <c r="G98" s="4">
        <v>0</v>
      </c>
      <c r="H98" s="4">
        <v>2485535</v>
      </c>
      <c r="I98" s="4">
        <v>2337028</v>
      </c>
      <c r="J98" s="4">
        <v>2636508</v>
      </c>
      <c r="K98" s="4">
        <v>2240202</v>
      </c>
      <c r="L98" s="4">
        <v>2375241</v>
      </c>
      <c r="M98" s="40">
        <v>1689150</v>
      </c>
      <c r="N98" s="13">
        <f t="shared" si="0"/>
        <v>29120846</v>
      </c>
    </row>
    <row r="99" spans="1:14" ht="12" customHeight="1" x14ac:dyDescent="0.2">
      <c r="A99" s="8" t="str">
        <f>'Pregnant Women Participating'!A89</f>
        <v>Northern Marianas</v>
      </c>
      <c r="B99" s="13">
        <v>59412</v>
      </c>
      <c r="C99" s="4">
        <v>58395</v>
      </c>
      <c r="D99" s="4">
        <v>56069</v>
      </c>
      <c r="E99" s="4">
        <v>55053</v>
      </c>
      <c r="F99" s="4">
        <v>58403</v>
      </c>
      <c r="G99" s="4">
        <v>56662</v>
      </c>
      <c r="H99" s="4">
        <v>55817</v>
      </c>
      <c r="I99" s="4">
        <v>60516</v>
      </c>
      <c r="J99" s="4">
        <v>56839</v>
      </c>
      <c r="K99" s="4">
        <v>56788</v>
      </c>
      <c r="L99" s="4">
        <v>55787</v>
      </c>
      <c r="M99" s="40">
        <v>55530</v>
      </c>
      <c r="N99" s="13">
        <f t="shared" si="0"/>
        <v>685271</v>
      </c>
    </row>
    <row r="100" spans="1:14" ht="12" customHeight="1" x14ac:dyDescent="0.2">
      <c r="A100" s="8" t="str">
        <f>'Pregnant Women Participating'!A90</f>
        <v>Inter-Tribal Council, NV</v>
      </c>
      <c r="B100" s="13">
        <v>29258</v>
      </c>
      <c r="C100" s="4">
        <v>30282</v>
      </c>
      <c r="D100" s="4">
        <v>31307</v>
      </c>
      <c r="E100" s="4">
        <v>0</v>
      </c>
      <c r="F100" s="4"/>
      <c r="G100" s="4">
        <v>65782</v>
      </c>
      <c r="H100" s="4">
        <v>56642</v>
      </c>
      <c r="I100" s="4">
        <v>19644</v>
      </c>
      <c r="J100" s="4">
        <v>24945</v>
      </c>
      <c r="K100" s="4">
        <v>48240</v>
      </c>
      <c r="L100" s="4">
        <v>2495</v>
      </c>
      <c r="M100" s="40">
        <v>47066</v>
      </c>
      <c r="N100" s="13">
        <f t="shared" si="0"/>
        <v>355661</v>
      </c>
    </row>
    <row r="101" spans="1:14" s="17" customFormat="1" ht="24.75" customHeight="1" x14ac:dyDescent="0.2">
      <c r="A101" s="14" t="e">
        <f>'Pregnant Women Participating'!#REF!</f>
        <v>#REF!</v>
      </c>
      <c r="B101" s="16">
        <v>28652685</v>
      </c>
      <c r="C101" s="15">
        <v>23891903</v>
      </c>
      <c r="D101" s="15">
        <v>23144128</v>
      </c>
      <c r="E101" s="15">
        <v>26465763</v>
      </c>
      <c r="F101" s="15">
        <v>25653031</v>
      </c>
      <c r="G101" s="15">
        <v>23148177</v>
      </c>
      <c r="H101" s="15">
        <v>23167012</v>
      </c>
      <c r="I101" s="15">
        <v>24941738</v>
      </c>
      <c r="J101" s="15">
        <v>23805811</v>
      </c>
      <c r="K101" s="15">
        <v>24058064</v>
      </c>
      <c r="L101" s="15">
        <v>23574613</v>
      </c>
      <c r="M101" s="39">
        <v>23603769</v>
      </c>
      <c r="N101" s="16">
        <f t="shared" si="0"/>
        <v>294106694</v>
      </c>
    </row>
    <row r="102" spans="1:14" s="29" customFormat="1" ht="16.5" customHeight="1" thickBot="1" x14ac:dyDescent="0.25">
      <c r="A102" s="26" t="e">
        <f>'Pregnant Women Participating'!#REF!</f>
        <v>#REF!</v>
      </c>
      <c r="B102" s="27">
        <v>160783789</v>
      </c>
      <c r="C102" s="28">
        <v>125387301</v>
      </c>
      <c r="D102" s="28">
        <v>131100685</v>
      </c>
      <c r="E102" s="28">
        <v>169702004</v>
      </c>
      <c r="F102" s="28">
        <v>137854195</v>
      </c>
      <c r="G102" s="28">
        <v>145780027</v>
      </c>
      <c r="H102" s="28">
        <v>145400298</v>
      </c>
      <c r="I102" s="28">
        <v>151100574</v>
      </c>
      <c r="J102" s="28">
        <v>136671504</v>
      </c>
      <c r="K102" s="28">
        <v>142747420</v>
      </c>
      <c r="L102" s="28">
        <v>131438227</v>
      </c>
      <c r="M102" s="41">
        <v>139847992</v>
      </c>
      <c r="N102" s="27">
        <f t="shared" si="0"/>
        <v>1717814016</v>
      </c>
    </row>
    <row r="103" spans="1:14" ht="12.75" customHeight="1" thickTop="1" x14ac:dyDescent="0.2">
      <c r="A103" s="9"/>
    </row>
    <row r="104" spans="1:14" x14ac:dyDescent="0.2">
      <c r="A104" s="9"/>
    </row>
    <row r="105" spans="1:14" customFormat="1" ht="12.75" x14ac:dyDescent="0.2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2" width="19.7109375" style="3" customWidth="1"/>
    <col min="3" max="16384" width="9.140625" style="3"/>
  </cols>
  <sheetData>
    <row r="1" spans="1:2" ht="12" customHeight="1" x14ac:dyDescent="0.2">
      <c r="A1" s="10" t="s">
        <v>2</v>
      </c>
      <c r="B1" s="2"/>
    </row>
    <row r="2" spans="1:2" ht="12" customHeight="1" x14ac:dyDescent="0.2">
      <c r="A2" s="10" t="e">
        <f>'Pregnant Women Participating'!#REF!</f>
        <v>#REF!</v>
      </c>
      <c r="B2" s="2"/>
    </row>
    <row r="3" spans="1:2" ht="12" customHeight="1" x14ac:dyDescent="0.2">
      <c r="A3" s="1" t="e">
        <f>'Pregnant Women Participating'!#REF!</f>
        <v>#REF!</v>
      </c>
      <c r="B3" s="2"/>
    </row>
    <row r="4" spans="1:2" ht="12" customHeight="1" x14ac:dyDescent="0.2">
      <c r="A4" s="2"/>
      <c r="B4" s="20"/>
    </row>
    <row r="5" spans="1:2" ht="24" customHeight="1" x14ac:dyDescent="0.2">
      <c r="A5" s="6" t="s">
        <v>0</v>
      </c>
      <c r="B5" s="11" t="s">
        <v>119</v>
      </c>
    </row>
    <row r="6" spans="1:2" ht="12" customHeight="1" x14ac:dyDescent="0.2">
      <c r="A6" s="7" t="str">
        <f>'Pregnant Women Participating'!A2</f>
        <v>Connecticut</v>
      </c>
      <c r="B6" s="4">
        <v>14655262</v>
      </c>
    </row>
    <row r="7" spans="1:2" ht="12" customHeight="1" x14ac:dyDescent="0.2">
      <c r="A7" s="7" t="str">
        <f>'Pregnant Women Participating'!A3</f>
        <v>Maine</v>
      </c>
      <c r="B7" s="4">
        <v>6263581</v>
      </c>
    </row>
    <row r="8" spans="1:2" ht="12" customHeight="1" x14ac:dyDescent="0.2">
      <c r="A8" s="7" t="str">
        <f>'Pregnant Women Participating'!A4</f>
        <v>Massachusetts</v>
      </c>
      <c r="B8" s="4">
        <v>24577868</v>
      </c>
    </row>
    <row r="9" spans="1:2" ht="12" customHeight="1" x14ac:dyDescent="0.2">
      <c r="A9" s="7" t="str">
        <f>'Pregnant Women Participating'!A5</f>
        <v>New Hampshire</v>
      </c>
      <c r="B9" s="4">
        <v>4115349</v>
      </c>
    </row>
    <row r="10" spans="1:2" ht="12" customHeight="1" x14ac:dyDescent="0.2">
      <c r="A10" s="7" t="str">
        <f>'Pregnant Women Participating'!A6</f>
        <v>New York</v>
      </c>
      <c r="B10" s="4">
        <v>142927912</v>
      </c>
    </row>
    <row r="11" spans="1:2" ht="12" customHeight="1" x14ac:dyDescent="0.2">
      <c r="A11" s="7" t="str">
        <f>'Pregnant Women Participating'!A7</f>
        <v>Rhode Island</v>
      </c>
      <c r="B11" s="4">
        <v>6275845</v>
      </c>
    </row>
    <row r="12" spans="1:2" ht="12" customHeight="1" x14ac:dyDescent="0.2">
      <c r="A12" s="7" t="str">
        <f>'Pregnant Women Participating'!A8</f>
        <v>Vermont</v>
      </c>
      <c r="B12" s="4">
        <v>4463368</v>
      </c>
    </row>
    <row r="13" spans="1:2" ht="12" customHeight="1" x14ac:dyDescent="0.2">
      <c r="A13" s="7" t="str">
        <f>'Pregnant Women Participating'!A9</f>
        <v>Virgin Islands</v>
      </c>
      <c r="B13" s="4">
        <v>1599674</v>
      </c>
    </row>
    <row r="14" spans="1:2" ht="12" customHeight="1" x14ac:dyDescent="0.2">
      <c r="A14" s="7" t="str">
        <f>'Pregnant Women Participating'!A10</f>
        <v>Indian Township, ME</v>
      </c>
      <c r="B14" s="4">
        <v>45389</v>
      </c>
    </row>
    <row r="15" spans="1:2" ht="12" customHeight="1" x14ac:dyDescent="0.2">
      <c r="A15" s="7" t="str">
        <f>'Pregnant Women Participating'!A11</f>
        <v>Pleasant Point, ME</v>
      </c>
      <c r="B15" s="4">
        <v>42199</v>
      </c>
    </row>
    <row r="16" spans="1:2" s="17" customFormat="1" ht="24.75" customHeight="1" x14ac:dyDescent="0.2">
      <c r="A16" s="14" t="e">
        <f>'Pregnant Women Participating'!#REF!</f>
        <v>#REF!</v>
      </c>
      <c r="B16" s="15">
        <v>204966447</v>
      </c>
    </row>
    <row r="17" spans="1:2" ht="12" customHeight="1" x14ac:dyDescent="0.2">
      <c r="A17" s="7" t="str">
        <f>'Pregnant Women Participating'!A12</f>
        <v>Delaware</v>
      </c>
      <c r="B17" s="4">
        <v>5096492</v>
      </c>
    </row>
    <row r="18" spans="1:2" ht="12" customHeight="1" x14ac:dyDescent="0.2">
      <c r="A18" s="7" t="str">
        <f>'Pregnant Women Participating'!A13</f>
        <v>District of Columbia</v>
      </c>
      <c r="B18" s="4">
        <v>5808602</v>
      </c>
    </row>
    <row r="19" spans="1:2" ht="12" customHeight="1" x14ac:dyDescent="0.2">
      <c r="A19" s="7" t="str">
        <f>'Pregnant Women Participating'!A14</f>
        <v>Maryland</v>
      </c>
      <c r="B19" s="4">
        <v>31987688</v>
      </c>
    </row>
    <row r="20" spans="1:2" ht="12" customHeight="1" x14ac:dyDescent="0.2">
      <c r="A20" s="7" t="str">
        <f>'Pregnant Women Participating'!A15</f>
        <v>New Jersey</v>
      </c>
      <c r="B20" s="4">
        <v>35684279</v>
      </c>
    </row>
    <row r="21" spans="1:2" ht="12" customHeight="1" x14ac:dyDescent="0.2">
      <c r="A21" s="7" t="str">
        <f>'Pregnant Women Participating'!A16</f>
        <v>Pennsylvania</v>
      </c>
      <c r="B21" s="4">
        <v>52575885</v>
      </c>
    </row>
    <row r="22" spans="1:2" ht="12" customHeight="1" x14ac:dyDescent="0.2">
      <c r="A22" s="7" t="str">
        <f>'Pregnant Women Participating'!A17</f>
        <v>Puerto Rico</v>
      </c>
      <c r="B22" s="4">
        <v>36420077</v>
      </c>
    </row>
    <row r="23" spans="1:2" ht="12" customHeight="1" x14ac:dyDescent="0.2">
      <c r="A23" s="7" t="str">
        <f>'Pregnant Women Participating'!A18</f>
        <v>Virginia</v>
      </c>
      <c r="B23" s="4">
        <v>30820613</v>
      </c>
    </row>
    <row r="24" spans="1:2" ht="12" customHeight="1" x14ac:dyDescent="0.2">
      <c r="A24" s="7" t="str">
        <f>'Pregnant Women Participating'!A19</f>
        <v>West Virginia</v>
      </c>
      <c r="B24" s="4">
        <v>13165406</v>
      </c>
    </row>
    <row r="25" spans="1:2" s="17" customFormat="1" ht="24.75" customHeight="1" x14ac:dyDescent="0.2">
      <c r="A25" s="14" t="e">
        <f>'Pregnant Women Participating'!#REF!</f>
        <v>#REF!</v>
      </c>
      <c r="B25" s="15">
        <v>211559042</v>
      </c>
    </row>
    <row r="26" spans="1:2" ht="12" customHeight="1" x14ac:dyDescent="0.2">
      <c r="A26" s="7" t="str">
        <f>'Pregnant Women Participating'!A20</f>
        <v>Alabama</v>
      </c>
      <c r="B26" s="4">
        <v>26429036</v>
      </c>
    </row>
    <row r="27" spans="1:2" ht="12" customHeight="1" x14ac:dyDescent="0.2">
      <c r="A27" s="7" t="str">
        <f>'Pregnant Women Participating'!A21</f>
        <v>Florida</v>
      </c>
      <c r="B27" s="4">
        <v>107562392</v>
      </c>
    </row>
    <row r="28" spans="1:2" ht="12" customHeight="1" x14ac:dyDescent="0.2">
      <c r="A28" s="7" t="str">
        <f>'Pregnant Women Participating'!A22</f>
        <v>Georgia</v>
      </c>
      <c r="B28" s="4">
        <v>63166986</v>
      </c>
    </row>
    <row r="29" spans="1:2" ht="12" customHeight="1" x14ac:dyDescent="0.2">
      <c r="A29" s="7" t="str">
        <f>'Pregnant Women Participating'!A23</f>
        <v>Kentucky</v>
      </c>
      <c r="B29" s="4">
        <v>30075434</v>
      </c>
    </row>
    <row r="30" spans="1:2" ht="12" customHeight="1" x14ac:dyDescent="0.2">
      <c r="A30" s="7" t="str">
        <f>'Pregnant Women Participating'!A24</f>
        <v>Mississippi</v>
      </c>
      <c r="B30" s="4">
        <v>17781817</v>
      </c>
    </row>
    <row r="31" spans="1:2" ht="12" customHeight="1" x14ac:dyDescent="0.2">
      <c r="A31" s="7" t="str">
        <f>'Pregnant Women Participating'!A25</f>
        <v>North Carolina</v>
      </c>
      <c r="B31" s="4">
        <v>54900066</v>
      </c>
    </row>
    <row r="32" spans="1:2" ht="12" customHeight="1" x14ac:dyDescent="0.2">
      <c r="A32" s="7" t="str">
        <f>'Pregnant Women Participating'!A26</f>
        <v>South Carolina</v>
      </c>
      <c r="B32" s="4">
        <v>25771251</v>
      </c>
    </row>
    <row r="33" spans="1:2" ht="12" customHeight="1" x14ac:dyDescent="0.2">
      <c r="A33" s="7" t="str">
        <f>'Pregnant Women Participating'!A27</f>
        <v>Tennessee</v>
      </c>
      <c r="B33" s="4">
        <v>43044152</v>
      </c>
    </row>
    <row r="34" spans="1:2" ht="12" customHeight="1" x14ac:dyDescent="0.2">
      <c r="A34" s="7" t="str">
        <f>'Pregnant Women Participating'!A28</f>
        <v>Choctaw Indians, MS</v>
      </c>
      <c r="B34" s="4">
        <v>374656</v>
      </c>
    </row>
    <row r="35" spans="1:2" ht="12" customHeight="1" x14ac:dyDescent="0.2">
      <c r="A35" s="7" t="str">
        <f>'Pregnant Women Participating'!A29</f>
        <v>Eastern Cherokee, NC</v>
      </c>
      <c r="B35" s="4">
        <v>357431</v>
      </c>
    </row>
    <row r="36" spans="1:2" s="17" customFormat="1" ht="24.75" customHeight="1" x14ac:dyDescent="0.2">
      <c r="A36" s="14" t="e">
        <f>'Pregnant Women Participating'!#REF!</f>
        <v>#REF!</v>
      </c>
      <c r="B36" s="15">
        <v>369463221</v>
      </c>
    </row>
    <row r="37" spans="1:2" ht="12" customHeight="1" x14ac:dyDescent="0.2">
      <c r="A37" s="7" t="str">
        <f>'Pregnant Women Participating'!A30</f>
        <v>Illinois</v>
      </c>
      <c r="B37" s="4">
        <v>53425949</v>
      </c>
    </row>
    <row r="38" spans="1:2" ht="12" customHeight="1" x14ac:dyDescent="0.2">
      <c r="A38" s="7" t="str">
        <f>'Pregnant Women Participating'!A31</f>
        <v>Indiana</v>
      </c>
      <c r="B38" s="4">
        <v>37363031</v>
      </c>
    </row>
    <row r="39" spans="1:2" ht="12" customHeight="1" x14ac:dyDescent="0.2">
      <c r="A39" s="7" t="str">
        <f>'Pregnant Women Participating'!A32</f>
        <v>Iowa</v>
      </c>
      <c r="B39" s="4">
        <v>17455984</v>
      </c>
    </row>
    <row r="40" spans="1:2" ht="12" customHeight="1" x14ac:dyDescent="0.2">
      <c r="A40" s="7" t="str">
        <f>'Pregnant Women Participating'!A33</f>
        <v>Michigan</v>
      </c>
      <c r="B40" s="4">
        <v>60982138</v>
      </c>
    </row>
    <row r="41" spans="1:2" ht="12" customHeight="1" x14ac:dyDescent="0.2">
      <c r="A41" s="7" t="str">
        <f>'Pregnant Women Participating'!A34</f>
        <v>Minnesota</v>
      </c>
      <c r="B41" s="4">
        <v>33197554</v>
      </c>
    </row>
    <row r="42" spans="1:2" ht="12" customHeight="1" x14ac:dyDescent="0.2">
      <c r="A42" s="7" t="str">
        <f>'Pregnant Women Participating'!A35</f>
        <v>Ohio</v>
      </c>
      <c r="B42" s="4">
        <v>53297603</v>
      </c>
    </row>
    <row r="43" spans="1:2" ht="12" customHeight="1" x14ac:dyDescent="0.2">
      <c r="A43" s="7" t="str">
        <f>'Pregnant Women Participating'!A36</f>
        <v>Wisconsin</v>
      </c>
      <c r="B43" s="4">
        <v>23423384</v>
      </c>
    </row>
    <row r="44" spans="1:2" s="17" customFormat="1" ht="24.75" customHeight="1" x14ac:dyDescent="0.2">
      <c r="A44" s="14" t="e">
        <f>'Pregnant Women Participating'!#REF!</f>
        <v>#REF!</v>
      </c>
      <c r="B44" s="15">
        <v>279145643</v>
      </c>
    </row>
    <row r="45" spans="1:2" ht="12" customHeight="1" x14ac:dyDescent="0.2">
      <c r="A45" s="7" t="str">
        <f>'Pregnant Women Participating'!A37</f>
        <v>Arizona</v>
      </c>
      <c r="B45" s="4">
        <v>36911899</v>
      </c>
    </row>
    <row r="46" spans="1:2" ht="12" customHeight="1" x14ac:dyDescent="0.2">
      <c r="A46" s="7" t="str">
        <f>'Pregnant Women Participating'!A38</f>
        <v>Arkansas</v>
      </c>
      <c r="B46" s="4">
        <v>21275312</v>
      </c>
    </row>
    <row r="47" spans="1:2" ht="12" customHeight="1" x14ac:dyDescent="0.2">
      <c r="A47" s="7" t="str">
        <f>'Pregnant Women Participating'!A39</f>
        <v>Louisiana</v>
      </c>
      <c r="B47" s="4">
        <v>34772954</v>
      </c>
    </row>
    <row r="48" spans="1:2" ht="12" customHeight="1" x14ac:dyDescent="0.2">
      <c r="A48" s="7" t="str">
        <f>'Pregnant Women Participating'!A40</f>
        <v>New Mexico</v>
      </c>
      <c r="B48" s="4">
        <v>15606845</v>
      </c>
    </row>
    <row r="49" spans="1:2" ht="12" customHeight="1" x14ac:dyDescent="0.2">
      <c r="A49" s="7" t="str">
        <f>'Pregnant Women Participating'!A41</f>
        <v>Oklahoma</v>
      </c>
      <c r="B49" s="4">
        <v>20804421</v>
      </c>
    </row>
    <row r="50" spans="1:2" ht="12" customHeight="1" x14ac:dyDescent="0.2">
      <c r="A50" s="7" t="str">
        <f>'Pregnant Women Participating'!A42</f>
        <v>Texas</v>
      </c>
      <c r="B50" s="4">
        <v>198499317</v>
      </c>
    </row>
    <row r="51" spans="1:2" ht="12" customHeight="1" x14ac:dyDescent="0.2">
      <c r="A51" s="7" t="str">
        <f>'Pregnant Women Participating'!A43</f>
        <v>Utah</v>
      </c>
      <c r="B51" s="4">
        <v>15046596</v>
      </c>
    </row>
    <row r="52" spans="1:2" ht="12" customHeight="1" x14ac:dyDescent="0.2">
      <c r="A52" s="7" t="str">
        <f>'Pregnant Women Participating'!A44</f>
        <v>Inter-Tribal Council, AZ</v>
      </c>
      <c r="B52" s="4">
        <v>3067074</v>
      </c>
    </row>
    <row r="53" spans="1:2" ht="12" customHeight="1" x14ac:dyDescent="0.2">
      <c r="A53" s="7" t="str">
        <f>'Pregnant Women Participating'!A45</f>
        <v>Navajo Nation, AZ</v>
      </c>
      <c r="B53" s="4">
        <v>2887288</v>
      </c>
    </row>
    <row r="54" spans="1:2" ht="12" customHeight="1" x14ac:dyDescent="0.2">
      <c r="A54" s="7" t="str">
        <f>'Pregnant Women Participating'!A46</f>
        <v>Acoma, Canoncito &amp; Laguna, NM</v>
      </c>
      <c r="B54" s="4">
        <v>325532</v>
      </c>
    </row>
    <row r="55" spans="1:2" ht="12" customHeight="1" x14ac:dyDescent="0.2">
      <c r="A55" s="7" t="str">
        <f>'Pregnant Women Participating'!A47</f>
        <v>Eight Northern Pueblos, NM</v>
      </c>
      <c r="B55" s="4">
        <v>251894</v>
      </c>
    </row>
    <row r="56" spans="1:2" ht="12" customHeight="1" x14ac:dyDescent="0.2">
      <c r="A56" s="7" t="str">
        <f>'Pregnant Women Participating'!A48</f>
        <v>Five Sandoval Pueblos, NM</v>
      </c>
      <c r="B56" s="4">
        <v>485226</v>
      </c>
    </row>
    <row r="57" spans="1:2" ht="12" customHeight="1" x14ac:dyDescent="0.2">
      <c r="A57" s="7" t="str">
        <f>'Pregnant Women Participating'!A49</f>
        <v>Isleta Pueblo, NM</v>
      </c>
      <c r="B57" s="4">
        <v>684805</v>
      </c>
    </row>
    <row r="58" spans="1:2" ht="12" customHeight="1" x14ac:dyDescent="0.2">
      <c r="A58" s="7" t="str">
        <f>'Pregnant Women Participating'!A50</f>
        <v>San Felipe Pueblo, NM</v>
      </c>
      <c r="B58" s="4">
        <v>285757</v>
      </c>
    </row>
    <row r="59" spans="1:2" ht="12" customHeight="1" x14ac:dyDescent="0.2">
      <c r="A59" s="7" t="str">
        <f>'Pregnant Women Participating'!A51</f>
        <v>Santo Domingo Tribe, NM</v>
      </c>
      <c r="B59" s="4">
        <v>356829</v>
      </c>
    </row>
    <row r="60" spans="1:2" ht="12" customHeight="1" x14ac:dyDescent="0.2">
      <c r="A60" s="7" t="str">
        <f>'Pregnant Women Participating'!A52</f>
        <v>Zuni Pueblo, NM</v>
      </c>
      <c r="B60" s="4">
        <v>515720</v>
      </c>
    </row>
    <row r="61" spans="1:2" ht="12" customHeight="1" x14ac:dyDescent="0.2">
      <c r="A61" s="7" t="str">
        <f>'Pregnant Women Participating'!A53</f>
        <v>Cherokee Nation, OK</v>
      </c>
      <c r="B61" s="4">
        <v>3192921</v>
      </c>
    </row>
    <row r="62" spans="1:2" ht="12" customHeight="1" x14ac:dyDescent="0.2">
      <c r="A62" s="7" t="str">
        <f>'Pregnant Women Participating'!A54</f>
        <v>Chickasaw Nation, OK</v>
      </c>
      <c r="B62" s="4">
        <v>3296705</v>
      </c>
    </row>
    <row r="63" spans="1:2" ht="12" customHeight="1" x14ac:dyDescent="0.2">
      <c r="A63" s="7" t="str">
        <f>'Pregnant Women Participating'!A55</f>
        <v>Choctaw Nation, OK</v>
      </c>
      <c r="B63" s="4">
        <v>1627613</v>
      </c>
    </row>
    <row r="64" spans="1:2" ht="12" customHeight="1" x14ac:dyDescent="0.2">
      <c r="A64" s="7" t="str">
        <f>'Pregnant Women Participating'!A56</f>
        <v>Citizen Potawatomi Nation, OK</v>
      </c>
      <c r="B64" s="4">
        <v>2394157</v>
      </c>
    </row>
    <row r="65" spans="1:2" ht="12" customHeight="1" x14ac:dyDescent="0.2">
      <c r="A65" s="7" t="str">
        <f>'Pregnant Women Participating'!A57</f>
        <v>Inter-Tribal Council, OK</v>
      </c>
      <c r="B65" s="4">
        <v>356058</v>
      </c>
    </row>
    <row r="66" spans="1:2" ht="12" customHeight="1" x14ac:dyDescent="0.2">
      <c r="A66" s="7" t="str">
        <f>'Pregnant Women Participating'!A58</f>
        <v>Muscogee Creek Nation, OK</v>
      </c>
      <c r="B66" s="4">
        <v>825568</v>
      </c>
    </row>
    <row r="67" spans="1:2" ht="12" customHeight="1" x14ac:dyDescent="0.2">
      <c r="A67" s="7" t="str">
        <f>'Pregnant Women Participating'!A59</f>
        <v>Osage Tribal Council, OK</v>
      </c>
      <c r="B67" s="4">
        <v>1104893</v>
      </c>
    </row>
    <row r="68" spans="1:2" ht="12" customHeight="1" x14ac:dyDescent="0.2">
      <c r="A68" s="7" t="str">
        <f>'Pregnant Women Participating'!A60</f>
        <v>Otoe-Missouria Tribe, OK</v>
      </c>
      <c r="B68" s="4">
        <v>416651</v>
      </c>
    </row>
    <row r="69" spans="1:2" ht="12" customHeight="1" x14ac:dyDescent="0.2">
      <c r="A69" s="7" t="str">
        <f>'Pregnant Women Participating'!A61</f>
        <v>Wichita, Caddo &amp; Delaware (WCD), OK</v>
      </c>
      <c r="B69" s="4">
        <v>2267913</v>
      </c>
    </row>
    <row r="70" spans="1:2" s="17" customFormat="1" ht="24.75" customHeight="1" x14ac:dyDescent="0.2">
      <c r="A70" s="14" t="e">
        <f>'Pregnant Women Participating'!#REF!</f>
        <v>#REF!</v>
      </c>
      <c r="B70" s="15">
        <v>367259948</v>
      </c>
    </row>
    <row r="71" spans="1:2" ht="12" customHeight="1" x14ac:dyDescent="0.2">
      <c r="A71" s="7" t="str">
        <f>'Pregnant Women Participating'!A62</f>
        <v>Colorado</v>
      </c>
      <c r="B71" s="13">
        <v>25108442</v>
      </c>
    </row>
    <row r="72" spans="1:2" ht="12" customHeight="1" x14ac:dyDescent="0.2">
      <c r="A72" s="7" t="str">
        <f>'Pregnant Women Participating'!A63</f>
        <v>Kansas</v>
      </c>
      <c r="B72" s="13">
        <v>16233720</v>
      </c>
    </row>
    <row r="73" spans="1:2" ht="12" customHeight="1" x14ac:dyDescent="0.2">
      <c r="A73" s="7" t="str">
        <f>'Pregnant Women Participating'!A64</f>
        <v>Missouri</v>
      </c>
      <c r="B73" s="13">
        <v>27799734</v>
      </c>
    </row>
    <row r="74" spans="1:2" ht="12" customHeight="1" x14ac:dyDescent="0.2">
      <c r="A74" s="7" t="str">
        <f>'Pregnant Women Participating'!A65</f>
        <v>Montana</v>
      </c>
      <c r="B74" s="13">
        <v>6468959</v>
      </c>
    </row>
    <row r="75" spans="1:2" ht="12" customHeight="1" x14ac:dyDescent="0.2">
      <c r="A75" s="7" t="str">
        <f>'Pregnant Women Participating'!A66</f>
        <v>Nebraska</v>
      </c>
      <c r="B75" s="13">
        <v>9894566</v>
      </c>
    </row>
    <row r="76" spans="1:2" ht="12" customHeight="1" x14ac:dyDescent="0.2">
      <c r="A76" s="7" t="str">
        <f>'Pregnant Women Participating'!A67</f>
        <v>North Dakota</v>
      </c>
      <c r="B76" s="13">
        <v>4084244</v>
      </c>
    </row>
    <row r="77" spans="1:2" ht="12" customHeight="1" x14ac:dyDescent="0.2">
      <c r="A77" s="7" t="str">
        <f>'Pregnant Women Participating'!A68</f>
        <v>South Dakota</v>
      </c>
      <c r="B77" s="13">
        <v>7462989</v>
      </c>
    </row>
    <row r="78" spans="1:2" ht="12" customHeight="1" x14ac:dyDescent="0.2">
      <c r="A78" s="7" t="str">
        <f>'Pregnant Women Participating'!A69</f>
        <v>Wyoming</v>
      </c>
      <c r="B78" s="13">
        <v>3880819</v>
      </c>
    </row>
    <row r="79" spans="1:2" ht="12" customHeight="1" x14ac:dyDescent="0.2">
      <c r="A79" s="7" t="str">
        <f>'Pregnant Women Participating'!A70</f>
        <v>Ute Mountain Ute Tribe, CO</v>
      </c>
      <c r="B79" s="13">
        <v>306017</v>
      </c>
    </row>
    <row r="80" spans="1:2" ht="12" customHeight="1" x14ac:dyDescent="0.2">
      <c r="A80" s="7" t="str">
        <f>'Pregnant Women Participating'!A71</f>
        <v>Omaha Sioux, NE</v>
      </c>
      <c r="B80" s="13">
        <v>273358</v>
      </c>
    </row>
    <row r="81" spans="1:2" ht="12" customHeight="1" x14ac:dyDescent="0.2">
      <c r="A81" s="7" t="str">
        <f>'Pregnant Women Participating'!A72</f>
        <v>Santee Sioux, NE</v>
      </c>
      <c r="B81" s="13">
        <v>96285</v>
      </c>
    </row>
    <row r="82" spans="1:2" ht="12" customHeight="1" x14ac:dyDescent="0.2">
      <c r="A82" s="7" t="str">
        <f>'Pregnant Women Participating'!A73</f>
        <v>Winnebago Tribe, NE</v>
      </c>
      <c r="B82" s="13">
        <v>202962</v>
      </c>
    </row>
    <row r="83" spans="1:2" ht="12" customHeight="1" x14ac:dyDescent="0.2">
      <c r="A83" s="7" t="str">
        <f>'Pregnant Women Participating'!A74</f>
        <v>Standing Rock Sioux Tribe, ND</v>
      </c>
      <c r="B83" s="13">
        <v>1211579</v>
      </c>
    </row>
    <row r="84" spans="1:2" ht="12" customHeight="1" x14ac:dyDescent="0.2">
      <c r="A84" s="7" t="str">
        <f>'Pregnant Women Participating'!A75</f>
        <v>Three Affiliated Tribes, ND</v>
      </c>
      <c r="B84" s="13">
        <v>430729</v>
      </c>
    </row>
    <row r="85" spans="1:2" ht="12" customHeight="1" x14ac:dyDescent="0.2">
      <c r="A85" s="7" t="str">
        <f>'Pregnant Women Participating'!A76</f>
        <v>Cheyenne River Sioux, SD</v>
      </c>
      <c r="B85" s="13">
        <v>665736</v>
      </c>
    </row>
    <row r="86" spans="1:2" ht="12" customHeight="1" x14ac:dyDescent="0.2">
      <c r="A86" s="7" t="str">
        <f>'Pregnant Women Participating'!A77</f>
        <v>Rosebud Sioux, SD</v>
      </c>
      <c r="B86" s="13">
        <v>787211</v>
      </c>
    </row>
    <row r="87" spans="1:2" ht="12" customHeight="1" x14ac:dyDescent="0.2">
      <c r="A87" s="7" t="str">
        <f>'Pregnant Women Participating'!A78</f>
        <v>Northern Arapahoe, WY</v>
      </c>
      <c r="B87" s="13">
        <v>311867</v>
      </c>
    </row>
    <row r="88" spans="1:2" ht="12" customHeight="1" x14ac:dyDescent="0.2">
      <c r="A88" s="7" t="str">
        <f>'Pregnant Women Participating'!A79</f>
        <v>Shoshone Tribe, WY</v>
      </c>
      <c r="B88" s="13">
        <v>240728</v>
      </c>
    </row>
    <row r="89" spans="1:2" s="17" customFormat="1" ht="24.75" customHeight="1" x14ac:dyDescent="0.2">
      <c r="A89" s="14" t="e">
        <f>'Pregnant Women Participating'!#REF!</f>
        <v>#REF!</v>
      </c>
      <c r="B89" s="15">
        <v>105459945</v>
      </c>
    </row>
    <row r="90" spans="1:2" ht="12" customHeight="1" x14ac:dyDescent="0.2">
      <c r="A90" s="8" t="str">
        <f>'Pregnant Women Participating'!A80</f>
        <v>Alaska</v>
      </c>
      <c r="B90" s="13">
        <v>7329353</v>
      </c>
    </row>
    <row r="91" spans="1:2" ht="12" customHeight="1" x14ac:dyDescent="0.2">
      <c r="A91" s="8" t="str">
        <f>'Pregnant Women Participating'!A81</f>
        <v>American Samoa</v>
      </c>
      <c r="B91" s="13">
        <v>1339051</v>
      </c>
    </row>
    <row r="92" spans="1:2" ht="12" customHeight="1" x14ac:dyDescent="0.2">
      <c r="A92" s="8" t="str">
        <f>'Pregnant Women Participating'!A82</f>
        <v>California</v>
      </c>
      <c r="B92" s="13">
        <v>327058361</v>
      </c>
    </row>
    <row r="93" spans="1:2" ht="12" customHeight="1" x14ac:dyDescent="0.2">
      <c r="A93" s="8" t="str">
        <f>'Pregnant Women Participating'!A83</f>
        <v>Guam</v>
      </c>
      <c r="B93" s="13">
        <v>2674196</v>
      </c>
    </row>
    <row r="94" spans="1:2" ht="12" customHeight="1" x14ac:dyDescent="0.2">
      <c r="A94" s="8" t="str">
        <f>'Pregnant Women Participating'!A84</f>
        <v>Hawaii</v>
      </c>
      <c r="B94" s="13">
        <v>9493166</v>
      </c>
    </row>
    <row r="95" spans="1:2" ht="12" customHeight="1" x14ac:dyDescent="0.2">
      <c r="A95" s="8" t="str">
        <f>'Pregnant Women Participating'!A85</f>
        <v>Idaho</v>
      </c>
      <c r="B95" s="13">
        <v>9012279</v>
      </c>
    </row>
    <row r="96" spans="1:2" ht="12" customHeight="1" x14ac:dyDescent="0.2">
      <c r="A96" s="8" t="str">
        <f>'Pregnant Women Participating'!A86</f>
        <v>Nevada</v>
      </c>
      <c r="B96" s="13">
        <v>15693824</v>
      </c>
    </row>
    <row r="97" spans="1:2" ht="12" customHeight="1" x14ac:dyDescent="0.2">
      <c r="A97" s="8" t="str">
        <f>'Pregnant Women Participating'!A87</f>
        <v>Oregon</v>
      </c>
      <c r="B97" s="13">
        <v>23225806</v>
      </c>
    </row>
    <row r="98" spans="1:2" ht="12" customHeight="1" x14ac:dyDescent="0.2">
      <c r="A98" s="8" t="str">
        <f>'Pregnant Women Participating'!A88</f>
        <v>Washington</v>
      </c>
      <c r="B98" s="13">
        <v>45603078</v>
      </c>
    </row>
    <row r="99" spans="1:2" ht="12" customHeight="1" x14ac:dyDescent="0.2">
      <c r="A99" s="8" t="str">
        <f>'Pregnant Women Participating'!A89</f>
        <v>Northern Marianas</v>
      </c>
      <c r="B99" s="13">
        <v>1149172</v>
      </c>
    </row>
    <row r="100" spans="1:2" ht="12" customHeight="1" x14ac:dyDescent="0.2">
      <c r="A100" s="8" t="str">
        <f>'Pregnant Women Participating'!A90</f>
        <v>Inter-Tribal Council, NV</v>
      </c>
      <c r="B100" s="13">
        <v>638154</v>
      </c>
    </row>
    <row r="101" spans="1:2" s="17" customFormat="1" ht="24.75" customHeight="1" x14ac:dyDescent="0.2">
      <c r="A101" s="14" t="e">
        <f>'Pregnant Women Participating'!#REF!</f>
        <v>#REF!</v>
      </c>
      <c r="B101" s="15">
        <v>443216440</v>
      </c>
    </row>
    <row r="102" spans="1:2" s="23" customFormat="1" ht="16.5" customHeight="1" thickBot="1" x14ac:dyDescent="0.25">
      <c r="A102" s="21" t="e">
        <f>'Pregnant Women Participating'!#REF!</f>
        <v>#REF!</v>
      </c>
      <c r="B102" s="22">
        <v>1981070686</v>
      </c>
    </row>
    <row r="103" spans="1:2" ht="12.75" customHeight="1" thickTop="1" x14ac:dyDescent="0.2">
      <c r="A103" s="9"/>
    </row>
    <row r="104" spans="1:2" x14ac:dyDescent="0.2">
      <c r="A104" s="9"/>
    </row>
    <row r="105" spans="1:2" s="25" customFormat="1" ht="12.75" x14ac:dyDescent="0.2">
      <c r="A105" s="24" t="s">
        <v>1</v>
      </c>
    </row>
  </sheetData>
  <phoneticPr fontId="2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97"/>
  <sheetViews>
    <sheetView showGridLines="0" zoomScaleNormal="10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125</v>
      </c>
      <c r="C1" s="76" t="s">
        <v>126</v>
      </c>
      <c r="D1" s="76" t="s">
        <v>127</v>
      </c>
      <c r="E1" s="76" t="s">
        <v>128</v>
      </c>
      <c r="F1" s="76" t="s">
        <v>129</v>
      </c>
      <c r="G1" s="76" t="s">
        <v>130</v>
      </c>
      <c r="H1" s="76" t="s">
        <v>131</v>
      </c>
      <c r="I1" s="76" t="s">
        <v>132</v>
      </c>
      <c r="J1" s="76" t="s">
        <v>133</v>
      </c>
      <c r="K1" s="76" t="s">
        <v>134</v>
      </c>
      <c r="L1" s="76" t="s">
        <v>135</v>
      </c>
      <c r="M1" s="76" t="s">
        <v>136</v>
      </c>
      <c r="N1" s="77" t="s">
        <v>137</v>
      </c>
    </row>
    <row r="2" spans="1:14" ht="12" customHeight="1" x14ac:dyDescent="0.2">
      <c r="A2" s="7" t="s">
        <v>30</v>
      </c>
      <c r="B2" s="13">
        <v>4704</v>
      </c>
      <c r="C2" s="4">
        <v>4480</v>
      </c>
      <c r="D2" s="4">
        <v>4267</v>
      </c>
      <c r="E2" s="4">
        <v>4463</v>
      </c>
      <c r="F2" s="4">
        <v>4350</v>
      </c>
      <c r="G2" s="4">
        <v>4346</v>
      </c>
      <c r="H2" s="4">
        <v>4100</v>
      </c>
      <c r="I2" s="4">
        <v>4011</v>
      </c>
      <c r="J2" s="4">
        <v>3885</v>
      </c>
      <c r="K2" s="4">
        <v>3950</v>
      </c>
      <c r="L2" s="4">
        <v>3872</v>
      </c>
      <c r="M2" s="4">
        <v>3889</v>
      </c>
      <c r="N2" s="13">
        <f t="shared" ref="N2:N11" si="0">IF(SUM(B2:M2)&gt;0,AVERAGE(B2:M2)," ")</f>
        <v>4193.083333333333</v>
      </c>
    </row>
    <row r="3" spans="1:14" ht="12" customHeight="1" x14ac:dyDescent="0.2">
      <c r="A3" s="7" t="s">
        <v>31</v>
      </c>
      <c r="B3" s="13">
        <v>1345</v>
      </c>
      <c r="C3" s="4">
        <v>1290</v>
      </c>
      <c r="D3" s="4">
        <v>1220</v>
      </c>
      <c r="E3" s="4">
        <v>1300</v>
      </c>
      <c r="F3" s="4">
        <v>1298</v>
      </c>
      <c r="G3" s="4">
        <v>1395</v>
      </c>
      <c r="H3" s="4">
        <v>1389</v>
      </c>
      <c r="I3" s="4">
        <v>1346</v>
      </c>
      <c r="J3" s="4">
        <v>1311</v>
      </c>
      <c r="K3" s="4">
        <v>1216</v>
      </c>
      <c r="L3" s="4">
        <v>1182</v>
      </c>
      <c r="M3" s="4">
        <v>1148</v>
      </c>
      <c r="N3" s="13">
        <f t="shared" si="0"/>
        <v>1286.6666666666667</v>
      </c>
    </row>
    <row r="4" spans="1:14" ht="12" customHeight="1" x14ac:dyDescent="0.2">
      <c r="A4" s="7" t="s">
        <v>32</v>
      </c>
      <c r="B4" s="13">
        <v>8484</v>
      </c>
      <c r="C4" s="4">
        <v>8215</v>
      </c>
      <c r="D4" s="4">
        <v>7969</v>
      </c>
      <c r="E4" s="4">
        <v>8172</v>
      </c>
      <c r="F4" s="4">
        <v>8360</v>
      </c>
      <c r="G4" s="4">
        <v>8413</v>
      </c>
      <c r="H4" s="4">
        <v>8678</v>
      </c>
      <c r="I4" s="4">
        <v>8686</v>
      </c>
      <c r="J4" s="4">
        <v>8435</v>
      </c>
      <c r="K4" s="4">
        <v>8119</v>
      </c>
      <c r="L4" s="4">
        <v>8074</v>
      </c>
      <c r="M4" s="4">
        <v>7978</v>
      </c>
      <c r="N4" s="13">
        <f t="shared" si="0"/>
        <v>8298.5833333333339</v>
      </c>
    </row>
    <row r="5" spans="1:14" ht="12" customHeight="1" x14ac:dyDescent="0.2">
      <c r="A5" s="7" t="s">
        <v>33</v>
      </c>
      <c r="B5" s="13">
        <v>939</v>
      </c>
      <c r="C5" s="4">
        <v>888</v>
      </c>
      <c r="D5" s="4">
        <v>865</v>
      </c>
      <c r="E5" s="4">
        <v>919</v>
      </c>
      <c r="F5" s="4">
        <v>915</v>
      </c>
      <c r="G5" s="4">
        <v>958</v>
      </c>
      <c r="H5" s="4">
        <v>1029</v>
      </c>
      <c r="I5" s="4">
        <v>995</v>
      </c>
      <c r="J5" s="4">
        <v>950</v>
      </c>
      <c r="K5" s="4">
        <v>932</v>
      </c>
      <c r="L5" s="4">
        <v>902</v>
      </c>
      <c r="M5" s="4">
        <v>877</v>
      </c>
      <c r="N5" s="13">
        <f t="shared" si="0"/>
        <v>930.75</v>
      </c>
    </row>
    <row r="6" spans="1:14" ht="12" customHeight="1" x14ac:dyDescent="0.2">
      <c r="A6" s="7" t="s">
        <v>34</v>
      </c>
      <c r="B6" s="13">
        <v>30897</v>
      </c>
      <c r="C6" s="4">
        <v>29424</v>
      </c>
      <c r="D6" s="4">
        <v>28302</v>
      </c>
      <c r="E6" s="4">
        <v>29012</v>
      </c>
      <c r="F6" s="4">
        <v>28760</v>
      </c>
      <c r="G6" s="4">
        <v>27971</v>
      </c>
      <c r="H6" s="4">
        <v>25933</v>
      </c>
      <c r="I6" s="4">
        <v>25139</v>
      </c>
      <c r="J6" s="4">
        <v>25159</v>
      </c>
      <c r="K6" s="4">
        <v>25063</v>
      </c>
      <c r="L6" s="4">
        <v>24903</v>
      </c>
      <c r="M6" s="4">
        <v>24910</v>
      </c>
      <c r="N6" s="13">
        <f t="shared" si="0"/>
        <v>27122.75</v>
      </c>
    </row>
    <row r="7" spans="1:14" ht="12" customHeight="1" x14ac:dyDescent="0.2">
      <c r="A7" s="7" t="s">
        <v>35</v>
      </c>
      <c r="B7" s="13">
        <v>1552</v>
      </c>
      <c r="C7" s="4">
        <v>1496</v>
      </c>
      <c r="D7" s="4">
        <v>1459</v>
      </c>
      <c r="E7" s="4">
        <v>1481</v>
      </c>
      <c r="F7" s="4">
        <v>1516</v>
      </c>
      <c r="G7" s="4">
        <v>1503</v>
      </c>
      <c r="H7" s="4">
        <v>1377</v>
      </c>
      <c r="I7" s="4">
        <v>1271</v>
      </c>
      <c r="J7" s="4">
        <v>1243</v>
      </c>
      <c r="K7" s="4">
        <v>1186</v>
      </c>
      <c r="L7" s="4">
        <v>1161</v>
      </c>
      <c r="M7" s="4">
        <v>1168</v>
      </c>
      <c r="N7" s="13">
        <f t="shared" si="0"/>
        <v>1367.75</v>
      </c>
    </row>
    <row r="8" spans="1:14" ht="12" customHeight="1" x14ac:dyDescent="0.2">
      <c r="A8" s="7" t="s">
        <v>36</v>
      </c>
      <c r="B8" s="13">
        <v>848</v>
      </c>
      <c r="C8" s="4">
        <v>829</v>
      </c>
      <c r="D8" s="4">
        <v>820</v>
      </c>
      <c r="E8" s="4">
        <v>793</v>
      </c>
      <c r="F8" s="4">
        <v>772</v>
      </c>
      <c r="G8" s="4">
        <v>779</v>
      </c>
      <c r="H8" s="4">
        <v>799</v>
      </c>
      <c r="I8" s="4">
        <v>785</v>
      </c>
      <c r="J8" s="4">
        <v>796</v>
      </c>
      <c r="K8" s="4">
        <v>781</v>
      </c>
      <c r="L8" s="4">
        <v>798</v>
      </c>
      <c r="M8" s="4">
        <v>796</v>
      </c>
      <c r="N8" s="13">
        <f t="shared" si="0"/>
        <v>799.66666666666663</v>
      </c>
    </row>
    <row r="9" spans="1:14" ht="12" customHeight="1" x14ac:dyDescent="0.2">
      <c r="A9" s="7" t="s">
        <v>37</v>
      </c>
      <c r="B9" s="13">
        <v>266</v>
      </c>
      <c r="C9" s="4">
        <v>241</v>
      </c>
      <c r="D9" s="4">
        <v>214</v>
      </c>
      <c r="E9" s="4">
        <v>201</v>
      </c>
      <c r="F9" s="4">
        <v>204</v>
      </c>
      <c r="G9" s="4">
        <v>197</v>
      </c>
      <c r="H9" s="4">
        <v>189</v>
      </c>
      <c r="I9" s="4">
        <v>174</v>
      </c>
      <c r="J9" s="4">
        <v>168</v>
      </c>
      <c r="K9" s="4">
        <v>193</v>
      </c>
      <c r="L9" s="4">
        <v>201</v>
      </c>
      <c r="M9" s="4">
        <v>202</v>
      </c>
      <c r="N9" s="13">
        <f t="shared" si="0"/>
        <v>204.16666666666666</v>
      </c>
    </row>
    <row r="10" spans="1:14" ht="12" customHeight="1" x14ac:dyDescent="0.2">
      <c r="A10" s="7" t="s">
        <v>38</v>
      </c>
      <c r="B10" s="13">
        <v>11</v>
      </c>
      <c r="C10" s="4">
        <v>11</v>
      </c>
      <c r="D10" s="4">
        <v>11</v>
      </c>
      <c r="E10" s="4">
        <v>10</v>
      </c>
      <c r="F10" s="4">
        <v>10</v>
      </c>
      <c r="G10" s="4">
        <v>9</v>
      </c>
      <c r="H10" s="4">
        <v>7</v>
      </c>
      <c r="I10" s="4">
        <v>6</v>
      </c>
      <c r="J10" s="4">
        <v>4</v>
      </c>
      <c r="K10" s="4">
        <v>4</v>
      </c>
      <c r="L10" s="4">
        <v>3</v>
      </c>
      <c r="M10" s="4">
        <v>5</v>
      </c>
      <c r="N10" s="13">
        <f t="shared" si="0"/>
        <v>7.583333333333333</v>
      </c>
    </row>
    <row r="11" spans="1:14" ht="12" customHeight="1" x14ac:dyDescent="0.2">
      <c r="A11" s="7" t="s">
        <v>39</v>
      </c>
      <c r="B11" s="13">
        <v>8</v>
      </c>
      <c r="C11" s="4">
        <v>5</v>
      </c>
      <c r="D11" s="4">
        <v>5</v>
      </c>
      <c r="E11" s="4">
        <v>5</v>
      </c>
      <c r="F11" s="4">
        <v>4</v>
      </c>
      <c r="G11" s="4">
        <v>7</v>
      </c>
      <c r="H11" s="4">
        <v>6</v>
      </c>
      <c r="I11" s="4">
        <v>6</v>
      </c>
      <c r="J11" s="4">
        <v>6</v>
      </c>
      <c r="K11" s="4">
        <v>4</v>
      </c>
      <c r="L11" s="4">
        <v>6</v>
      </c>
      <c r="M11" s="4">
        <v>5</v>
      </c>
      <c r="N11" s="13">
        <f t="shared" si="0"/>
        <v>5.583333333333333</v>
      </c>
    </row>
    <row r="12" spans="1:14" ht="12" customHeight="1" x14ac:dyDescent="0.2">
      <c r="A12" s="7" t="s">
        <v>40</v>
      </c>
      <c r="B12" s="13">
        <v>1563</v>
      </c>
      <c r="C12" s="4">
        <v>1465</v>
      </c>
      <c r="D12" s="4">
        <v>1462</v>
      </c>
      <c r="E12" s="4">
        <v>1511</v>
      </c>
      <c r="F12" s="4">
        <v>1520</v>
      </c>
      <c r="G12" s="4">
        <v>1499</v>
      </c>
      <c r="H12" s="4">
        <v>1491</v>
      </c>
      <c r="I12" s="4">
        <v>1461</v>
      </c>
      <c r="J12" s="4">
        <v>1445</v>
      </c>
      <c r="K12" s="4">
        <v>1423</v>
      </c>
      <c r="L12" s="4">
        <v>1381</v>
      </c>
      <c r="M12" s="4">
        <v>1395</v>
      </c>
      <c r="N12" s="13">
        <f t="shared" ref="N12:N90" si="1">IF(SUM(B12:M12)&gt;0,AVERAGE(B12:M12)," ")</f>
        <v>1468</v>
      </c>
    </row>
    <row r="13" spans="1:14" ht="12" customHeight="1" x14ac:dyDescent="0.2">
      <c r="A13" s="7" t="s">
        <v>41</v>
      </c>
      <c r="B13" s="13">
        <v>1045</v>
      </c>
      <c r="C13" s="4">
        <v>999</v>
      </c>
      <c r="D13" s="4">
        <v>948</v>
      </c>
      <c r="E13" s="4">
        <v>947</v>
      </c>
      <c r="F13" s="4">
        <v>998</v>
      </c>
      <c r="G13" s="4">
        <v>1098</v>
      </c>
      <c r="H13" s="4">
        <v>1136</v>
      </c>
      <c r="I13" s="4">
        <v>1117</v>
      </c>
      <c r="J13" s="4">
        <v>1070</v>
      </c>
      <c r="K13" s="4">
        <v>1063</v>
      </c>
      <c r="L13" s="4">
        <v>1037</v>
      </c>
      <c r="M13" s="4">
        <v>1025</v>
      </c>
      <c r="N13" s="13">
        <f t="shared" si="1"/>
        <v>1040.25</v>
      </c>
    </row>
    <row r="14" spans="1:14" ht="12" customHeight="1" x14ac:dyDescent="0.2">
      <c r="A14" s="7" t="s">
        <v>42</v>
      </c>
      <c r="B14" s="13">
        <v>11863</v>
      </c>
      <c r="C14" s="4">
        <v>11166</v>
      </c>
      <c r="D14" s="4">
        <v>10894</v>
      </c>
      <c r="E14" s="4">
        <v>11150</v>
      </c>
      <c r="F14" s="4">
        <v>10851</v>
      </c>
      <c r="G14" s="4">
        <v>10886</v>
      </c>
      <c r="H14" s="4">
        <v>10551</v>
      </c>
      <c r="I14" s="4">
        <v>10135</v>
      </c>
      <c r="J14" s="4">
        <v>9963</v>
      </c>
      <c r="K14" s="4">
        <v>9849</v>
      </c>
      <c r="L14" s="4">
        <v>9582</v>
      </c>
      <c r="M14" s="4">
        <v>9349</v>
      </c>
      <c r="N14" s="13">
        <f t="shared" si="1"/>
        <v>10519.916666666666</v>
      </c>
    </row>
    <row r="15" spans="1:14" ht="12" customHeight="1" x14ac:dyDescent="0.2">
      <c r="A15" s="7" t="s">
        <v>43</v>
      </c>
      <c r="B15" s="13">
        <v>10545</v>
      </c>
      <c r="C15" s="4">
        <v>10054</v>
      </c>
      <c r="D15" s="4">
        <v>9668</v>
      </c>
      <c r="E15" s="4">
        <v>9879</v>
      </c>
      <c r="F15" s="4">
        <v>9931</v>
      </c>
      <c r="G15" s="4">
        <v>9393</v>
      </c>
      <c r="H15" s="4">
        <v>8326</v>
      </c>
      <c r="I15" s="4">
        <v>8264</v>
      </c>
      <c r="J15" s="4">
        <v>8635</v>
      </c>
      <c r="K15" s="4">
        <v>8888</v>
      </c>
      <c r="L15" s="4">
        <v>9006</v>
      </c>
      <c r="M15" s="4">
        <v>8920</v>
      </c>
      <c r="N15" s="13">
        <f t="shared" si="1"/>
        <v>9292.4166666666661</v>
      </c>
    </row>
    <row r="16" spans="1:14" ht="12" customHeight="1" x14ac:dyDescent="0.2">
      <c r="A16" s="7" t="s">
        <v>44</v>
      </c>
      <c r="B16" s="13">
        <v>15769</v>
      </c>
      <c r="C16" s="4">
        <v>14812</v>
      </c>
      <c r="D16" s="4">
        <v>13717</v>
      </c>
      <c r="E16" s="4">
        <v>13619</v>
      </c>
      <c r="F16" s="4">
        <v>14246</v>
      </c>
      <c r="G16" s="4">
        <v>13625</v>
      </c>
      <c r="H16" s="4">
        <v>13220</v>
      </c>
      <c r="I16" s="4">
        <v>13138</v>
      </c>
      <c r="J16" s="4">
        <v>12783</v>
      </c>
      <c r="K16" s="4">
        <v>12472</v>
      </c>
      <c r="L16" s="4">
        <v>12187</v>
      </c>
      <c r="M16" s="4">
        <v>12150</v>
      </c>
      <c r="N16" s="13">
        <f t="shared" si="1"/>
        <v>13478.166666666666</v>
      </c>
    </row>
    <row r="17" spans="1:14" ht="12" customHeight="1" x14ac:dyDescent="0.2">
      <c r="A17" s="7" t="s">
        <v>45</v>
      </c>
      <c r="B17" s="13">
        <v>9118</v>
      </c>
      <c r="C17" s="4">
        <v>8700</v>
      </c>
      <c r="D17" s="4">
        <v>8475</v>
      </c>
      <c r="E17" s="4">
        <v>8458</v>
      </c>
      <c r="F17" s="4">
        <v>8677</v>
      </c>
      <c r="G17" s="4">
        <v>8165</v>
      </c>
      <c r="H17" s="4">
        <v>7113</v>
      </c>
      <c r="I17" s="4">
        <v>8835</v>
      </c>
      <c r="J17" s="4">
        <v>9076</v>
      </c>
      <c r="K17" s="4">
        <v>9105</v>
      </c>
      <c r="L17" s="4">
        <v>9132</v>
      </c>
      <c r="M17" s="4">
        <v>9004</v>
      </c>
      <c r="N17" s="13">
        <f t="shared" si="1"/>
        <v>8654.8333333333339</v>
      </c>
    </row>
    <row r="18" spans="1:14" ht="12" customHeight="1" x14ac:dyDescent="0.2">
      <c r="A18" s="7" t="s">
        <v>46</v>
      </c>
      <c r="B18" s="13">
        <v>10518</v>
      </c>
      <c r="C18" s="4">
        <v>9805</v>
      </c>
      <c r="D18" s="4">
        <v>9296</v>
      </c>
      <c r="E18" s="4">
        <v>9401</v>
      </c>
      <c r="F18" s="4">
        <v>9648</v>
      </c>
      <c r="G18" s="4">
        <v>10693</v>
      </c>
      <c r="H18" s="4">
        <v>10499</v>
      </c>
      <c r="I18" s="4">
        <v>10239</v>
      </c>
      <c r="J18" s="4">
        <v>10223</v>
      </c>
      <c r="K18" s="4">
        <v>10278</v>
      </c>
      <c r="L18" s="4">
        <v>10351</v>
      </c>
      <c r="M18" s="4">
        <v>10289</v>
      </c>
      <c r="N18" s="13">
        <f t="shared" si="1"/>
        <v>10103.333333333334</v>
      </c>
    </row>
    <row r="19" spans="1:14" ht="12" customHeight="1" x14ac:dyDescent="0.2">
      <c r="A19" s="7" t="s">
        <v>47</v>
      </c>
      <c r="B19" s="13">
        <v>3208</v>
      </c>
      <c r="C19" s="4">
        <v>3079</v>
      </c>
      <c r="D19" s="4">
        <v>2942</v>
      </c>
      <c r="E19" s="4">
        <v>3083</v>
      </c>
      <c r="F19" s="4">
        <v>2966</v>
      </c>
      <c r="G19" s="4">
        <v>3039</v>
      </c>
      <c r="H19" s="4">
        <v>2924</v>
      </c>
      <c r="I19" s="4">
        <v>2770</v>
      </c>
      <c r="J19" s="4">
        <v>2709</v>
      </c>
      <c r="K19" s="4">
        <v>2735</v>
      </c>
      <c r="L19" s="4">
        <v>2807</v>
      </c>
      <c r="M19" s="4">
        <v>2786</v>
      </c>
      <c r="N19" s="13">
        <f t="shared" si="1"/>
        <v>2920.6666666666665</v>
      </c>
    </row>
    <row r="20" spans="1:14" ht="12" customHeight="1" x14ac:dyDescent="0.2">
      <c r="A20" s="7" t="s">
        <v>48</v>
      </c>
      <c r="B20" s="13">
        <v>12898</v>
      </c>
      <c r="C20" s="4">
        <v>12049</v>
      </c>
      <c r="D20" s="4">
        <v>11435</v>
      </c>
      <c r="E20" s="4">
        <v>11655</v>
      </c>
      <c r="F20" s="4">
        <v>11480</v>
      </c>
      <c r="G20" s="4">
        <v>12464</v>
      </c>
      <c r="H20" s="4">
        <v>12843</v>
      </c>
      <c r="I20" s="4">
        <v>12438</v>
      </c>
      <c r="J20" s="4">
        <v>12225</v>
      </c>
      <c r="K20" s="4">
        <v>12406</v>
      </c>
      <c r="L20" s="4">
        <v>12104</v>
      </c>
      <c r="M20" s="4">
        <v>11576</v>
      </c>
      <c r="N20" s="13">
        <f t="shared" si="1"/>
        <v>12131.083333333334</v>
      </c>
    </row>
    <row r="21" spans="1:14" ht="12" customHeight="1" x14ac:dyDescent="0.2">
      <c r="A21" s="7" t="s">
        <v>49</v>
      </c>
      <c r="B21" s="13">
        <v>37951</v>
      </c>
      <c r="C21" s="4">
        <v>35765</v>
      </c>
      <c r="D21" s="4">
        <v>33534</v>
      </c>
      <c r="E21" s="4">
        <v>34210</v>
      </c>
      <c r="F21" s="4">
        <v>34361</v>
      </c>
      <c r="G21" s="4">
        <v>34732</v>
      </c>
      <c r="H21" s="4">
        <v>34438</v>
      </c>
      <c r="I21" s="4">
        <v>34694</v>
      </c>
      <c r="J21" s="4">
        <v>34856</v>
      </c>
      <c r="K21" s="4">
        <v>34862</v>
      </c>
      <c r="L21" s="4">
        <v>34859</v>
      </c>
      <c r="M21" s="4">
        <v>34210</v>
      </c>
      <c r="N21" s="13">
        <f t="shared" si="1"/>
        <v>34872.666666666664</v>
      </c>
    </row>
    <row r="22" spans="1:14" ht="12" customHeight="1" x14ac:dyDescent="0.2">
      <c r="A22" s="7" t="s">
        <v>50</v>
      </c>
      <c r="B22" s="13">
        <v>20276</v>
      </c>
      <c r="C22" s="4">
        <v>19105</v>
      </c>
      <c r="D22" s="4">
        <v>18326</v>
      </c>
      <c r="E22" s="4">
        <v>19208</v>
      </c>
      <c r="F22" s="4">
        <v>19048</v>
      </c>
      <c r="G22" s="4">
        <v>18931</v>
      </c>
      <c r="H22" s="4">
        <v>17227</v>
      </c>
      <c r="I22" s="4">
        <v>16620</v>
      </c>
      <c r="J22" s="4">
        <v>15986</v>
      </c>
      <c r="K22" s="4">
        <v>16066</v>
      </c>
      <c r="L22" s="4">
        <v>15830</v>
      </c>
      <c r="M22" s="4">
        <v>15630</v>
      </c>
      <c r="N22" s="13">
        <f t="shared" si="1"/>
        <v>17687.75</v>
      </c>
    </row>
    <row r="23" spans="1:14" ht="12" customHeight="1" x14ac:dyDescent="0.2">
      <c r="A23" s="7" t="s">
        <v>51</v>
      </c>
      <c r="B23" s="13">
        <v>9508</v>
      </c>
      <c r="C23" s="4">
        <v>8968</v>
      </c>
      <c r="D23" s="4">
        <v>8487</v>
      </c>
      <c r="E23" s="4">
        <v>8957</v>
      </c>
      <c r="F23" s="4">
        <v>8997</v>
      </c>
      <c r="G23" s="4">
        <v>9518</v>
      </c>
      <c r="H23" s="4">
        <v>9719</v>
      </c>
      <c r="I23" s="4">
        <v>9482</v>
      </c>
      <c r="J23" s="4">
        <v>9624</v>
      </c>
      <c r="K23" s="4">
        <v>9806</v>
      </c>
      <c r="L23" s="4">
        <v>9918</v>
      </c>
      <c r="M23" s="4">
        <v>9837</v>
      </c>
      <c r="N23" s="13">
        <f t="shared" si="1"/>
        <v>9401.75</v>
      </c>
    </row>
    <row r="24" spans="1:14" ht="12" customHeight="1" x14ac:dyDescent="0.2">
      <c r="A24" s="7" t="s">
        <v>52</v>
      </c>
      <c r="B24" s="13">
        <v>7449</v>
      </c>
      <c r="C24" s="4">
        <v>6883</v>
      </c>
      <c r="D24" s="4">
        <v>6340</v>
      </c>
      <c r="E24" s="4">
        <v>6485</v>
      </c>
      <c r="F24" s="4">
        <v>6455</v>
      </c>
      <c r="G24" s="4">
        <v>6586</v>
      </c>
      <c r="H24" s="4">
        <v>6536</v>
      </c>
      <c r="I24" s="4">
        <v>6301</v>
      </c>
      <c r="J24" s="4">
        <v>6402</v>
      </c>
      <c r="K24" s="4">
        <v>6304</v>
      </c>
      <c r="L24" s="4">
        <v>6181</v>
      </c>
      <c r="M24" s="4">
        <v>5937</v>
      </c>
      <c r="N24" s="13">
        <f t="shared" si="1"/>
        <v>6488.25</v>
      </c>
    </row>
    <row r="25" spans="1:14" ht="12" customHeight="1" x14ac:dyDescent="0.2">
      <c r="A25" s="7" t="s">
        <v>53</v>
      </c>
      <c r="B25" s="13">
        <v>20006</v>
      </c>
      <c r="C25" s="4">
        <v>19013</v>
      </c>
      <c r="D25" s="4">
        <v>18334</v>
      </c>
      <c r="E25" s="4">
        <v>18814</v>
      </c>
      <c r="F25" s="4">
        <v>18539</v>
      </c>
      <c r="G25" s="4">
        <v>19526</v>
      </c>
      <c r="H25" s="4">
        <v>21380</v>
      </c>
      <c r="I25" s="4">
        <v>21278</v>
      </c>
      <c r="J25" s="4">
        <v>21356</v>
      </c>
      <c r="K25" s="4">
        <v>21496</v>
      </c>
      <c r="L25" s="4">
        <v>21441</v>
      </c>
      <c r="M25" s="4">
        <v>21110</v>
      </c>
      <c r="N25" s="13">
        <f t="shared" si="1"/>
        <v>20191.083333333332</v>
      </c>
    </row>
    <row r="26" spans="1:14" ht="12" customHeight="1" x14ac:dyDescent="0.2">
      <c r="A26" s="7" t="s">
        <v>54</v>
      </c>
      <c r="B26" s="13">
        <v>8113</v>
      </c>
      <c r="C26" s="4">
        <v>7427</v>
      </c>
      <c r="D26" s="4">
        <v>6967</v>
      </c>
      <c r="E26" s="4">
        <v>6932</v>
      </c>
      <c r="F26" s="4">
        <v>7020</v>
      </c>
      <c r="G26" s="4">
        <v>7487</v>
      </c>
      <c r="H26" s="4">
        <v>7600</v>
      </c>
      <c r="I26" s="4">
        <v>7637</v>
      </c>
      <c r="J26" s="4">
        <v>7695</v>
      </c>
      <c r="K26" s="4">
        <v>7822</v>
      </c>
      <c r="L26" s="4">
        <v>7642</v>
      </c>
      <c r="M26" s="4">
        <v>7576</v>
      </c>
      <c r="N26" s="13">
        <f t="shared" si="1"/>
        <v>7493.166666666667</v>
      </c>
    </row>
    <row r="27" spans="1:14" ht="12" customHeight="1" x14ac:dyDescent="0.2">
      <c r="A27" s="7" t="s">
        <v>55</v>
      </c>
      <c r="B27" s="13">
        <v>12250</v>
      </c>
      <c r="C27" s="4">
        <v>11313</v>
      </c>
      <c r="D27" s="4">
        <v>11093</v>
      </c>
      <c r="E27" s="4">
        <v>11869</v>
      </c>
      <c r="F27" s="4">
        <v>11773</v>
      </c>
      <c r="G27" s="4">
        <v>12051</v>
      </c>
      <c r="H27" s="4">
        <v>11618</v>
      </c>
      <c r="I27" s="4">
        <v>11195</v>
      </c>
      <c r="J27" s="4">
        <v>11226</v>
      </c>
      <c r="K27" s="4">
        <v>11161</v>
      </c>
      <c r="L27" s="4">
        <v>11272</v>
      </c>
      <c r="M27" s="4">
        <v>10967</v>
      </c>
      <c r="N27" s="13">
        <f t="shared" si="1"/>
        <v>11482.333333333334</v>
      </c>
    </row>
    <row r="28" spans="1:14" ht="12" customHeight="1" x14ac:dyDescent="0.2">
      <c r="A28" s="7" t="s">
        <v>56</v>
      </c>
      <c r="B28" s="13">
        <v>91</v>
      </c>
      <c r="C28" s="4">
        <v>75</v>
      </c>
      <c r="D28" s="4">
        <v>80</v>
      </c>
      <c r="E28" s="4">
        <v>73</v>
      </c>
      <c r="F28" s="4">
        <v>68</v>
      </c>
      <c r="G28" s="4">
        <v>84</v>
      </c>
      <c r="H28" s="4">
        <v>83</v>
      </c>
      <c r="I28" s="4">
        <v>80</v>
      </c>
      <c r="J28" s="4">
        <v>76</v>
      </c>
      <c r="K28" s="4">
        <v>65</v>
      </c>
      <c r="L28" s="4">
        <v>73</v>
      </c>
      <c r="M28" s="4">
        <v>67</v>
      </c>
      <c r="N28" s="13">
        <f t="shared" si="1"/>
        <v>76.25</v>
      </c>
    </row>
    <row r="29" spans="1:14" ht="12" customHeight="1" x14ac:dyDescent="0.2">
      <c r="A29" s="7" t="s">
        <v>57</v>
      </c>
      <c r="B29" s="13">
        <v>53</v>
      </c>
      <c r="C29" s="4">
        <v>45</v>
      </c>
      <c r="D29" s="4">
        <v>34</v>
      </c>
      <c r="E29" s="4">
        <v>42</v>
      </c>
      <c r="F29" s="4">
        <v>42</v>
      </c>
      <c r="G29" s="4">
        <v>47</v>
      </c>
      <c r="H29" s="4">
        <v>45</v>
      </c>
      <c r="I29" s="4">
        <v>42</v>
      </c>
      <c r="J29" s="4">
        <v>43</v>
      </c>
      <c r="K29" s="4">
        <v>47</v>
      </c>
      <c r="L29" s="4">
        <v>50</v>
      </c>
      <c r="M29" s="4">
        <v>43</v>
      </c>
      <c r="N29" s="13">
        <f t="shared" si="1"/>
        <v>44.416666666666664</v>
      </c>
    </row>
    <row r="30" spans="1:14" ht="12" customHeight="1" x14ac:dyDescent="0.2">
      <c r="A30" s="7" t="s">
        <v>58</v>
      </c>
      <c r="B30" s="13">
        <v>15079</v>
      </c>
      <c r="C30" s="4">
        <v>14091</v>
      </c>
      <c r="D30" s="4">
        <v>13329</v>
      </c>
      <c r="E30" s="4">
        <v>14013</v>
      </c>
      <c r="F30" s="4">
        <v>13794</v>
      </c>
      <c r="G30" s="4">
        <v>13511</v>
      </c>
      <c r="H30" s="4">
        <v>12792</v>
      </c>
      <c r="I30" s="4">
        <v>12274</v>
      </c>
      <c r="J30" s="4">
        <v>12028</v>
      </c>
      <c r="K30" s="4">
        <v>12333</v>
      </c>
      <c r="L30" s="4">
        <v>12399</v>
      </c>
      <c r="M30" s="4">
        <v>12676</v>
      </c>
      <c r="N30" s="13">
        <f t="shared" si="1"/>
        <v>13193.25</v>
      </c>
    </row>
    <row r="31" spans="1:14" ht="12" customHeight="1" x14ac:dyDescent="0.2">
      <c r="A31" s="7" t="s">
        <v>59</v>
      </c>
      <c r="B31" s="13">
        <v>11373</v>
      </c>
      <c r="C31" s="4">
        <v>10549</v>
      </c>
      <c r="D31" s="4">
        <v>10244</v>
      </c>
      <c r="E31" s="4">
        <v>10802</v>
      </c>
      <c r="F31" s="4">
        <v>10593</v>
      </c>
      <c r="G31" s="4">
        <v>11203</v>
      </c>
      <c r="H31" s="4">
        <v>11224</v>
      </c>
      <c r="I31" s="4">
        <v>11057</v>
      </c>
      <c r="J31" s="4">
        <v>10869</v>
      </c>
      <c r="K31" s="4">
        <v>11076</v>
      </c>
      <c r="L31" s="4">
        <v>10983</v>
      </c>
      <c r="M31" s="4">
        <v>10906</v>
      </c>
      <c r="N31" s="13">
        <f t="shared" si="1"/>
        <v>10906.583333333334</v>
      </c>
    </row>
    <row r="32" spans="1:14" ht="12" customHeight="1" x14ac:dyDescent="0.2">
      <c r="A32" s="7" t="s">
        <v>60</v>
      </c>
      <c r="B32" s="13">
        <v>4451</v>
      </c>
      <c r="C32" s="4">
        <v>4408</v>
      </c>
      <c r="D32" s="4">
        <v>4281</v>
      </c>
      <c r="E32" s="4">
        <v>4238</v>
      </c>
      <c r="F32" s="4">
        <v>4243</v>
      </c>
      <c r="G32" s="4">
        <v>4236</v>
      </c>
      <c r="H32" s="4">
        <v>4326</v>
      </c>
      <c r="I32" s="4">
        <v>4292</v>
      </c>
      <c r="J32" s="4">
        <v>4203</v>
      </c>
      <c r="K32" s="4">
        <v>4164</v>
      </c>
      <c r="L32" s="4">
        <v>4055</v>
      </c>
      <c r="M32" s="4">
        <v>3979</v>
      </c>
      <c r="N32" s="13">
        <f t="shared" si="1"/>
        <v>4239.666666666667</v>
      </c>
    </row>
    <row r="33" spans="1:14" ht="12" customHeight="1" x14ac:dyDescent="0.2">
      <c r="A33" s="7" t="s">
        <v>61</v>
      </c>
      <c r="B33" s="13">
        <v>20179</v>
      </c>
      <c r="C33" s="4">
        <v>19189</v>
      </c>
      <c r="D33" s="4">
        <v>18837</v>
      </c>
      <c r="E33" s="4">
        <v>19612</v>
      </c>
      <c r="F33" s="4">
        <v>18971</v>
      </c>
      <c r="G33" s="4">
        <v>19163</v>
      </c>
      <c r="H33" s="4">
        <v>19245</v>
      </c>
      <c r="I33" s="4">
        <v>18670</v>
      </c>
      <c r="J33" s="4">
        <v>18273</v>
      </c>
      <c r="K33" s="4">
        <v>17950</v>
      </c>
      <c r="L33" s="4">
        <v>17325</v>
      </c>
      <c r="M33" s="4">
        <v>17363</v>
      </c>
      <c r="N33" s="13">
        <f t="shared" si="1"/>
        <v>18731.416666666668</v>
      </c>
    </row>
    <row r="34" spans="1:14" ht="12" customHeight="1" x14ac:dyDescent="0.2">
      <c r="A34" s="7" t="s">
        <v>62</v>
      </c>
      <c r="B34" s="13">
        <v>7858</v>
      </c>
      <c r="C34" s="4">
        <v>7474</v>
      </c>
      <c r="D34" s="4">
        <v>7216</v>
      </c>
      <c r="E34" s="4">
        <v>7570</v>
      </c>
      <c r="F34" s="4">
        <v>7559</v>
      </c>
      <c r="G34" s="4">
        <v>7831</v>
      </c>
      <c r="H34" s="4">
        <v>7703</v>
      </c>
      <c r="I34" s="4">
        <v>7480</v>
      </c>
      <c r="J34" s="4">
        <v>7209</v>
      </c>
      <c r="K34" s="4">
        <v>7178</v>
      </c>
      <c r="L34" s="4">
        <v>7142</v>
      </c>
      <c r="M34" s="4">
        <v>7003</v>
      </c>
      <c r="N34" s="13">
        <f t="shared" si="1"/>
        <v>7435.25</v>
      </c>
    </row>
    <row r="35" spans="1:14" ht="12" customHeight="1" x14ac:dyDescent="0.2">
      <c r="A35" s="7" t="s">
        <v>63</v>
      </c>
      <c r="B35" s="13">
        <v>19624</v>
      </c>
      <c r="C35" s="4">
        <v>18540</v>
      </c>
      <c r="D35" s="4">
        <v>17542</v>
      </c>
      <c r="E35" s="4">
        <v>17775</v>
      </c>
      <c r="F35" s="4">
        <v>17768</v>
      </c>
      <c r="G35" s="4">
        <v>17593</v>
      </c>
      <c r="H35" s="4">
        <v>17371</v>
      </c>
      <c r="I35" s="4">
        <v>16579</v>
      </c>
      <c r="J35" s="4">
        <v>16728</v>
      </c>
      <c r="K35" s="4">
        <v>16810</v>
      </c>
      <c r="L35" s="4">
        <v>16968</v>
      </c>
      <c r="M35" s="4">
        <v>16911</v>
      </c>
      <c r="N35" s="13">
        <f t="shared" si="1"/>
        <v>17517.416666666668</v>
      </c>
    </row>
    <row r="36" spans="1:14" ht="12" customHeight="1" x14ac:dyDescent="0.2">
      <c r="A36" s="7" t="s">
        <v>64</v>
      </c>
      <c r="B36" s="13">
        <v>6752</v>
      </c>
      <c r="C36" s="4">
        <v>6417</v>
      </c>
      <c r="D36" s="4">
        <v>6200</v>
      </c>
      <c r="E36" s="4">
        <v>6414</v>
      </c>
      <c r="F36" s="4">
        <v>6311</v>
      </c>
      <c r="G36" s="4">
        <v>6515</v>
      </c>
      <c r="H36" s="4">
        <v>6410</v>
      </c>
      <c r="I36" s="4">
        <v>6181</v>
      </c>
      <c r="J36" s="4">
        <v>6144</v>
      </c>
      <c r="K36" s="4">
        <v>6114</v>
      </c>
      <c r="L36" s="4">
        <v>6139</v>
      </c>
      <c r="M36" s="4">
        <v>6161</v>
      </c>
      <c r="N36" s="13">
        <f t="shared" si="1"/>
        <v>6313.166666666667</v>
      </c>
    </row>
    <row r="37" spans="1:14" ht="12" customHeight="1" x14ac:dyDescent="0.2">
      <c r="A37" s="7" t="s">
        <v>65</v>
      </c>
      <c r="B37" s="13">
        <v>9505</v>
      </c>
      <c r="C37" s="4">
        <v>8912</v>
      </c>
      <c r="D37" s="4">
        <v>8343</v>
      </c>
      <c r="E37" s="4">
        <v>8418</v>
      </c>
      <c r="F37" s="4">
        <v>8370</v>
      </c>
      <c r="G37" s="4">
        <v>8411</v>
      </c>
      <c r="H37" s="4">
        <v>8750</v>
      </c>
      <c r="I37" s="4">
        <v>8907</v>
      </c>
      <c r="J37" s="4">
        <v>9078</v>
      </c>
      <c r="K37" s="4">
        <v>8795</v>
      </c>
      <c r="L37" s="4">
        <v>8773</v>
      </c>
      <c r="M37" s="4">
        <v>8740</v>
      </c>
      <c r="N37" s="13">
        <f t="shared" si="1"/>
        <v>8750.1666666666661</v>
      </c>
    </row>
    <row r="38" spans="1:14" ht="12" customHeight="1" x14ac:dyDescent="0.2">
      <c r="A38" s="7" t="s">
        <v>66</v>
      </c>
      <c r="B38" s="13">
        <v>6924</v>
      </c>
      <c r="C38" s="4">
        <v>6421</v>
      </c>
      <c r="D38" s="4">
        <v>6295</v>
      </c>
      <c r="E38" s="4">
        <v>6481</v>
      </c>
      <c r="F38" s="4">
        <v>6290</v>
      </c>
      <c r="G38" s="4">
        <v>6162</v>
      </c>
      <c r="H38" s="4">
        <v>5753</v>
      </c>
      <c r="I38" s="4">
        <v>5550</v>
      </c>
      <c r="J38" s="4">
        <v>5551</v>
      </c>
      <c r="K38" s="4">
        <v>5355</v>
      </c>
      <c r="L38" s="4">
        <v>5365</v>
      </c>
      <c r="M38" s="4">
        <v>5294</v>
      </c>
      <c r="N38" s="13">
        <f t="shared" si="1"/>
        <v>5953.416666666667</v>
      </c>
    </row>
    <row r="39" spans="1:14" ht="12" customHeight="1" x14ac:dyDescent="0.2">
      <c r="A39" s="7" t="s">
        <v>67</v>
      </c>
      <c r="B39" s="13">
        <v>10447</v>
      </c>
      <c r="C39" s="4">
        <v>9175</v>
      </c>
      <c r="D39" s="4">
        <v>8690</v>
      </c>
      <c r="E39" s="4">
        <v>8942</v>
      </c>
      <c r="F39" s="4">
        <v>9125</v>
      </c>
      <c r="G39" s="4">
        <v>9304</v>
      </c>
      <c r="H39" s="4">
        <v>9024</v>
      </c>
      <c r="I39" s="4">
        <v>8513</v>
      </c>
      <c r="J39" s="4">
        <v>9029</v>
      </c>
      <c r="K39" s="4">
        <v>9111</v>
      </c>
      <c r="L39" s="4">
        <v>8604</v>
      </c>
      <c r="M39" s="4">
        <v>8266</v>
      </c>
      <c r="N39" s="13">
        <f t="shared" si="1"/>
        <v>9019.1666666666661</v>
      </c>
    </row>
    <row r="40" spans="1:14" ht="12" customHeight="1" x14ac:dyDescent="0.2">
      <c r="A40" s="7" t="s">
        <v>68</v>
      </c>
      <c r="B40" s="13">
        <v>3411</v>
      </c>
      <c r="C40" s="4">
        <v>3282</v>
      </c>
      <c r="D40" s="4">
        <v>3094</v>
      </c>
      <c r="E40" s="4">
        <v>3220</v>
      </c>
      <c r="F40" s="4">
        <v>3225</v>
      </c>
      <c r="G40" s="4">
        <v>3299</v>
      </c>
      <c r="H40" s="4">
        <v>3336</v>
      </c>
      <c r="I40" s="4">
        <v>3234</v>
      </c>
      <c r="J40" s="4">
        <v>3293</v>
      </c>
      <c r="K40" s="4">
        <v>3110</v>
      </c>
      <c r="L40" s="4">
        <v>2917</v>
      </c>
      <c r="M40" s="4">
        <v>2978</v>
      </c>
      <c r="N40" s="13">
        <f t="shared" si="1"/>
        <v>3199.9166666666665</v>
      </c>
    </row>
    <row r="41" spans="1:14" ht="12" customHeight="1" x14ac:dyDescent="0.2">
      <c r="A41" s="7" t="s">
        <v>69</v>
      </c>
      <c r="B41" s="13">
        <v>7816</v>
      </c>
      <c r="C41" s="4">
        <v>7492</v>
      </c>
      <c r="D41" s="4">
        <v>7168</v>
      </c>
      <c r="E41" s="4">
        <v>7284</v>
      </c>
      <c r="F41" s="4">
        <v>7272</v>
      </c>
      <c r="G41" s="4">
        <v>7636</v>
      </c>
      <c r="H41" s="4">
        <v>7533</v>
      </c>
      <c r="I41" s="4">
        <v>7380</v>
      </c>
      <c r="J41" s="4">
        <v>7264</v>
      </c>
      <c r="K41" s="4">
        <v>7266</v>
      </c>
      <c r="L41" s="4">
        <v>7371</v>
      </c>
      <c r="M41" s="4">
        <v>7268</v>
      </c>
      <c r="N41" s="13">
        <f t="shared" si="1"/>
        <v>7395.833333333333</v>
      </c>
    </row>
    <row r="42" spans="1:14" ht="12" customHeight="1" x14ac:dyDescent="0.2">
      <c r="A42" s="7" t="s">
        <v>70</v>
      </c>
      <c r="B42" s="13">
        <v>60681</v>
      </c>
      <c r="C42" s="4">
        <v>57054</v>
      </c>
      <c r="D42" s="4">
        <v>53830</v>
      </c>
      <c r="E42" s="4">
        <v>55902</v>
      </c>
      <c r="F42" s="4">
        <v>56191</v>
      </c>
      <c r="G42" s="4">
        <v>56886</v>
      </c>
      <c r="H42" s="4">
        <v>56674</v>
      </c>
      <c r="I42" s="4">
        <v>57322</v>
      </c>
      <c r="J42" s="4">
        <v>59313</v>
      </c>
      <c r="K42" s="4">
        <v>60404</v>
      </c>
      <c r="L42" s="4">
        <v>58636</v>
      </c>
      <c r="M42" s="4">
        <v>56521</v>
      </c>
      <c r="N42" s="13">
        <f t="shared" si="1"/>
        <v>57451.166666666664</v>
      </c>
    </row>
    <row r="43" spans="1:14" ht="12" customHeight="1" x14ac:dyDescent="0.2">
      <c r="A43" s="7" t="s">
        <v>71</v>
      </c>
      <c r="B43" s="13">
        <v>3233</v>
      </c>
      <c r="C43" s="4">
        <v>3183</v>
      </c>
      <c r="D43" s="4">
        <v>3107</v>
      </c>
      <c r="E43" s="4">
        <v>3201</v>
      </c>
      <c r="F43" s="4">
        <v>3222</v>
      </c>
      <c r="G43" s="4">
        <v>3160</v>
      </c>
      <c r="H43" s="4">
        <v>3018</v>
      </c>
      <c r="I43" s="4">
        <v>2943</v>
      </c>
      <c r="J43" s="4">
        <v>2853</v>
      </c>
      <c r="K43" s="4">
        <v>2785</v>
      </c>
      <c r="L43" s="4">
        <v>2800</v>
      </c>
      <c r="M43" s="4">
        <v>2890</v>
      </c>
      <c r="N43" s="13">
        <f t="shared" si="1"/>
        <v>3032.9166666666665</v>
      </c>
    </row>
    <row r="44" spans="1:14" ht="12" customHeight="1" x14ac:dyDescent="0.2">
      <c r="A44" s="7" t="s">
        <v>72</v>
      </c>
      <c r="B44" s="13">
        <v>565</v>
      </c>
      <c r="C44" s="4">
        <v>501</v>
      </c>
      <c r="D44" s="4">
        <v>505</v>
      </c>
      <c r="E44" s="4">
        <v>495</v>
      </c>
      <c r="F44" s="4">
        <v>452</v>
      </c>
      <c r="G44" s="4">
        <v>516</v>
      </c>
      <c r="H44" s="4">
        <v>482</v>
      </c>
      <c r="I44" s="4">
        <v>457</v>
      </c>
      <c r="J44" s="4">
        <v>432</v>
      </c>
      <c r="K44" s="4">
        <v>410</v>
      </c>
      <c r="L44" s="4">
        <v>380</v>
      </c>
      <c r="M44" s="4">
        <v>380</v>
      </c>
      <c r="N44" s="13">
        <f t="shared" si="1"/>
        <v>464.58333333333331</v>
      </c>
    </row>
    <row r="45" spans="1:14" ht="12" customHeight="1" x14ac:dyDescent="0.2">
      <c r="A45" s="7" t="s">
        <v>73</v>
      </c>
      <c r="B45" s="13">
        <v>559</v>
      </c>
      <c r="C45" s="4">
        <v>548</v>
      </c>
      <c r="D45" s="4">
        <v>513</v>
      </c>
      <c r="E45" s="4">
        <v>555</v>
      </c>
      <c r="F45" s="4">
        <v>550</v>
      </c>
      <c r="G45" s="4">
        <v>533</v>
      </c>
      <c r="H45" s="4">
        <v>457</v>
      </c>
      <c r="I45" s="4">
        <v>393</v>
      </c>
      <c r="J45" s="4">
        <v>335</v>
      </c>
      <c r="K45" s="4">
        <v>339</v>
      </c>
      <c r="L45" s="4">
        <v>342</v>
      </c>
      <c r="M45" s="4">
        <v>315</v>
      </c>
      <c r="N45" s="13">
        <f t="shared" si="1"/>
        <v>453.25</v>
      </c>
    </row>
    <row r="46" spans="1:14" ht="12" customHeight="1" x14ac:dyDescent="0.2">
      <c r="A46" s="7" t="s">
        <v>74</v>
      </c>
      <c r="B46" s="13">
        <v>30</v>
      </c>
      <c r="C46" s="4">
        <v>27</v>
      </c>
      <c r="D46" s="4">
        <v>26</v>
      </c>
      <c r="E46" s="4">
        <v>16</v>
      </c>
      <c r="F46" s="4">
        <v>21</v>
      </c>
      <c r="G46" s="4">
        <v>28</v>
      </c>
      <c r="H46" s="4">
        <v>29</v>
      </c>
      <c r="I46" s="4">
        <v>29</v>
      </c>
      <c r="J46" s="4">
        <v>26</v>
      </c>
      <c r="K46" s="4">
        <v>30</v>
      </c>
      <c r="L46" s="4">
        <v>20</v>
      </c>
      <c r="M46" s="4">
        <v>22</v>
      </c>
      <c r="N46" s="13">
        <f t="shared" si="1"/>
        <v>25.333333333333332</v>
      </c>
    </row>
    <row r="47" spans="1:14" ht="12" customHeight="1" x14ac:dyDescent="0.2">
      <c r="A47" s="7" t="s">
        <v>75</v>
      </c>
      <c r="B47" s="13">
        <v>15</v>
      </c>
      <c r="C47" s="4">
        <v>12</v>
      </c>
      <c r="D47" s="4">
        <v>14</v>
      </c>
      <c r="E47" s="4">
        <v>10</v>
      </c>
      <c r="F47" s="4">
        <v>9</v>
      </c>
      <c r="G47" s="4">
        <v>9</v>
      </c>
      <c r="H47" s="4">
        <v>6</v>
      </c>
      <c r="I47" s="4">
        <v>6</v>
      </c>
      <c r="J47" s="4">
        <v>7</v>
      </c>
      <c r="K47" s="4">
        <v>6</v>
      </c>
      <c r="L47" s="4">
        <v>9</v>
      </c>
      <c r="M47" s="4">
        <v>10</v>
      </c>
      <c r="N47" s="13">
        <f t="shared" si="1"/>
        <v>9.4166666666666661</v>
      </c>
    </row>
    <row r="48" spans="1:14" ht="12" customHeight="1" x14ac:dyDescent="0.2">
      <c r="A48" s="7" t="s">
        <v>76</v>
      </c>
      <c r="B48" s="13">
        <v>14</v>
      </c>
      <c r="C48" s="4">
        <v>14</v>
      </c>
      <c r="D48" s="4">
        <v>12</v>
      </c>
      <c r="E48" s="4">
        <v>15</v>
      </c>
      <c r="F48" s="4">
        <v>13</v>
      </c>
      <c r="G48" s="4">
        <v>13</v>
      </c>
      <c r="H48" s="4">
        <v>10</v>
      </c>
      <c r="I48" s="4">
        <v>8</v>
      </c>
      <c r="J48" s="4">
        <v>8</v>
      </c>
      <c r="K48" s="4">
        <v>7</v>
      </c>
      <c r="L48" s="4">
        <v>9</v>
      </c>
      <c r="M48" s="4">
        <v>12</v>
      </c>
      <c r="N48" s="13">
        <f t="shared" si="1"/>
        <v>11.25</v>
      </c>
    </row>
    <row r="49" spans="1:14" ht="12" customHeight="1" x14ac:dyDescent="0.2">
      <c r="A49" s="7" t="s">
        <v>77</v>
      </c>
      <c r="B49" s="13">
        <v>56</v>
      </c>
      <c r="C49" s="4">
        <v>54</v>
      </c>
      <c r="D49" s="4">
        <v>54</v>
      </c>
      <c r="E49" s="4">
        <v>54</v>
      </c>
      <c r="F49" s="4">
        <v>49</v>
      </c>
      <c r="G49" s="4">
        <v>40</v>
      </c>
      <c r="H49" s="4">
        <v>41</v>
      </c>
      <c r="I49" s="4">
        <v>45</v>
      </c>
      <c r="J49" s="4">
        <v>49</v>
      </c>
      <c r="K49" s="4">
        <v>41</v>
      </c>
      <c r="L49" s="4">
        <v>44</v>
      </c>
      <c r="M49" s="4">
        <v>55</v>
      </c>
      <c r="N49" s="13">
        <f t="shared" si="1"/>
        <v>48.5</v>
      </c>
    </row>
    <row r="50" spans="1:14" ht="12" customHeight="1" x14ac:dyDescent="0.2">
      <c r="A50" s="7" t="s">
        <v>78</v>
      </c>
      <c r="B50" s="13">
        <v>18</v>
      </c>
      <c r="C50" s="4">
        <v>17</v>
      </c>
      <c r="D50" s="4">
        <v>14</v>
      </c>
      <c r="E50" s="4">
        <v>15</v>
      </c>
      <c r="F50" s="4">
        <v>15</v>
      </c>
      <c r="G50" s="4">
        <v>21</v>
      </c>
      <c r="H50" s="4">
        <v>11</v>
      </c>
      <c r="I50" s="4">
        <v>10</v>
      </c>
      <c r="J50" s="4">
        <v>10</v>
      </c>
      <c r="K50" s="4">
        <v>14</v>
      </c>
      <c r="L50" s="4">
        <v>12</v>
      </c>
      <c r="M50" s="4">
        <v>12</v>
      </c>
      <c r="N50" s="13">
        <f t="shared" si="1"/>
        <v>14.083333333333334</v>
      </c>
    </row>
    <row r="51" spans="1:14" ht="12" customHeight="1" x14ac:dyDescent="0.2">
      <c r="A51" s="7" t="s">
        <v>79</v>
      </c>
      <c r="B51" s="13">
        <v>13</v>
      </c>
      <c r="C51" s="4">
        <v>12</v>
      </c>
      <c r="D51" s="4">
        <v>14</v>
      </c>
      <c r="E51" s="4">
        <v>10</v>
      </c>
      <c r="F51" s="4">
        <v>14</v>
      </c>
      <c r="G51" s="4">
        <v>13</v>
      </c>
      <c r="H51" s="4">
        <v>15</v>
      </c>
      <c r="I51" s="4">
        <v>19</v>
      </c>
      <c r="J51" s="4">
        <v>14</v>
      </c>
      <c r="K51" s="4">
        <v>13</v>
      </c>
      <c r="L51" s="4">
        <v>12</v>
      </c>
      <c r="M51" s="4">
        <v>11</v>
      </c>
      <c r="N51" s="13">
        <f t="shared" si="1"/>
        <v>13.333333333333334</v>
      </c>
    </row>
    <row r="52" spans="1:14" ht="12" customHeight="1" x14ac:dyDescent="0.2">
      <c r="A52" s="7" t="s">
        <v>80</v>
      </c>
      <c r="B52" s="13">
        <v>49</v>
      </c>
      <c r="C52" s="4">
        <v>48</v>
      </c>
      <c r="D52" s="4">
        <v>53</v>
      </c>
      <c r="E52" s="4">
        <v>41</v>
      </c>
      <c r="F52" s="4">
        <v>45</v>
      </c>
      <c r="G52" s="4">
        <v>43</v>
      </c>
      <c r="H52" s="4">
        <v>44</v>
      </c>
      <c r="I52" s="4">
        <v>36</v>
      </c>
      <c r="J52" s="4">
        <v>33</v>
      </c>
      <c r="K52" s="4">
        <v>32</v>
      </c>
      <c r="L52" s="4">
        <v>35</v>
      </c>
      <c r="M52" s="4">
        <v>38</v>
      </c>
      <c r="N52" s="13">
        <f t="shared" si="1"/>
        <v>41.416666666666664</v>
      </c>
    </row>
    <row r="53" spans="1:14" ht="12" customHeight="1" x14ac:dyDescent="0.2">
      <c r="A53" s="7" t="s">
        <v>81</v>
      </c>
      <c r="B53" s="13">
        <v>615</v>
      </c>
      <c r="C53" s="4">
        <v>559</v>
      </c>
      <c r="D53" s="4">
        <v>532</v>
      </c>
      <c r="E53" s="4">
        <v>561</v>
      </c>
      <c r="F53" s="4">
        <v>547</v>
      </c>
      <c r="G53" s="4">
        <v>557</v>
      </c>
      <c r="H53" s="4">
        <v>520</v>
      </c>
      <c r="I53" s="4">
        <v>490</v>
      </c>
      <c r="J53" s="4">
        <v>534</v>
      </c>
      <c r="K53" s="4">
        <v>565</v>
      </c>
      <c r="L53" s="4">
        <v>557</v>
      </c>
      <c r="M53" s="4">
        <v>546</v>
      </c>
      <c r="N53" s="13">
        <f t="shared" si="1"/>
        <v>548.58333333333337</v>
      </c>
    </row>
    <row r="54" spans="1:14" ht="12" customHeight="1" x14ac:dyDescent="0.2">
      <c r="A54" s="7" t="s">
        <v>82</v>
      </c>
      <c r="B54" s="13">
        <v>313</v>
      </c>
      <c r="C54" s="4">
        <v>300</v>
      </c>
      <c r="D54" s="4">
        <v>270</v>
      </c>
      <c r="E54" s="4">
        <v>301</v>
      </c>
      <c r="F54" s="4">
        <v>283</v>
      </c>
      <c r="G54" s="4">
        <v>293</v>
      </c>
      <c r="H54" s="4">
        <v>311</v>
      </c>
      <c r="I54" s="4">
        <v>302</v>
      </c>
      <c r="J54" s="4">
        <v>308</v>
      </c>
      <c r="K54" s="4">
        <v>282</v>
      </c>
      <c r="L54" s="4">
        <v>286</v>
      </c>
      <c r="M54" s="4">
        <v>266</v>
      </c>
      <c r="N54" s="13">
        <f t="shared" si="1"/>
        <v>292.91666666666669</v>
      </c>
    </row>
    <row r="55" spans="1:14" ht="12" customHeight="1" x14ac:dyDescent="0.2">
      <c r="A55" s="7" t="s">
        <v>83</v>
      </c>
      <c r="B55" s="13">
        <v>343</v>
      </c>
      <c r="C55" s="4">
        <v>325</v>
      </c>
      <c r="D55" s="4">
        <v>329</v>
      </c>
      <c r="E55" s="4">
        <v>347</v>
      </c>
      <c r="F55" s="4">
        <v>340</v>
      </c>
      <c r="G55" s="4">
        <v>321</v>
      </c>
      <c r="H55" s="4">
        <v>313</v>
      </c>
      <c r="I55" s="4">
        <v>343</v>
      </c>
      <c r="J55" s="4">
        <v>346</v>
      </c>
      <c r="K55" s="4">
        <v>371</v>
      </c>
      <c r="L55" s="4">
        <v>359</v>
      </c>
      <c r="M55" s="4">
        <v>365</v>
      </c>
      <c r="N55" s="13">
        <f t="shared" si="1"/>
        <v>341.83333333333331</v>
      </c>
    </row>
    <row r="56" spans="1:14" ht="12" customHeight="1" x14ac:dyDescent="0.2">
      <c r="A56" s="7" t="s">
        <v>84</v>
      </c>
      <c r="B56" s="13">
        <v>127</v>
      </c>
      <c r="C56" s="4">
        <v>122</v>
      </c>
      <c r="D56" s="4">
        <v>118</v>
      </c>
      <c r="E56" s="4">
        <v>118</v>
      </c>
      <c r="F56" s="4">
        <v>108</v>
      </c>
      <c r="G56" s="4">
        <v>107</v>
      </c>
      <c r="H56" s="4">
        <v>106</v>
      </c>
      <c r="I56" s="4">
        <v>97</v>
      </c>
      <c r="J56" s="4">
        <v>114</v>
      </c>
      <c r="K56" s="4">
        <v>106</v>
      </c>
      <c r="L56" s="4">
        <v>120</v>
      </c>
      <c r="M56" s="4">
        <v>116</v>
      </c>
      <c r="N56" s="13">
        <f t="shared" si="1"/>
        <v>113.25</v>
      </c>
    </row>
    <row r="57" spans="1:14" ht="12" customHeight="1" x14ac:dyDescent="0.2">
      <c r="A57" s="7" t="s">
        <v>85</v>
      </c>
      <c r="B57" s="13">
        <v>47</v>
      </c>
      <c r="C57" s="4">
        <v>39</v>
      </c>
      <c r="D57" s="4">
        <v>37</v>
      </c>
      <c r="E57" s="4">
        <v>39</v>
      </c>
      <c r="F57" s="4">
        <v>43</v>
      </c>
      <c r="G57" s="4">
        <v>37</v>
      </c>
      <c r="H57" s="4">
        <v>33</v>
      </c>
      <c r="I57" s="4">
        <v>32</v>
      </c>
      <c r="J57" s="4">
        <v>24</v>
      </c>
      <c r="K57" s="4">
        <v>26</v>
      </c>
      <c r="L57" s="4">
        <v>26</v>
      </c>
      <c r="M57" s="4">
        <v>28</v>
      </c>
      <c r="N57" s="13">
        <f t="shared" si="1"/>
        <v>34.25</v>
      </c>
    </row>
    <row r="58" spans="1:14" ht="12" customHeight="1" x14ac:dyDescent="0.2">
      <c r="A58" s="7" t="s">
        <v>86</v>
      </c>
      <c r="B58" s="13">
        <v>173</v>
      </c>
      <c r="C58" s="4">
        <v>172</v>
      </c>
      <c r="D58" s="4">
        <v>174</v>
      </c>
      <c r="E58" s="4">
        <v>161</v>
      </c>
      <c r="F58" s="4">
        <v>162</v>
      </c>
      <c r="G58" s="4">
        <v>157</v>
      </c>
      <c r="H58" s="4">
        <v>163</v>
      </c>
      <c r="I58" s="4">
        <v>151</v>
      </c>
      <c r="J58" s="4">
        <v>150</v>
      </c>
      <c r="K58" s="4">
        <v>143</v>
      </c>
      <c r="L58" s="4">
        <v>160</v>
      </c>
      <c r="M58" s="4">
        <v>160</v>
      </c>
      <c r="N58" s="13">
        <f t="shared" si="1"/>
        <v>160.5</v>
      </c>
    </row>
    <row r="59" spans="1:14" ht="12" customHeight="1" x14ac:dyDescent="0.2">
      <c r="A59" s="7" t="s">
        <v>87</v>
      </c>
      <c r="B59" s="13">
        <v>201</v>
      </c>
      <c r="C59" s="4">
        <v>176</v>
      </c>
      <c r="D59" s="4">
        <v>168</v>
      </c>
      <c r="E59" s="4">
        <v>180</v>
      </c>
      <c r="F59" s="4">
        <v>183</v>
      </c>
      <c r="G59" s="4">
        <v>171</v>
      </c>
      <c r="H59" s="4">
        <v>182</v>
      </c>
      <c r="I59" s="4">
        <v>191</v>
      </c>
      <c r="J59" s="4">
        <v>180</v>
      </c>
      <c r="K59" s="4">
        <v>197</v>
      </c>
      <c r="L59" s="4">
        <v>210</v>
      </c>
      <c r="M59" s="4">
        <v>207</v>
      </c>
      <c r="N59" s="13">
        <f t="shared" si="1"/>
        <v>187.16666666666666</v>
      </c>
    </row>
    <row r="60" spans="1:14" ht="12" customHeight="1" x14ac:dyDescent="0.2">
      <c r="A60" s="7" t="s">
        <v>88</v>
      </c>
      <c r="B60" s="13">
        <v>24</v>
      </c>
      <c r="C60" s="4">
        <v>19</v>
      </c>
      <c r="D60" s="4">
        <v>18</v>
      </c>
      <c r="E60" s="4">
        <v>23</v>
      </c>
      <c r="F60" s="4">
        <v>23</v>
      </c>
      <c r="G60" s="4">
        <v>18</v>
      </c>
      <c r="H60" s="4">
        <v>23</v>
      </c>
      <c r="I60" s="4">
        <v>20</v>
      </c>
      <c r="J60" s="4">
        <v>18</v>
      </c>
      <c r="K60" s="4">
        <v>18</v>
      </c>
      <c r="L60" s="4">
        <v>19</v>
      </c>
      <c r="M60" s="4">
        <v>18</v>
      </c>
      <c r="N60" s="13">
        <f t="shared" si="1"/>
        <v>20.083333333333332</v>
      </c>
    </row>
    <row r="61" spans="1:14" ht="12" customHeight="1" x14ac:dyDescent="0.2">
      <c r="A61" s="7" t="s">
        <v>89</v>
      </c>
      <c r="B61" s="13">
        <v>273</v>
      </c>
      <c r="C61" s="4">
        <v>250</v>
      </c>
      <c r="D61" s="4">
        <v>252</v>
      </c>
      <c r="E61" s="4">
        <v>292</v>
      </c>
      <c r="F61" s="4">
        <v>286</v>
      </c>
      <c r="G61" s="4">
        <v>291</v>
      </c>
      <c r="H61" s="4">
        <v>276</v>
      </c>
      <c r="I61" s="4">
        <v>263</v>
      </c>
      <c r="J61" s="4">
        <v>279</v>
      </c>
      <c r="K61" s="4">
        <v>279</v>
      </c>
      <c r="L61" s="4">
        <v>280</v>
      </c>
      <c r="M61" s="4">
        <v>281</v>
      </c>
      <c r="N61" s="13">
        <f t="shared" si="1"/>
        <v>275.16666666666669</v>
      </c>
    </row>
    <row r="62" spans="1:14" ht="12" customHeight="1" x14ac:dyDescent="0.2">
      <c r="A62" s="7" t="s">
        <v>90</v>
      </c>
      <c r="B62" s="13">
        <v>6618</v>
      </c>
      <c r="C62" s="4">
        <v>6359</v>
      </c>
      <c r="D62" s="4">
        <v>6065</v>
      </c>
      <c r="E62" s="4">
        <v>6234</v>
      </c>
      <c r="F62" s="4">
        <v>6340</v>
      </c>
      <c r="G62" s="4">
        <v>6390</v>
      </c>
      <c r="H62" s="4">
        <v>6492</v>
      </c>
      <c r="I62" s="4">
        <v>6397</v>
      </c>
      <c r="J62" s="4">
        <v>6264</v>
      </c>
      <c r="K62" s="4">
        <v>6060</v>
      </c>
      <c r="L62" s="4">
        <v>6074</v>
      </c>
      <c r="M62" s="4">
        <v>5969</v>
      </c>
      <c r="N62" s="13">
        <f t="shared" si="1"/>
        <v>6271.833333333333</v>
      </c>
    </row>
    <row r="63" spans="1:14" ht="12" customHeight="1" x14ac:dyDescent="0.2">
      <c r="A63" s="7" t="s">
        <v>91</v>
      </c>
      <c r="B63" s="13">
        <v>4537</v>
      </c>
      <c r="C63" s="4">
        <v>4223</v>
      </c>
      <c r="D63" s="4">
        <v>4172</v>
      </c>
      <c r="E63" s="4">
        <v>4264</v>
      </c>
      <c r="F63" s="4">
        <v>4171</v>
      </c>
      <c r="G63" s="4">
        <v>4184</v>
      </c>
      <c r="H63" s="4">
        <v>4031</v>
      </c>
      <c r="I63" s="4">
        <v>3843</v>
      </c>
      <c r="J63" s="4">
        <v>3875</v>
      </c>
      <c r="K63" s="4">
        <v>3844</v>
      </c>
      <c r="L63" s="4">
        <v>3855</v>
      </c>
      <c r="M63" s="4">
        <v>3782</v>
      </c>
      <c r="N63" s="13">
        <f t="shared" si="1"/>
        <v>4065.0833333333335</v>
      </c>
    </row>
    <row r="64" spans="1:14" ht="12" customHeight="1" x14ac:dyDescent="0.2">
      <c r="A64" s="7" t="s">
        <v>92</v>
      </c>
      <c r="B64" s="13">
        <v>10803</v>
      </c>
      <c r="C64" s="4">
        <v>10152</v>
      </c>
      <c r="D64" s="4">
        <v>9566</v>
      </c>
      <c r="E64" s="4">
        <v>9879</v>
      </c>
      <c r="F64" s="4">
        <v>9839</v>
      </c>
      <c r="G64" s="4">
        <v>9655</v>
      </c>
      <c r="H64" s="4">
        <v>9522</v>
      </c>
      <c r="I64" s="4">
        <v>9253</v>
      </c>
      <c r="J64" s="4">
        <v>9138</v>
      </c>
      <c r="K64" s="4">
        <v>8868</v>
      </c>
      <c r="L64" s="4">
        <v>8706</v>
      </c>
      <c r="M64" s="4">
        <v>8547</v>
      </c>
      <c r="N64" s="13">
        <f t="shared" si="1"/>
        <v>9494</v>
      </c>
    </row>
    <row r="65" spans="1:14" ht="12" customHeight="1" x14ac:dyDescent="0.2">
      <c r="A65" s="7" t="s">
        <v>93</v>
      </c>
      <c r="B65" s="13">
        <v>1314</v>
      </c>
      <c r="C65" s="4">
        <v>1234</v>
      </c>
      <c r="D65" s="4">
        <v>1186</v>
      </c>
      <c r="E65" s="4">
        <v>1248</v>
      </c>
      <c r="F65" s="4">
        <v>1242</v>
      </c>
      <c r="G65" s="4">
        <v>1248</v>
      </c>
      <c r="H65" s="4">
        <v>1216</v>
      </c>
      <c r="I65" s="4">
        <v>1106</v>
      </c>
      <c r="J65" s="4">
        <v>1102</v>
      </c>
      <c r="K65" s="4">
        <v>1067</v>
      </c>
      <c r="L65" s="4">
        <v>1044</v>
      </c>
      <c r="M65" s="4">
        <v>1041</v>
      </c>
      <c r="N65" s="13">
        <f t="shared" si="1"/>
        <v>1170.6666666666667</v>
      </c>
    </row>
    <row r="66" spans="1:14" ht="12" customHeight="1" x14ac:dyDescent="0.2">
      <c r="A66" s="7" t="s">
        <v>94</v>
      </c>
      <c r="B66" s="13">
        <v>2497</v>
      </c>
      <c r="C66" s="4">
        <v>2457</v>
      </c>
      <c r="D66" s="4">
        <v>2350</v>
      </c>
      <c r="E66" s="4">
        <v>2403</v>
      </c>
      <c r="F66" s="4">
        <v>2392</v>
      </c>
      <c r="G66" s="4">
        <v>2387</v>
      </c>
      <c r="H66" s="4">
        <v>2392</v>
      </c>
      <c r="I66" s="4">
        <v>2355</v>
      </c>
      <c r="J66" s="4">
        <v>2314</v>
      </c>
      <c r="K66" s="4">
        <v>2316</v>
      </c>
      <c r="L66" s="4">
        <v>2275</v>
      </c>
      <c r="M66" s="4">
        <v>2281</v>
      </c>
      <c r="N66" s="13">
        <f t="shared" si="1"/>
        <v>2368.25</v>
      </c>
    </row>
    <row r="67" spans="1:14" ht="12" customHeight="1" x14ac:dyDescent="0.2">
      <c r="A67" s="7" t="s">
        <v>95</v>
      </c>
      <c r="B67" s="13">
        <v>766</v>
      </c>
      <c r="C67" s="4">
        <v>742</v>
      </c>
      <c r="D67" s="4">
        <v>696</v>
      </c>
      <c r="E67" s="4">
        <v>761</v>
      </c>
      <c r="F67" s="4">
        <v>725</v>
      </c>
      <c r="G67" s="4">
        <v>720</v>
      </c>
      <c r="H67" s="4">
        <v>723</v>
      </c>
      <c r="I67" s="4">
        <v>654</v>
      </c>
      <c r="J67" s="4">
        <v>651</v>
      </c>
      <c r="K67" s="4">
        <v>672</v>
      </c>
      <c r="L67" s="4">
        <v>693</v>
      </c>
      <c r="M67" s="4">
        <v>704</v>
      </c>
      <c r="N67" s="13">
        <f t="shared" si="1"/>
        <v>708.91666666666663</v>
      </c>
    </row>
    <row r="68" spans="1:14" ht="12" customHeight="1" x14ac:dyDescent="0.2">
      <c r="A68" s="7" t="s">
        <v>96</v>
      </c>
      <c r="B68" s="13">
        <v>1186</v>
      </c>
      <c r="C68" s="4">
        <v>1081</v>
      </c>
      <c r="D68" s="4">
        <v>1078</v>
      </c>
      <c r="E68" s="4">
        <v>1185</v>
      </c>
      <c r="F68" s="4">
        <v>1125</v>
      </c>
      <c r="G68" s="4">
        <v>1150</v>
      </c>
      <c r="H68" s="4">
        <v>1091</v>
      </c>
      <c r="I68" s="4">
        <v>1118</v>
      </c>
      <c r="J68" s="4">
        <v>1128</v>
      </c>
      <c r="K68" s="4">
        <v>1090</v>
      </c>
      <c r="L68" s="4">
        <v>1077</v>
      </c>
      <c r="M68" s="4">
        <v>1085</v>
      </c>
      <c r="N68" s="13">
        <f t="shared" si="1"/>
        <v>1116.1666666666667</v>
      </c>
    </row>
    <row r="69" spans="1:14" ht="12" customHeight="1" x14ac:dyDescent="0.2">
      <c r="A69" s="7" t="s">
        <v>97</v>
      </c>
      <c r="B69" s="13">
        <v>603</v>
      </c>
      <c r="C69" s="4">
        <v>603</v>
      </c>
      <c r="D69" s="4">
        <v>584</v>
      </c>
      <c r="E69" s="4">
        <v>627</v>
      </c>
      <c r="F69" s="4">
        <v>602</v>
      </c>
      <c r="G69" s="4">
        <v>597</v>
      </c>
      <c r="H69" s="4">
        <v>569</v>
      </c>
      <c r="I69" s="4">
        <v>543</v>
      </c>
      <c r="J69" s="4">
        <v>510</v>
      </c>
      <c r="K69" s="4">
        <v>481</v>
      </c>
      <c r="L69" s="4">
        <v>518</v>
      </c>
      <c r="M69" s="4">
        <v>550</v>
      </c>
      <c r="N69" s="13">
        <f t="shared" si="1"/>
        <v>565.58333333333337</v>
      </c>
    </row>
    <row r="70" spans="1:14" ht="12" customHeight="1" x14ac:dyDescent="0.2">
      <c r="A70" s="7" t="s">
        <v>98</v>
      </c>
      <c r="B70" s="13">
        <v>10</v>
      </c>
      <c r="C70" s="4">
        <v>10</v>
      </c>
      <c r="D70" s="4">
        <v>13</v>
      </c>
      <c r="E70" s="4">
        <v>12</v>
      </c>
      <c r="F70" s="4">
        <v>14</v>
      </c>
      <c r="G70" s="4">
        <v>14</v>
      </c>
      <c r="H70" s="4">
        <v>10</v>
      </c>
      <c r="I70" s="4">
        <v>12</v>
      </c>
      <c r="J70" s="4">
        <v>11</v>
      </c>
      <c r="K70" s="4">
        <v>12</v>
      </c>
      <c r="L70" s="4">
        <v>17</v>
      </c>
      <c r="M70" s="4">
        <v>13</v>
      </c>
      <c r="N70" s="13">
        <f t="shared" si="1"/>
        <v>12.333333333333334</v>
      </c>
    </row>
    <row r="71" spans="1:14" ht="12" customHeight="1" x14ac:dyDescent="0.2">
      <c r="A71" s="7" t="s">
        <v>99</v>
      </c>
      <c r="B71" s="13">
        <v>15</v>
      </c>
      <c r="C71" s="4">
        <v>16</v>
      </c>
      <c r="D71" s="4">
        <v>14</v>
      </c>
      <c r="E71" s="4">
        <v>14</v>
      </c>
      <c r="F71" s="4">
        <v>11</v>
      </c>
      <c r="G71" s="4">
        <v>14</v>
      </c>
      <c r="H71" s="4">
        <v>12</v>
      </c>
      <c r="I71" s="4">
        <v>13</v>
      </c>
      <c r="J71" s="4">
        <v>13</v>
      </c>
      <c r="K71" s="4">
        <v>16</v>
      </c>
      <c r="L71" s="4">
        <v>19</v>
      </c>
      <c r="M71" s="4">
        <v>18</v>
      </c>
      <c r="N71" s="13">
        <f t="shared" si="1"/>
        <v>14.583333333333334</v>
      </c>
    </row>
    <row r="72" spans="1:14" ht="12" customHeight="1" x14ac:dyDescent="0.2">
      <c r="A72" s="7" t="s">
        <v>100</v>
      </c>
      <c r="B72" s="13">
        <v>11</v>
      </c>
      <c r="C72" s="4">
        <v>11</v>
      </c>
      <c r="D72" s="4">
        <v>8</v>
      </c>
      <c r="E72" s="4">
        <v>8</v>
      </c>
      <c r="F72" s="4">
        <v>6</v>
      </c>
      <c r="G72" s="4">
        <v>7</v>
      </c>
      <c r="H72" s="4">
        <v>8</v>
      </c>
      <c r="I72" s="4">
        <v>7</v>
      </c>
      <c r="J72" s="4">
        <v>5</v>
      </c>
      <c r="K72" s="4">
        <v>3</v>
      </c>
      <c r="L72" s="4">
        <v>5</v>
      </c>
      <c r="M72" s="4">
        <v>2</v>
      </c>
      <c r="N72" s="13">
        <f t="shared" si="1"/>
        <v>6.75</v>
      </c>
    </row>
    <row r="73" spans="1:14" ht="12" customHeight="1" x14ac:dyDescent="0.2">
      <c r="A73" s="7" t="s">
        <v>101</v>
      </c>
      <c r="B73" s="13">
        <v>13</v>
      </c>
      <c r="C73" s="4">
        <v>12</v>
      </c>
      <c r="D73" s="4">
        <v>9</v>
      </c>
      <c r="E73" s="4">
        <v>13</v>
      </c>
      <c r="F73" s="4">
        <v>13</v>
      </c>
      <c r="G73" s="4">
        <v>12</v>
      </c>
      <c r="H73" s="4">
        <v>11</v>
      </c>
      <c r="I73" s="4">
        <v>8</v>
      </c>
      <c r="J73" s="4">
        <v>9</v>
      </c>
      <c r="K73" s="4">
        <v>5</v>
      </c>
      <c r="L73" s="4">
        <v>7</v>
      </c>
      <c r="M73" s="4">
        <v>7</v>
      </c>
      <c r="N73" s="13">
        <f t="shared" si="1"/>
        <v>9.9166666666666661</v>
      </c>
    </row>
    <row r="74" spans="1:14" ht="12" customHeight="1" x14ac:dyDescent="0.2">
      <c r="A74" s="7" t="s">
        <v>102</v>
      </c>
      <c r="B74" s="13">
        <v>47</v>
      </c>
      <c r="C74" s="4">
        <v>39</v>
      </c>
      <c r="D74" s="4">
        <v>39</v>
      </c>
      <c r="E74" s="4">
        <v>37</v>
      </c>
      <c r="F74" s="4">
        <v>34</v>
      </c>
      <c r="G74" s="4">
        <v>32</v>
      </c>
      <c r="H74" s="4">
        <v>29</v>
      </c>
      <c r="I74" s="4">
        <v>24</v>
      </c>
      <c r="J74" s="4">
        <v>16</v>
      </c>
      <c r="K74" s="4">
        <v>19</v>
      </c>
      <c r="L74" s="4">
        <v>20</v>
      </c>
      <c r="M74" s="4">
        <v>24</v>
      </c>
      <c r="N74" s="13">
        <f t="shared" si="1"/>
        <v>30</v>
      </c>
    </row>
    <row r="75" spans="1:14" ht="12" customHeight="1" x14ac:dyDescent="0.2">
      <c r="A75" s="7" t="s">
        <v>103</v>
      </c>
      <c r="B75" s="13">
        <v>14</v>
      </c>
      <c r="C75" s="4">
        <v>18</v>
      </c>
      <c r="D75" s="4">
        <v>20</v>
      </c>
      <c r="E75" s="4">
        <v>18</v>
      </c>
      <c r="F75" s="4">
        <v>15</v>
      </c>
      <c r="G75" s="4">
        <v>14</v>
      </c>
      <c r="H75" s="4">
        <v>12</v>
      </c>
      <c r="I75" s="4">
        <v>13</v>
      </c>
      <c r="J75" s="4">
        <v>11</v>
      </c>
      <c r="K75" s="4">
        <v>14</v>
      </c>
      <c r="L75" s="4">
        <v>18</v>
      </c>
      <c r="M75" s="4">
        <v>21</v>
      </c>
      <c r="N75" s="13">
        <f t="shared" si="1"/>
        <v>15.666666666666666</v>
      </c>
    </row>
    <row r="76" spans="1:14" ht="12" customHeight="1" x14ac:dyDescent="0.2">
      <c r="A76" s="7" t="s">
        <v>104</v>
      </c>
      <c r="B76" s="13">
        <v>66</v>
      </c>
      <c r="C76" s="4">
        <v>68</v>
      </c>
      <c r="D76" s="4">
        <v>62</v>
      </c>
      <c r="E76" s="4">
        <v>65</v>
      </c>
      <c r="F76" s="4">
        <v>66</v>
      </c>
      <c r="G76" s="4">
        <v>61</v>
      </c>
      <c r="H76" s="4">
        <v>57</v>
      </c>
      <c r="I76" s="4">
        <v>51</v>
      </c>
      <c r="J76" s="4">
        <v>50</v>
      </c>
      <c r="K76" s="4">
        <v>43</v>
      </c>
      <c r="L76" s="4">
        <v>44</v>
      </c>
      <c r="M76" s="4">
        <v>33</v>
      </c>
      <c r="N76" s="13">
        <f t="shared" si="1"/>
        <v>55.5</v>
      </c>
    </row>
    <row r="77" spans="1:14" ht="12" customHeight="1" x14ac:dyDescent="0.2">
      <c r="A77" s="7" t="s">
        <v>105</v>
      </c>
      <c r="B77" s="13">
        <v>104</v>
      </c>
      <c r="C77" s="4">
        <v>95</v>
      </c>
      <c r="D77" s="4">
        <v>78</v>
      </c>
      <c r="E77" s="4">
        <v>77</v>
      </c>
      <c r="F77" s="4">
        <v>73</v>
      </c>
      <c r="G77" s="4">
        <v>60</v>
      </c>
      <c r="H77" s="4">
        <v>60</v>
      </c>
      <c r="I77" s="4">
        <v>65</v>
      </c>
      <c r="J77" s="4">
        <v>64</v>
      </c>
      <c r="K77" s="4">
        <v>59</v>
      </c>
      <c r="L77" s="4">
        <v>58</v>
      </c>
      <c r="M77" s="4">
        <v>59</v>
      </c>
      <c r="N77" s="13">
        <f t="shared" si="1"/>
        <v>71</v>
      </c>
    </row>
    <row r="78" spans="1:14" ht="12" customHeight="1" x14ac:dyDescent="0.2">
      <c r="A78" s="7" t="s">
        <v>106</v>
      </c>
      <c r="B78" s="13">
        <v>22</v>
      </c>
      <c r="C78" s="4">
        <v>13</v>
      </c>
      <c r="D78" s="4">
        <v>14</v>
      </c>
      <c r="E78" s="4">
        <v>10</v>
      </c>
      <c r="F78" s="4">
        <v>11</v>
      </c>
      <c r="G78" s="4">
        <v>13</v>
      </c>
      <c r="H78" s="4">
        <v>11</v>
      </c>
      <c r="I78" s="4">
        <v>9</v>
      </c>
      <c r="J78" s="4">
        <v>5</v>
      </c>
      <c r="K78" s="4">
        <v>6</v>
      </c>
      <c r="L78" s="4">
        <v>5</v>
      </c>
      <c r="M78" s="4">
        <v>7</v>
      </c>
      <c r="N78" s="13">
        <f t="shared" si="1"/>
        <v>10.5</v>
      </c>
    </row>
    <row r="79" spans="1:14" ht="12" customHeight="1" x14ac:dyDescent="0.2">
      <c r="A79" s="7" t="s">
        <v>107</v>
      </c>
      <c r="B79" s="13">
        <v>15</v>
      </c>
      <c r="C79" s="4">
        <v>17</v>
      </c>
      <c r="D79" s="4">
        <v>14</v>
      </c>
      <c r="E79" s="4">
        <v>15</v>
      </c>
      <c r="F79" s="4">
        <v>18</v>
      </c>
      <c r="G79" s="4">
        <v>18</v>
      </c>
      <c r="H79" s="4">
        <v>19</v>
      </c>
      <c r="I79" s="4">
        <v>7</v>
      </c>
      <c r="J79" s="4">
        <v>11</v>
      </c>
      <c r="K79" s="4">
        <v>11</v>
      </c>
      <c r="L79" s="4">
        <v>12</v>
      </c>
      <c r="M79" s="4">
        <v>15</v>
      </c>
      <c r="N79" s="13">
        <f t="shared" si="1"/>
        <v>14.333333333333334</v>
      </c>
    </row>
    <row r="80" spans="1:14" ht="12" customHeight="1" x14ac:dyDescent="0.2">
      <c r="A80" s="8" t="s">
        <v>108</v>
      </c>
      <c r="B80" s="13">
        <v>1388</v>
      </c>
      <c r="C80" s="4">
        <v>1356</v>
      </c>
      <c r="D80" s="4">
        <v>1331</v>
      </c>
      <c r="E80" s="4">
        <v>1397</v>
      </c>
      <c r="F80" s="4">
        <v>1414</v>
      </c>
      <c r="G80" s="4">
        <v>1382</v>
      </c>
      <c r="H80" s="4">
        <v>1379</v>
      </c>
      <c r="I80" s="4">
        <v>1309</v>
      </c>
      <c r="J80" s="4">
        <v>1255</v>
      </c>
      <c r="K80" s="4">
        <v>1226</v>
      </c>
      <c r="L80" s="4">
        <v>1125</v>
      </c>
      <c r="M80" s="4">
        <v>1178</v>
      </c>
      <c r="N80" s="13">
        <f t="shared" si="1"/>
        <v>1311.6666666666667</v>
      </c>
    </row>
    <row r="81" spans="1:14" ht="12" customHeight="1" x14ac:dyDescent="0.2">
      <c r="A81" s="8" t="s">
        <v>109</v>
      </c>
      <c r="B81" s="13">
        <v>347</v>
      </c>
      <c r="C81" s="4">
        <v>344</v>
      </c>
      <c r="D81" s="4">
        <v>352</v>
      </c>
      <c r="E81" s="4">
        <v>324</v>
      </c>
      <c r="F81" s="4">
        <v>297</v>
      </c>
      <c r="G81" s="4">
        <v>321</v>
      </c>
      <c r="H81" s="4">
        <v>321</v>
      </c>
      <c r="I81" s="4">
        <v>303</v>
      </c>
      <c r="J81" s="4">
        <v>271</v>
      </c>
      <c r="K81" s="4">
        <v>274</v>
      </c>
      <c r="L81" s="4">
        <v>277</v>
      </c>
      <c r="M81" s="4">
        <v>291</v>
      </c>
      <c r="N81" s="13">
        <f t="shared" si="1"/>
        <v>310.16666666666669</v>
      </c>
    </row>
    <row r="82" spans="1:14" ht="12" customHeight="1" x14ac:dyDescent="0.2">
      <c r="A82" s="8" t="s">
        <v>110</v>
      </c>
      <c r="B82" s="13">
        <v>70573</v>
      </c>
      <c r="C82" s="4">
        <v>64776</v>
      </c>
      <c r="D82" s="4">
        <v>62049</v>
      </c>
      <c r="E82" s="4">
        <v>66588</v>
      </c>
      <c r="F82" s="4">
        <v>64079</v>
      </c>
      <c r="G82" s="4">
        <v>68898</v>
      </c>
      <c r="H82" s="4">
        <v>75223</v>
      </c>
      <c r="I82" s="4">
        <v>73963</v>
      </c>
      <c r="J82" s="4">
        <v>73417</v>
      </c>
      <c r="K82" s="4">
        <v>74283</v>
      </c>
      <c r="L82" s="4">
        <v>73212</v>
      </c>
      <c r="M82" s="4">
        <v>71077</v>
      </c>
      <c r="N82" s="13">
        <f t="shared" si="1"/>
        <v>69844.833333333328</v>
      </c>
    </row>
    <row r="83" spans="1:14" ht="12" customHeight="1" x14ac:dyDescent="0.2">
      <c r="A83" s="8" t="s">
        <v>111</v>
      </c>
      <c r="B83" s="13">
        <v>431</v>
      </c>
      <c r="C83" s="4">
        <v>401</v>
      </c>
      <c r="D83" s="4">
        <v>395</v>
      </c>
      <c r="E83" s="4">
        <v>391</v>
      </c>
      <c r="F83" s="4">
        <v>414</v>
      </c>
      <c r="G83" s="4">
        <v>430</v>
      </c>
      <c r="H83" s="4">
        <v>420</v>
      </c>
      <c r="I83" s="4">
        <v>387</v>
      </c>
      <c r="J83" s="4">
        <v>347</v>
      </c>
      <c r="K83" s="4">
        <v>290</v>
      </c>
      <c r="L83" s="4">
        <v>307</v>
      </c>
      <c r="M83" s="4">
        <v>321</v>
      </c>
      <c r="N83" s="13">
        <f t="shared" si="1"/>
        <v>377.83333333333331</v>
      </c>
    </row>
    <row r="84" spans="1:14" ht="12" customHeight="1" x14ac:dyDescent="0.2">
      <c r="A84" s="8" t="s">
        <v>112</v>
      </c>
      <c r="B84" s="13">
        <v>2399</v>
      </c>
      <c r="C84" s="4">
        <v>2218</v>
      </c>
      <c r="D84" s="4">
        <v>2119</v>
      </c>
      <c r="E84" s="4">
        <v>2108</v>
      </c>
      <c r="F84" s="4">
        <v>2060</v>
      </c>
      <c r="G84" s="4">
        <v>2049</v>
      </c>
      <c r="H84" s="4">
        <v>2040</v>
      </c>
      <c r="I84" s="4">
        <v>2037</v>
      </c>
      <c r="J84" s="4">
        <v>2028</v>
      </c>
      <c r="K84" s="4">
        <v>2065</v>
      </c>
      <c r="L84" s="4">
        <v>2128</v>
      </c>
      <c r="M84" s="4">
        <v>2148</v>
      </c>
      <c r="N84" s="13">
        <f t="shared" si="1"/>
        <v>2116.5833333333335</v>
      </c>
    </row>
    <row r="85" spans="1:14" ht="12" customHeight="1" x14ac:dyDescent="0.2">
      <c r="A85" s="8" t="s">
        <v>113</v>
      </c>
      <c r="B85" s="13">
        <v>2383</v>
      </c>
      <c r="C85" s="4">
        <v>2342</v>
      </c>
      <c r="D85" s="4">
        <v>2319</v>
      </c>
      <c r="E85" s="4">
        <v>2411</v>
      </c>
      <c r="F85" s="4">
        <v>2462</v>
      </c>
      <c r="G85" s="4">
        <v>2466</v>
      </c>
      <c r="H85" s="4">
        <v>2354</v>
      </c>
      <c r="I85" s="4">
        <v>2265</v>
      </c>
      <c r="J85" s="4">
        <v>2187</v>
      </c>
      <c r="K85" s="4">
        <v>2119</v>
      </c>
      <c r="L85" s="4">
        <v>2039</v>
      </c>
      <c r="M85" s="4">
        <v>2001</v>
      </c>
      <c r="N85" s="13">
        <f t="shared" si="1"/>
        <v>2279</v>
      </c>
    </row>
    <row r="86" spans="1:14" ht="12" customHeight="1" x14ac:dyDescent="0.2">
      <c r="A86" s="8" t="s">
        <v>114</v>
      </c>
      <c r="B86" s="13">
        <v>4287</v>
      </c>
      <c r="C86" s="4">
        <v>4125</v>
      </c>
      <c r="D86" s="4">
        <v>3861</v>
      </c>
      <c r="E86" s="4">
        <v>3890</v>
      </c>
      <c r="F86" s="4">
        <v>3877</v>
      </c>
      <c r="G86" s="4">
        <v>3870</v>
      </c>
      <c r="H86" s="4">
        <v>3969</v>
      </c>
      <c r="I86" s="4">
        <v>3986</v>
      </c>
      <c r="J86" s="4">
        <v>3932</v>
      </c>
      <c r="K86" s="4">
        <v>3887</v>
      </c>
      <c r="L86" s="4">
        <v>3887</v>
      </c>
      <c r="M86" s="4">
        <v>3856</v>
      </c>
      <c r="N86" s="13">
        <f t="shared" si="1"/>
        <v>3952.25</v>
      </c>
    </row>
    <row r="87" spans="1:14" ht="12" customHeight="1" x14ac:dyDescent="0.2">
      <c r="A87" s="8" t="s">
        <v>115</v>
      </c>
      <c r="B87" s="13">
        <v>6136</v>
      </c>
      <c r="C87" s="4">
        <v>6029</v>
      </c>
      <c r="D87" s="4">
        <v>5884</v>
      </c>
      <c r="E87" s="4">
        <v>5933</v>
      </c>
      <c r="F87" s="4">
        <v>6016</v>
      </c>
      <c r="G87" s="4">
        <v>6070</v>
      </c>
      <c r="H87" s="4">
        <v>6101</v>
      </c>
      <c r="I87" s="4">
        <v>5897</v>
      </c>
      <c r="J87" s="4">
        <v>5748</v>
      </c>
      <c r="K87" s="4">
        <v>5507</v>
      </c>
      <c r="L87" s="4">
        <v>5462</v>
      </c>
      <c r="M87" s="4">
        <v>5408</v>
      </c>
      <c r="N87" s="13">
        <f t="shared" si="1"/>
        <v>5849.25</v>
      </c>
    </row>
    <row r="88" spans="1:14" ht="12" customHeight="1" x14ac:dyDescent="0.2">
      <c r="A88" s="8" t="s">
        <v>116</v>
      </c>
      <c r="B88" s="13">
        <v>9869</v>
      </c>
      <c r="C88" s="4">
        <v>9446</v>
      </c>
      <c r="D88" s="4">
        <v>9323</v>
      </c>
      <c r="E88" s="4">
        <v>9831</v>
      </c>
      <c r="F88" s="4">
        <v>9909</v>
      </c>
      <c r="G88" s="4">
        <v>10322</v>
      </c>
      <c r="H88" s="4">
        <v>10325</v>
      </c>
      <c r="I88" s="4">
        <v>10002</v>
      </c>
      <c r="J88" s="4">
        <v>9725</v>
      </c>
      <c r="K88" s="4">
        <v>9663</v>
      </c>
      <c r="L88" s="4">
        <v>9594</v>
      </c>
      <c r="M88" s="4">
        <v>9574</v>
      </c>
      <c r="N88" s="13">
        <f t="shared" si="1"/>
        <v>9798.5833333333339</v>
      </c>
    </row>
    <row r="89" spans="1:14" ht="12" customHeight="1" x14ac:dyDescent="0.2">
      <c r="A89" s="8" t="s">
        <v>117</v>
      </c>
      <c r="B89" s="13">
        <v>235</v>
      </c>
      <c r="C89" s="4">
        <v>248</v>
      </c>
      <c r="D89" s="4">
        <v>244</v>
      </c>
      <c r="E89" s="4">
        <v>242</v>
      </c>
      <c r="F89" s="4">
        <v>248</v>
      </c>
      <c r="G89" s="4">
        <v>254</v>
      </c>
      <c r="H89" s="4">
        <v>249</v>
      </c>
      <c r="I89" s="4">
        <v>239</v>
      </c>
      <c r="J89" s="4">
        <v>230</v>
      </c>
      <c r="K89" s="4">
        <v>207</v>
      </c>
      <c r="L89" s="4">
        <v>205</v>
      </c>
      <c r="M89" s="4">
        <v>208</v>
      </c>
      <c r="N89" s="13">
        <f t="shared" si="1"/>
        <v>234.08333333333334</v>
      </c>
    </row>
    <row r="90" spans="1:14" ht="12" customHeight="1" x14ac:dyDescent="0.2">
      <c r="A90" s="8" t="s">
        <v>118</v>
      </c>
      <c r="B90" s="13">
        <v>80</v>
      </c>
      <c r="C90" s="4">
        <v>85</v>
      </c>
      <c r="D90" s="4">
        <v>73</v>
      </c>
      <c r="E90" s="4">
        <v>77</v>
      </c>
      <c r="F90" s="4">
        <v>72</v>
      </c>
      <c r="G90" s="4">
        <v>78</v>
      </c>
      <c r="H90" s="4">
        <v>69</v>
      </c>
      <c r="I90" s="4">
        <v>56</v>
      </c>
      <c r="J90" s="4">
        <v>58</v>
      </c>
      <c r="K90" s="4">
        <v>55</v>
      </c>
      <c r="L90" s="4">
        <v>45</v>
      </c>
      <c r="M90" s="4">
        <v>34</v>
      </c>
      <c r="N90" s="13">
        <f t="shared" si="1"/>
        <v>65.166666666666671</v>
      </c>
    </row>
    <row r="97" ht="12.75" customHeight="1" x14ac:dyDescent="0.2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12" t="s">
        <v>5</v>
      </c>
    </row>
    <row r="6" spans="1:14" ht="12" customHeight="1" x14ac:dyDescent="0.2">
      <c r="A6" s="56" t="str">
        <f>'Pregnant Women Participating'!A2</f>
        <v>Connecticut</v>
      </c>
      <c r="B6" s="57">
        <v>888</v>
      </c>
      <c r="C6" s="58">
        <v>884</v>
      </c>
      <c r="D6" s="58">
        <v>851</v>
      </c>
      <c r="E6" s="58">
        <v>864</v>
      </c>
      <c r="F6" s="58">
        <v>878</v>
      </c>
      <c r="G6" s="58">
        <v>909</v>
      </c>
      <c r="H6" s="58">
        <v>864</v>
      </c>
      <c r="I6" s="58">
        <v>890</v>
      </c>
      <c r="J6" s="58">
        <v>891</v>
      </c>
      <c r="K6" s="58">
        <v>877</v>
      </c>
      <c r="L6" s="58">
        <v>884</v>
      </c>
      <c r="M6" s="59">
        <v>840</v>
      </c>
      <c r="N6" s="57">
        <f t="shared" ref="N6:N102" si="0">IF(SUM(B6:M6)&gt;0,AVERAGE(B6:M6),"0")</f>
        <v>876.66666666666663</v>
      </c>
    </row>
    <row r="7" spans="1:14" ht="12" customHeight="1" x14ac:dyDescent="0.2">
      <c r="A7" s="56" t="str">
        <f>'Pregnant Women Participating'!A3</f>
        <v>Maine</v>
      </c>
      <c r="B7" s="57">
        <v>624</v>
      </c>
      <c r="C7" s="58">
        <v>619</v>
      </c>
      <c r="D7" s="58">
        <v>609</v>
      </c>
      <c r="E7" s="58">
        <v>624</v>
      </c>
      <c r="F7" s="58">
        <v>615</v>
      </c>
      <c r="G7" s="58">
        <v>637</v>
      </c>
      <c r="H7" s="58">
        <v>658</v>
      </c>
      <c r="I7" s="58">
        <v>671</v>
      </c>
      <c r="J7" s="58">
        <v>640</v>
      </c>
      <c r="K7" s="58">
        <v>634</v>
      </c>
      <c r="L7" s="58">
        <v>633</v>
      </c>
      <c r="M7" s="59">
        <v>579</v>
      </c>
      <c r="N7" s="57">
        <f t="shared" si="0"/>
        <v>628.58333333333337</v>
      </c>
    </row>
    <row r="8" spans="1:14" ht="12" customHeight="1" x14ac:dyDescent="0.2">
      <c r="A8" s="56" t="str">
        <f>'Pregnant Women Participating'!A4</f>
        <v>Massachusetts</v>
      </c>
      <c r="B8" s="57">
        <v>2757</v>
      </c>
      <c r="C8" s="58">
        <v>2744</v>
      </c>
      <c r="D8" s="58">
        <v>2678</v>
      </c>
      <c r="E8" s="58">
        <v>2677</v>
      </c>
      <c r="F8" s="58">
        <v>2674</v>
      </c>
      <c r="G8" s="58">
        <v>2762</v>
      </c>
      <c r="H8" s="58">
        <v>2955</v>
      </c>
      <c r="I8" s="58">
        <v>3056</v>
      </c>
      <c r="J8" s="58">
        <v>3067</v>
      </c>
      <c r="K8" s="58">
        <v>3040</v>
      </c>
      <c r="L8" s="58">
        <v>3042</v>
      </c>
      <c r="M8" s="59">
        <v>3061</v>
      </c>
      <c r="N8" s="57">
        <f t="shared" si="0"/>
        <v>2876.0833333333335</v>
      </c>
    </row>
    <row r="9" spans="1:14" ht="12" customHeight="1" x14ac:dyDescent="0.2">
      <c r="A9" s="56" t="str">
        <f>'Pregnant Women Participating'!A5</f>
        <v>New Hampshire</v>
      </c>
      <c r="B9" s="57">
        <v>471</v>
      </c>
      <c r="C9" s="58">
        <v>449</v>
      </c>
      <c r="D9" s="58">
        <v>476</v>
      </c>
      <c r="E9" s="58">
        <v>498</v>
      </c>
      <c r="F9" s="58">
        <v>476</v>
      </c>
      <c r="G9" s="58">
        <v>524</v>
      </c>
      <c r="H9" s="58">
        <v>558</v>
      </c>
      <c r="I9" s="58">
        <v>528</v>
      </c>
      <c r="J9" s="58">
        <v>519</v>
      </c>
      <c r="K9" s="58">
        <v>514</v>
      </c>
      <c r="L9" s="58">
        <v>528</v>
      </c>
      <c r="M9" s="59">
        <v>550</v>
      </c>
      <c r="N9" s="57">
        <f t="shared" si="0"/>
        <v>507.58333333333331</v>
      </c>
    </row>
    <row r="10" spans="1:14" ht="12" customHeight="1" x14ac:dyDescent="0.2">
      <c r="A10" s="56" t="str">
        <f>'Pregnant Women Participating'!A6</f>
        <v>New York</v>
      </c>
      <c r="B10" s="57">
        <v>9262</v>
      </c>
      <c r="C10" s="58">
        <v>9187</v>
      </c>
      <c r="D10" s="58">
        <v>9030</v>
      </c>
      <c r="E10" s="58">
        <v>9131</v>
      </c>
      <c r="F10" s="58">
        <v>9053</v>
      </c>
      <c r="G10" s="58">
        <v>9028</v>
      </c>
      <c r="H10" s="58">
        <v>9172</v>
      </c>
      <c r="I10" s="58">
        <v>9332</v>
      </c>
      <c r="J10" s="58">
        <v>9482</v>
      </c>
      <c r="K10" s="58">
        <v>9316</v>
      </c>
      <c r="L10" s="58">
        <v>9156</v>
      </c>
      <c r="M10" s="59">
        <v>9206</v>
      </c>
      <c r="N10" s="57">
        <f t="shared" si="0"/>
        <v>9196.25</v>
      </c>
    </row>
    <row r="11" spans="1:14" ht="12" customHeight="1" x14ac:dyDescent="0.2">
      <c r="A11" s="56" t="str">
        <f>'Pregnant Women Participating'!A7</f>
        <v>Rhode Island</v>
      </c>
      <c r="B11" s="57">
        <v>269</v>
      </c>
      <c r="C11" s="58">
        <v>259</v>
      </c>
      <c r="D11" s="58">
        <v>269</v>
      </c>
      <c r="E11" s="58">
        <v>274</v>
      </c>
      <c r="F11" s="58">
        <v>258</v>
      </c>
      <c r="G11" s="58">
        <v>261</v>
      </c>
      <c r="H11" s="58">
        <v>273</v>
      </c>
      <c r="I11" s="58">
        <v>255</v>
      </c>
      <c r="J11" s="58">
        <v>250</v>
      </c>
      <c r="K11" s="58">
        <v>233</v>
      </c>
      <c r="L11" s="58">
        <v>249</v>
      </c>
      <c r="M11" s="59">
        <v>284</v>
      </c>
      <c r="N11" s="57">
        <f t="shared" si="0"/>
        <v>261.16666666666669</v>
      </c>
    </row>
    <row r="12" spans="1:14" ht="12" customHeight="1" x14ac:dyDescent="0.2">
      <c r="A12" s="56" t="str">
        <f>'Pregnant Women Participating'!A8</f>
        <v>Vermont</v>
      </c>
      <c r="B12" s="57">
        <v>678</v>
      </c>
      <c r="C12" s="58">
        <v>677</v>
      </c>
      <c r="D12" s="58">
        <v>669</v>
      </c>
      <c r="E12" s="58">
        <v>672</v>
      </c>
      <c r="F12" s="58">
        <v>668</v>
      </c>
      <c r="G12" s="58">
        <v>672</v>
      </c>
      <c r="H12" s="58">
        <v>712</v>
      </c>
      <c r="I12" s="58">
        <v>717</v>
      </c>
      <c r="J12" s="58">
        <v>699</v>
      </c>
      <c r="K12" s="58">
        <v>693</v>
      </c>
      <c r="L12" s="58">
        <v>704</v>
      </c>
      <c r="M12" s="59">
        <v>706</v>
      </c>
      <c r="N12" s="57">
        <f t="shared" si="0"/>
        <v>688.91666666666663</v>
      </c>
    </row>
    <row r="13" spans="1:14" ht="12" customHeight="1" x14ac:dyDescent="0.2">
      <c r="A13" s="56" t="str">
        <f>'Pregnant Women Participating'!A9</f>
        <v>Virgin Islands</v>
      </c>
      <c r="B13" s="57">
        <v>83</v>
      </c>
      <c r="C13" s="58">
        <v>85</v>
      </c>
      <c r="D13" s="58">
        <v>81</v>
      </c>
      <c r="E13" s="58">
        <v>83</v>
      </c>
      <c r="F13" s="58">
        <v>83</v>
      </c>
      <c r="G13" s="58">
        <v>90</v>
      </c>
      <c r="H13" s="58">
        <v>80</v>
      </c>
      <c r="I13" s="58">
        <v>80</v>
      </c>
      <c r="J13" s="58">
        <v>80</v>
      </c>
      <c r="K13" s="58">
        <v>77</v>
      </c>
      <c r="L13" s="58">
        <v>74</v>
      </c>
      <c r="M13" s="59">
        <v>75</v>
      </c>
      <c r="N13" s="57">
        <f t="shared" si="0"/>
        <v>80.916666666666671</v>
      </c>
    </row>
    <row r="14" spans="1:14" ht="12" customHeight="1" x14ac:dyDescent="0.2">
      <c r="A14" s="56" t="str">
        <f>'Pregnant Women Participating'!A10</f>
        <v>Indian Township, ME</v>
      </c>
      <c r="B14" s="57">
        <v>7</v>
      </c>
      <c r="C14" s="58">
        <v>5</v>
      </c>
      <c r="D14" s="58">
        <v>5</v>
      </c>
      <c r="E14" s="58">
        <v>4</v>
      </c>
      <c r="F14" s="58">
        <v>6</v>
      </c>
      <c r="G14" s="58">
        <v>5</v>
      </c>
      <c r="H14" s="58">
        <v>5</v>
      </c>
      <c r="I14" s="58">
        <v>5</v>
      </c>
      <c r="J14" s="58">
        <v>7</v>
      </c>
      <c r="K14" s="58">
        <v>6</v>
      </c>
      <c r="L14" s="58">
        <v>8</v>
      </c>
      <c r="M14" s="59">
        <v>7</v>
      </c>
      <c r="N14" s="57">
        <f t="shared" si="0"/>
        <v>5.833333333333333</v>
      </c>
    </row>
    <row r="15" spans="1:14" ht="12" customHeight="1" x14ac:dyDescent="0.2">
      <c r="A15" s="56" t="str">
        <f>'Pregnant Women Participating'!A11</f>
        <v>Pleasant Point, ME</v>
      </c>
      <c r="B15" s="57">
        <v>1</v>
      </c>
      <c r="C15" s="58">
        <v>2</v>
      </c>
      <c r="D15" s="58">
        <v>2</v>
      </c>
      <c r="E15" s="58">
        <v>2</v>
      </c>
      <c r="F15" s="58">
        <v>2</v>
      </c>
      <c r="G15" s="58">
        <v>2</v>
      </c>
      <c r="H15" s="58">
        <v>2</v>
      </c>
      <c r="I15" s="58">
        <v>2</v>
      </c>
      <c r="J15" s="58">
        <v>1</v>
      </c>
      <c r="K15" s="58">
        <v>1</v>
      </c>
      <c r="L15" s="58">
        <v>1</v>
      </c>
      <c r="M15" s="59">
        <v>1</v>
      </c>
      <c r="N15" s="57">
        <f t="shared" si="0"/>
        <v>1.5833333333333333</v>
      </c>
    </row>
    <row r="16" spans="1:14" s="64" customFormat="1" ht="24.75" customHeight="1" x14ac:dyDescent="0.2">
      <c r="A16" s="60" t="e">
        <f>'Pregnant Women Participating'!#REF!</f>
        <v>#REF!</v>
      </c>
      <c r="B16" s="61">
        <v>15040</v>
      </c>
      <c r="C16" s="62">
        <v>14911</v>
      </c>
      <c r="D16" s="62">
        <v>14670</v>
      </c>
      <c r="E16" s="62">
        <v>14829</v>
      </c>
      <c r="F16" s="62">
        <v>14713</v>
      </c>
      <c r="G16" s="62">
        <v>14890</v>
      </c>
      <c r="H16" s="62">
        <v>15279</v>
      </c>
      <c r="I16" s="62">
        <v>15536</v>
      </c>
      <c r="J16" s="62">
        <v>15636</v>
      </c>
      <c r="K16" s="62">
        <v>15391</v>
      </c>
      <c r="L16" s="62">
        <v>15279</v>
      </c>
      <c r="M16" s="63">
        <v>15309</v>
      </c>
      <c r="N16" s="61">
        <f t="shared" si="0"/>
        <v>15123.583333333334</v>
      </c>
    </row>
    <row r="17" spans="1:14" ht="12" customHeight="1" x14ac:dyDescent="0.2">
      <c r="A17" s="56" t="str">
        <f>'Pregnant Women Participating'!A12</f>
        <v>Delaware</v>
      </c>
      <c r="B17" s="57">
        <v>288</v>
      </c>
      <c r="C17" s="58">
        <v>283</v>
      </c>
      <c r="D17" s="58">
        <v>280</v>
      </c>
      <c r="E17" s="58">
        <v>276</v>
      </c>
      <c r="F17" s="58">
        <v>285</v>
      </c>
      <c r="G17" s="58">
        <v>302</v>
      </c>
      <c r="H17" s="58">
        <v>299</v>
      </c>
      <c r="I17" s="58">
        <v>304</v>
      </c>
      <c r="J17" s="58">
        <v>300</v>
      </c>
      <c r="K17" s="58">
        <v>304</v>
      </c>
      <c r="L17" s="58">
        <v>309</v>
      </c>
      <c r="M17" s="59">
        <v>290</v>
      </c>
      <c r="N17" s="57">
        <f t="shared" si="0"/>
        <v>293.33333333333331</v>
      </c>
    </row>
    <row r="18" spans="1:14" ht="12" customHeight="1" x14ac:dyDescent="0.2">
      <c r="A18" s="56" t="str">
        <f>'Pregnant Women Participating'!A13</f>
        <v>District of Columbia</v>
      </c>
      <c r="B18" s="57">
        <v>618</v>
      </c>
      <c r="C18" s="58">
        <v>601</v>
      </c>
      <c r="D18" s="58">
        <v>599</v>
      </c>
      <c r="E18" s="58">
        <v>606</v>
      </c>
      <c r="F18" s="58">
        <v>636</v>
      </c>
      <c r="G18" s="58">
        <v>729</v>
      </c>
      <c r="H18" s="58">
        <v>770</v>
      </c>
      <c r="I18" s="58">
        <v>828</v>
      </c>
      <c r="J18" s="58">
        <v>876</v>
      </c>
      <c r="K18" s="58">
        <v>860</v>
      </c>
      <c r="L18" s="58">
        <v>831</v>
      </c>
      <c r="M18" s="59">
        <v>844</v>
      </c>
      <c r="N18" s="57">
        <f t="shared" si="0"/>
        <v>733.16666666666663</v>
      </c>
    </row>
    <row r="19" spans="1:14" ht="12" customHeight="1" x14ac:dyDescent="0.2">
      <c r="A19" s="56" t="str">
        <f>'Pregnant Women Participating'!A14</f>
        <v>Maryland</v>
      </c>
      <c r="B19" s="57">
        <v>3109</v>
      </c>
      <c r="C19" s="58">
        <v>3034</v>
      </c>
      <c r="D19" s="58">
        <v>2973</v>
      </c>
      <c r="E19" s="58">
        <v>2985</v>
      </c>
      <c r="F19" s="58">
        <v>3009</v>
      </c>
      <c r="G19" s="58">
        <v>3110</v>
      </c>
      <c r="H19" s="58">
        <v>3127</v>
      </c>
      <c r="I19" s="58">
        <v>3165</v>
      </c>
      <c r="J19" s="58">
        <v>3250</v>
      </c>
      <c r="K19" s="58">
        <v>3328</v>
      </c>
      <c r="L19" s="58">
        <v>3306</v>
      </c>
      <c r="M19" s="59">
        <v>3294</v>
      </c>
      <c r="N19" s="57">
        <f t="shared" si="0"/>
        <v>3140.8333333333335</v>
      </c>
    </row>
    <row r="20" spans="1:14" ht="12" customHeight="1" x14ac:dyDescent="0.2">
      <c r="A20" s="56" t="str">
        <f>'Pregnant Women Participating'!A15</f>
        <v>New Jersey</v>
      </c>
      <c r="B20" s="57">
        <v>3940</v>
      </c>
      <c r="C20" s="58">
        <v>3833</v>
      </c>
      <c r="D20" s="58">
        <v>3792</v>
      </c>
      <c r="E20" s="58">
        <v>3807</v>
      </c>
      <c r="F20" s="58">
        <v>3698</v>
      </c>
      <c r="G20" s="58">
        <v>3530</v>
      </c>
      <c r="H20" s="58">
        <v>3562</v>
      </c>
      <c r="I20" s="58">
        <v>3692</v>
      </c>
      <c r="J20" s="58">
        <v>3874</v>
      </c>
      <c r="K20" s="58">
        <v>3964</v>
      </c>
      <c r="L20" s="58">
        <v>3984</v>
      </c>
      <c r="M20" s="59">
        <v>3973</v>
      </c>
      <c r="N20" s="57">
        <f t="shared" si="0"/>
        <v>3804.0833333333335</v>
      </c>
    </row>
    <row r="21" spans="1:14" ht="12" customHeight="1" x14ac:dyDescent="0.2">
      <c r="A21" s="56" t="str">
        <f>'Pregnant Women Participating'!A16</f>
        <v>Pennsylvania</v>
      </c>
      <c r="B21" s="57">
        <v>5652</v>
      </c>
      <c r="C21" s="58">
        <v>5421</v>
      </c>
      <c r="D21" s="58">
        <v>5119</v>
      </c>
      <c r="E21" s="58">
        <v>5046</v>
      </c>
      <c r="F21" s="58">
        <v>5006</v>
      </c>
      <c r="G21" s="58">
        <v>5027</v>
      </c>
      <c r="H21" s="58">
        <v>5073</v>
      </c>
      <c r="I21" s="58">
        <v>5064</v>
      </c>
      <c r="J21" s="58">
        <v>4907</v>
      </c>
      <c r="K21" s="58">
        <v>4833</v>
      </c>
      <c r="L21" s="58">
        <v>4713</v>
      </c>
      <c r="M21" s="59">
        <v>4751</v>
      </c>
      <c r="N21" s="57">
        <f t="shared" si="0"/>
        <v>5051</v>
      </c>
    </row>
    <row r="22" spans="1:14" ht="12" customHeight="1" x14ac:dyDescent="0.2">
      <c r="A22" s="56" t="str">
        <f>'Pregnant Women Participating'!A17</f>
        <v>Puerto Rico</v>
      </c>
      <c r="B22" s="57">
        <v>3894</v>
      </c>
      <c r="C22" s="58">
        <v>3727</v>
      </c>
      <c r="D22" s="58">
        <v>3698</v>
      </c>
      <c r="E22" s="58">
        <v>3622</v>
      </c>
      <c r="F22" s="58">
        <v>3601</v>
      </c>
      <c r="G22" s="58">
        <v>3187</v>
      </c>
      <c r="H22" s="58">
        <v>2973</v>
      </c>
      <c r="I22" s="58">
        <v>3706</v>
      </c>
      <c r="J22" s="58">
        <v>3804</v>
      </c>
      <c r="K22" s="58">
        <v>3910</v>
      </c>
      <c r="L22" s="58">
        <v>3937</v>
      </c>
      <c r="M22" s="59">
        <v>3913</v>
      </c>
      <c r="N22" s="57">
        <f t="shared" si="0"/>
        <v>3664.3333333333335</v>
      </c>
    </row>
    <row r="23" spans="1:14" ht="12" customHeight="1" x14ac:dyDescent="0.2">
      <c r="A23" s="56" t="str">
        <f>'Pregnant Women Participating'!A18</f>
        <v>Virginia</v>
      </c>
      <c r="B23" s="57">
        <v>2922</v>
      </c>
      <c r="C23" s="58">
        <v>2833</v>
      </c>
      <c r="D23" s="58">
        <v>2737</v>
      </c>
      <c r="E23" s="58">
        <v>2728</v>
      </c>
      <c r="F23" s="58">
        <v>2704</v>
      </c>
      <c r="G23" s="58">
        <v>2892</v>
      </c>
      <c r="H23" s="58">
        <v>2949</v>
      </c>
      <c r="I23" s="58">
        <v>3038</v>
      </c>
      <c r="J23" s="58">
        <v>3072</v>
      </c>
      <c r="K23" s="58">
        <v>3057</v>
      </c>
      <c r="L23" s="58">
        <v>3068</v>
      </c>
      <c r="M23" s="59">
        <v>3092</v>
      </c>
      <c r="N23" s="57">
        <f t="shared" si="0"/>
        <v>2924.3333333333335</v>
      </c>
    </row>
    <row r="24" spans="1:14" ht="12" customHeight="1" x14ac:dyDescent="0.2">
      <c r="A24" s="56" t="str">
        <f>'Pregnant Women Participating'!A19</f>
        <v>West Virginia</v>
      </c>
      <c r="B24" s="57">
        <v>954</v>
      </c>
      <c r="C24" s="58">
        <v>927</v>
      </c>
      <c r="D24" s="58">
        <v>927</v>
      </c>
      <c r="E24" s="58">
        <v>942</v>
      </c>
      <c r="F24" s="58">
        <v>982</v>
      </c>
      <c r="G24" s="58">
        <v>982</v>
      </c>
      <c r="H24" s="58">
        <v>990</v>
      </c>
      <c r="I24" s="58">
        <v>955</v>
      </c>
      <c r="J24" s="58">
        <v>916</v>
      </c>
      <c r="K24" s="58">
        <v>897</v>
      </c>
      <c r="L24" s="58">
        <v>878</v>
      </c>
      <c r="M24" s="59">
        <v>861</v>
      </c>
      <c r="N24" s="57">
        <f t="shared" si="0"/>
        <v>934.25</v>
      </c>
    </row>
    <row r="25" spans="1:14" s="64" customFormat="1" ht="24.75" customHeight="1" x14ac:dyDescent="0.2">
      <c r="A25" s="60" t="e">
        <f>'Pregnant Women Participating'!#REF!</f>
        <v>#REF!</v>
      </c>
      <c r="B25" s="61">
        <v>21377</v>
      </c>
      <c r="C25" s="62">
        <v>20659</v>
      </c>
      <c r="D25" s="62">
        <v>20125</v>
      </c>
      <c r="E25" s="62">
        <v>20012</v>
      </c>
      <c r="F25" s="62">
        <v>19921</v>
      </c>
      <c r="G25" s="62">
        <v>19759</v>
      </c>
      <c r="H25" s="62">
        <v>19743</v>
      </c>
      <c r="I25" s="62">
        <v>20752</v>
      </c>
      <c r="J25" s="62">
        <v>20999</v>
      </c>
      <c r="K25" s="62">
        <v>21153</v>
      </c>
      <c r="L25" s="62">
        <v>21026</v>
      </c>
      <c r="M25" s="63">
        <v>21018</v>
      </c>
      <c r="N25" s="61">
        <f t="shared" si="0"/>
        <v>20545.333333333332</v>
      </c>
    </row>
    <row r="26" spans="1:14" ht="12" customHeight="1" x14ac:dyDescent="0.2">
      <c r="A26" s="56" t="str">
        <f>'Pregnant Women Participating'!A20</f>
        <v>Alabama</v>
      </c>
      <c r="B26" s="57">
        <v>1729</v>
      </c>
      <c r="C26" s="58">
        <v>1663</v>
      </c>
      <c r="D26" s="58">
        <v>1668</v>
      </c>
      <c r="E26" s="58">
        <v>1654</v>
      </c>
      <c r="F26" s="58">
        <v>1721</v>
      </c>
      <c r="G26" s="58">
        <v>1819</v>
      </c>
      <c r="H26" s="58">
        <v>1844</v>
      </c>
      <c r="I26" s="58">
        <v>1830</v>
      </c>
      <c r="J26" s="58">
        <v>1776</v>
      </c>
      <c r="K26" s="58">
        <v>1761</v>
      </c>
      <c r="L26" s="58">
        <v>1749</v>
      </c>
      <c r="M26" s="59">
        <v>1723</v>
      </c>
      <c r="N26" s="57">
        <f t="shared" si="0"/>
        <v>1744.75</v>
      </c>
    </row>
    <row r="27" spans="1:14" ht="12" customHeight="1" x14ac:dyDescent="0.2">
      <c r="A27" s="56" t="str">
        <f>'Pregnant Women Participating'!A21</f>
        <v>Florida</v>
      </c>
      <c r="B27" s="57">
        <v>12822</v>
      </c>
      <c r="C27" s="58">
        <v>12592</v>
      </c>
      <c r="D27" s="58">
        <v>12200</v>
      </c>
      <c r="E27" s="58">
        <v>12219</v>
      </c>
      <c r="F27" s="58">
        <v>12295</v>
      </c>
      <c r="G27" s="58">
        <v>12280</v>
      </c>
      <c r="H27" s="58">
        <v>12325</v>
      </c>
      <c r="I27" s="58">
        <v>12481</v>
      </c>
      <c r="J27" s="58">
        <v>12386</v>
      </c>
      <c r="K27" s="58">
        <v>12221</v>
      </c>
      <c r="L27" s="58">
        <v>11984</v>
      </c>
      <c r="M27" s="59">
        <v>11972</v>
      </c>
      <c r="N27" s="57">
        <f t="shared" si="0"/>
        <v>12314.75</v>
      </c>
    </row>
    <row r="28" spans="1:14" ht="12" customHeight="1" x14ac:dyDescent="0.2">
      <c r="A28" s="56" t="str">
        <f>'Pregnant Women Participating'!A22</f>
        <v>Georgia</v>
      </c>
      <c r="B28" s="57">
        <v>4565</v>
      </c>
      <c r="C28" s="58">
        <v>4388</v>
      </c>
      <c r="D28" s="58">
        <v>4295</v>
      </c>
      <c r="E28" s="58">
        <v>4306</v>
      </c>
      <c r="F28" s="58">
        <v>4250</v>
      </c>
      <c r="G28" s="58">
        <v>4138</v>
      </c>
      <c r="H28" s="58">
        <v>3994</v>
      </c>
      <c r="I28" s="58">
        <v>3848</v>
      </c>
      <c r="J28" s="58">
        <v>3721</v>
      </c>
      <c r="K28" s="58">
        <v>3752</v>
      </c>
      <c r="L28" s="58">
        <v>3701</v>
      </c>
      <c r="M28" s="59">
        <v>3725</v>
      </c>
      <c r="N28" s="57">
        <f t="shared" si="0"/>
        <v>4056.9166666666665</v>
      </c>
    </row>
    <row r="29" spans="1:14" ht="12" customHeight="1" x14ac:dyDescent="0.2">
      <c r="A29" s="56" t="str">
        <f>'Pregnant Women Participating'!A23</f>
        <v>Kentucky</v>
      </c>
      <c r="B29" s="57">
        <v>1918</v>
      </c>
      <c r="C29" s="58">
        <v>1878</v>
      </c>
      <c r="D29" s="58">
        <v>1763</v>
      </c>
      <c r="E29" s="58">
        <v>1783</v>
      </c>
      <c r="F29" s="58">
        <v>1823</v>
      </c>
      <c r="G29" s="58">
        <v>1945</v>
      </c>
      <c r="H29" s="58">
        <v>1946</v>
      </c>
      <c r="I29" s="58">
        <v>1987</v>
      </c>
      <c r="J29" s="58">
        <v>1999</v>
      </c>
      <c r="K29" s="58">
        <v>2063</v>
      </c>
      <c r="L29" s="58">
        <v>2018</v>
      </c>
      <c r="M29" s="59">
        <v>2035</v>
      </c>
      <c r="N29" s="57">
        <f t="shared" si="0"/>
        <v>1929.8333333333333</v>
      </c>
    </row>
    <row r="30" spans="1:14" ht="12" customHeight="1" x14ac:dyDescent="0.2">
      <c r="A30" s="56" t="str">
        <f>'Pregnant Women Participating'!A24</f>
        <v>Mississippi</v>
      </c>
      <c r="B30" s="57">
        <v>968</v>
      </c>
      <c r="C30" s="58">
        <v>926</v>
      </c>
      <c r="D30" s="58">
        <v>906</v>
      </c>
      <c r="E30" s="58">
        <v>945</v>
      </c>
      <c r="F30" s="58">
        <v>921</v>
      </c>
      <c r="G30" s="58">
        <v>921</v>
      </c>
      <c r="H30" s="58">
        <v>909</v>
      </c>
      <c r="I30" s="58">
        <v>899</v>
      </c>
      <c r="J30" s="58">
        <v>905</v>
      </c>
      <c r="K30" s="58">
        <v>879</v>
      </c>
      <c r="L30" s="58">
        <v>889</v>
      </c>
      <c r="M30" s="59">
        <v>890</v>
      </c>
      <c r="N30" s="57">
        <f t="shared" si="0"/>
        <v>913.16666666666663</v>
      </c>
    </row>
    <row r="31" spans="1:14" ht="12" customHeight="1" x14ac:dyDescent="0.2">
      <c r="A31" s="56" t="str">
        <f>'Pregnant Women Participating'!A25</f>
        <v>North Carolina</v>
      </c>
      <c r="B31" s="57">
        <v>6696</v>
      </c>
      <c r="C31" s="58">
        <v>6597</v>
      </c>
      <c r="D31" s="58">
        <v>6496</v>
      </c>
      <c r="E31" s="58">
        <v>6609</v>
      </c>
      <c r="F31" s="58">
        <v>6664</v>
      </c>
      <c r="G31" s="58">
        <v>7090</v>
      </c>
      <c r="H31" s="58">
        <v>7742</v>
      </c>
      <c r="I31" s="58">
        <v>7843</v>
      </c>
      <c r="J31" s="58">
        <v>7861</v>
      </c>
      <c r="K31" s="58">
        <v>7741</v>
      </c>
      <c r="L31" s="58">
        <v>7764</v>
      </c>
      <c r="M31" s="59">
        <v>7814</v>
      </c>
      <c r="N31" s="57">
        <f t="shared" si="0"/>
        <v>7243.083333333333</v>
      </c>
    </row>
    <row r="32" spans="1:14" ht="12" customHeight="1" x14ac:dyDescent="0.2">
      <c r="A32" s="56" t="str">
        <f>'Pregnant Women Participating'!A26</f>
        <v>South Carolina</v>
      </c>
      <c r="B32" s="57">
        <v>1924</v>
      </c>
      <c r="C32" s="58">
        <v>1789</v>
      </c>
      <c r="D32" s="58">
        <v>1685</v>
      </c>
      <c r="E32" s="58">
        <v>1634</v>
      </c>
      <c r="F32" s="58">
        <v>1610</v>
      </c>
      <c r="G32" s="58">
        <v>1757</v>
      </c>
      <c r="H32" s="58">
        <v>1892</v>
      </c>
      <c r="I32" s="58">
        <v>1985</v>
      </c>
      <c r="J32" s="58">
        <v>1989</v>
      </c>
      <c r="K32" s="58">
        <v>2021</v>
      </c>
      <c r="L32" s="58">
        <v>1972</v>
      </c>
      <c r="M32" s="59">
        <v>1976</v>
      </c>
      <c r="N32" s="57">
        <f t="shared" si="0"/>
        <v>1852.8333333333333</v>
      </c>
    </row>
    <row r="33" spans="1:14" ht="12" customHeight="1" x14ac:dyDescent="0.2">
      <c r="A33" s="56" t="str">
        <f>'Pregnant Women Participating'!A27</f>
        <v>Tennessee</v>
      </c>
      <c r="B33" s="57">
        <v>3081</v>
      </c>
      <c r="C33" s="58">
        <v>2910</v>
      </c>
      <c r="D33" s="58">
        <v>2824</v>
      </c>
      <c r="E33" s="58">
        <v>2902</v>
      </c>
      <c r="F33" s="58">
        <v>2953</v>
      </c>
      <c r="G33" s="58">
        <v>3044</v>
      </c>
      <c r="H33" s="58">
        <v>3017</v>
      </c>
      <c r="I33" s="58">
        <v>3005</v>
      </c>
      <c r="J33" s="58">
        <v>3053</v>
      </c>
      <c r="K33" s="58">
        <v>3024</v>
      </c>
      <c r="L33" s="58">
        <v>3022</v>
      </c>
      <c r="M33" s="59">
        <v>3065</v>
      </c>
      <c r="N33" s="57">
        <f t="shared" si="0"/>
        <v>2991.6666666666665</v>
      </c>
    </row>
    <row r="34" spans="1:14" ht="12" customHeight="1" x14ac:dyDescent="0.2">
      <c r="A34" s="56" t="str">
        <f>'Pregnant Women Participating'!A28</f>
        <v>Choctaw Indians, MS</v>
      </c>
      <c r="B34" s="57">
        <v>2</v>
      </c>
      <c r="C34" s="58">
        <v>3</v>
      </c>
      <c r="D34" s="58">
        <v>5</v>
      </c>
      <c r="E34" s="58">
        <v>5</v>
      </c>
      <c r="F34" s="58">
        <v>4</v>
      </c>
      <c r="G34" s="58">
        <v>3</v>
      </c>
      <c r="H34" s="58">
        <v>3</v>
      </c>
      <c r="I34" s="58">
        <v>4</v>
      </c>
      <c r="J34" s="58">
        <v>3</v>
      </c>
      <c r="K34" s="58">
        <v>5</v>
      </c>
      <c r="L34" s="58">
        <v>5</v>
      </c>
      <c r="M34" s="59">
        <v>4</v>
      </c>
      <c r="N34" s="57">
        <f t="shared" si="0"/>
        <v>3.8333333333333335</v>
      </c>
    </row>
    <row r="35" spans="1:14" ht="12" customHeight="1" x14ac:dyDescent="0.2">
      <c r="A35" s="56" t="str">
        <f>'Pregnant Women Participating'!A29</f>
        <v>Eastern Cherokee, NC</v>
      </c>
      <c r="B35" s="57">
        <v>17</v>
      </c>
      <c r="C35" s="58">
        <v>18</v>
      </c>
      <c r="D35" s="58">
        <v>16</v>
      </c>
      <c r="E35" s="58">
        <v>17</v>
      </c>
      <c r="F35" s="58">
        <v>19</v>
      </c>
      <c r="G35" s="58">
        <v>25</v>
      </c>
      <c r="H35" s="58">
        <v>31</v>
      </c>
      <c r="I35" s="58">
        <v>29</v>
      </c>
      <c r="J35" s="58">
        <v>29</v>
      </c>
      <c r="K35" s="58">
        <v>29</v>
      </c>
      <c r="L35" s="58">
        <v>28</v>
      </c>
      <c r="M35" s="59">
        <v>30</v>
      </c>
      <c r="N35" s="57">
        <f t="shared" si="0"/>
        <v>24</v>
      </c>
    </row>
    <row r="36" spans="1:14" s="64" customFormat="1" ht="24.75" customHeight="1" x14ac:dyDescent="0.2">
      <c r="A36" s="60" t="e">
        <f>'Pregnant Women Participating'!#REF!</f>
        <v>#REF!</v>
      </c>
      <c r="B36" s="61">
        <v>33722</v>
      </c>
      <c r="C36" s="62">
        <v>32764</v>
      </c>
      <c r="D36" s="62">
        <v>31858</v>
      </c>
      <c r="E36" s="62">
        <v>32074</v>
      </c>
      <c r="F36" s="62">
        <v>32260</v>
      </c>
      <c r="G36" s="62">
        <v>33022</v>
      </c>
      <c r="H36" s="62">
        <v>33703</v>
      </c>
      <c r="I36" s="62">
        <v>33911</v>
      </c>
      <c r="J36" s="62">
        <v>33722</v>
      </c>
      <c r="K36" s="62">
        <v>33496</v>
      </c>
      <c r="L36" s="62">
        <v>33132</v>
      </c>
      <c r="M36" s="63">
        <v>33234</v>
      </c>
      <c r="N36" s="61">
        <f t="shared" si="0"/>
        <v>33074.833333333336</v>
      </c>
    </row>
    <row r="37" spans="1:14" ht="12" customHeight="1" x14ac:dyDescent="0.2">
      <c r="A37" s="56" t="str">
        <f>'Pregnant Women Participating'!A30</f>
        <v>Illinois</v>
      </c>
      <c r="B37" s="57">
        <v>3706</v>
      </c>
      <c r="C37" s="58">
        <v>3541</v>
      </c>
      <c r="D37" s="58">
        <v>3374</v>
      </c>
      <c r="E37" s="58">
        <v>3454</v>
      </c>
      <c r="F37" s="58">
        <v>3396</v>
      </c>
      <c r="G37" s="58">
        <v>3226</v>
      </c>
      <c r="H37" s="58">
        <v>3231</v>
      </c>
      <c r="I37" s="58">
        <v>3187</v>
      </c>
      <c r="J37" s="58">
        <v>3094</v>
      </c>
      <c r="K37" s="58">
        <v>3125</v>
      </c>
      <c r="L37" s="58">
        <v>2905</v>
      </c>
      <c r="M37" s="59">
        <v>2927</v>
      </c>
      <c r="N37" s="57">
        <f t="shared" si="0"/>
        <v>3263.8333333333335</v>
      </c>
    </row>
    <row r="38" spans="1:14" ht="12" customHeight="1" x14ac:dyDescent="0.2">
      <c r="A38" s="56" t="str">
        <f>'Pregnant Women Participating'!A31</f>
        <v>Indiana</v>
      </c>
      <c r="B38" s="57">
        <v>5147</v>
      </c>
      <c r="C38" s="58">
        <v>5073</v>
      </c>
      <c r="D38" s="58">
        <v>4967</v>
      </c>
      <c r="E38" s="58">
        <v>5116</v>
      </c>
      <c r="F38" s="58">
        <v>5075</v>
      </c>
      <c r="G38" s="58">
        <v>5267</v>
      </c>
      <c r="H38" s="58">
        <v>5428</v>
      </c>
      <c r="I38" s="58">
        <v>5627</v>
      </c>
      <c r="J38" s="58">
        <v>5500</v>
      </c>
      <c r="K38" s="58">
        <v>5462</v>
      </c>
      <c r="L38" s="58">
        <v>5508</v>
      </c>
      <c r="M38" s="59">
        <v>5413</v>
      </c>
      <c r="N38" s="57">
        <f t="shared" si="0"/>
        <v>5298.583333333333</v>
      </c>
    </row>
    <row r="39" spans="1:14" ht="12" customHeight="1" x14ac:dyDescent="0.2">
      <c r="A39" s="56" t="str">
        <f>'Pregnant Women Participating'!A32</f>
        <v>Iowa</v>
      </c>
      <c r="B39" s="57">
        <v>2087</v>
      </c>
      <c r="C39" s="58">
        <v>2047</v>
      </c>
      <c r="D39" s="58">
        <v>1991</v>
      </c>
      <c r="E39" s="58">
        <v>2036</v>
      </c>
      <c r="F39" s="58">
        <v>2049</v>
      </c>
      <c r="G39" s="58">
        <v>2120</v>
      </c>
      <c r="H39" s="58">
        <v>2210</v>
      </c>
      <c r="I39" s="58">
        <v>2259</v>
      </c>
      <c r="J39" s="58">
        <v>2273</v>
      </c>
      <c r="K39" s="58">
        <v>2260</v>
      </c>
      <c r="L39" s="58">
        <v>2192</v>
      </c>
      <c r="M39" s="59">
        <v>2130</v>
      </c>
      <c r="N39" s="57">
        <f t="shared" si="0"/>
        <v>2137.8333333333335</v>
      </c>
    </row>
    <row r="40" spans="1:14" ht="12" customHeight="1" x14ac:dyDescent="0.2">
      <c r="A40" s="56" t="str">
        <f>'Pregnant Women Participating'!A33</f>
        <v>Michigan</v>
      </c>
      <c r="B40" s="57">
        <v>6054</v>
      </c>
      <c r="C40" s="58">
        <v>5937</v>
      </c>
      <c r="D40" s="58">
        <v>5759</v>
      </c>
      <c r="E40" s="58">
        <v>5736</v>
      </c>
      <c r="F40" s="58">
        <v>5735</v>
      </c>
      <c r="G40" s="58">
        <v>6092</v>
      </c>
      <c r="H40" s="58">
        <v>6334</v>
      </c>
      <c r="I40" s="58">
        <v>6334</v>
      </c>
      <c r="J40" s="58">
        <v>6240</v>
      </c>
      <c r="K40" s="58">
        <v>6210</v>
      </c>
      <c r="L40" s="58">
        <v>6016</v>
      </c>
      <c r="M40" s="59">
        <v>5863</v>
      </c>
      <c r="N40" s="57">
        <f t="shared" si="0"/>
        <v>6025.833333333333</v>
      </c>
    </row>
    <row r="41" spans="1:14" ht="12" customHeight="1" x14ac:dyDescent="0.2">
      <c r="A41" s="56" t="str">
        <f>'Pregnant Women Participating'!A34</f>
        <v>Minnesota</v>
      </c>
      <c r="B41" s="57">
        <v>3357</v>
      </c>
      <c r="C41" s="58">
        <v>3300</v>
      </c>
      <c r="D41" s="58">
        <v>3256</v>
      </c>
      <c r="E41" s="58">
        <v>3270</v>
      </c>
      <c r="F41" s="58">
        <v>3212</v>
      </c>
      <c r="G41" s="58">
        <v>3280</v>
      </c>
      <c r="H41" s="58">
        <v>3430</v>
      </c>
      <c r="I41" s="58">
        <v>3424</v>
      </c>
      <c r="J41" s="58">
        <v>3432</v>
      </c>
      <c r="K41" s="58">
        <v>3418</v>
      </c>
      <c r="L41" s="58">
        <v>3428</v>
      </c>
      <c r="M41" s="59">
        <v>3389</v>
      </c>
      <c r="N41" s="57">
        <f t="shared" si="0"/>
        <v>3349.6666666666665</v>
      </c>
    </row>
    <row r="42" spans="1:14" ht="12" customHeight="1" x14ac:dyDescent="0.2">
      <c r="A42" s="56" t="str">
        <f>'Pregnant Women Participating'!A35</f>
        <v>Ohio</v>
      </c>
      <c r="B42" s="57">
        <v>6494</v>
      </c>
      <c r="C42" s="58">
        <v>6492</v>
      </c>
      <c r="D42" s="58">
        <v>6420</v>
      </c>
      <c r="E42" s="58">
        <v>6316</v>
      </c>
      <c r="F42" s="58">
        <v>6152</v>
      </c>
      <c r="G42" s="58">
        <v>6009</v>
      </c>
      <c r="H42" s="58">
        <v>5858</v>
      </c>
      <c r="I42" s="58">
        <v>5638</v>
      </c>
      <c r="J42" s="58">
        <v>5591</v>
      </c>
      <c r="K42" s="58">
        <v>5506</v>
      </c>
      <c r="L42" s="58">
        <v>5553</v>
      </c>
      <c r="M42" s="59">
        <v>5562</v>
      </c>
      <c r="N42" s="57">
        <f t="shared" si="0"/>
        <v>5965.916666666667</v>
      </c>
    </row>
    <row r="43" spans="1:14" ht="12" customHeight="1" x14ac:dyDescent="0.2">
      <c r="A43" s="56" t="str">
        <f>'Pregnant Women Participating'!A36</f>
        <v>Wisconsin</v>
      </c>
      <c r="B43" s="57">
        <v>2930</v>
      </c>
      <c r="C43" s="58">
        <v>2906</v>
      </c>
      <c r="D43" s="58">
        <v>2853</v>
      </c>
      <c r="E43" s="58">
        <v>2885</v>
      </c>
      <c r="F43" s="58">
        <v>2834</v>
      </c>
      <c r="G43" s="58">
        <v>2879</v>
      </c>
      <c r="H43" s="58">
        <v>2965</v>
      </c>
      <c r="I43" s="58">
        <v>2911</v>
      </c>
      <c r="J43" s="58">
        <v>2939</v>
      </c>
      <c r="K43" s="58">
        <v>2934</v>
      </c>
      <c r="L43" s="58">
        <v>2906</v>
      </c>
      <c r="M43" s="59">
        <v>2811</v>
      </c>
      <c r="N43" s="57">
        <f t="shared" si="0"/>
        <v>2896.0833333333335</v>
      </c>
    </row>
    <row r="44" spans="1:14" s="64" customFormat="1" ht="24.75" customHeight="1" x14ac:dyDescent="0.2">
      <c r="A44" s="60" t="e">
        <f>'Pregnant Women Participating'!#REF!</f>
        <v>#REF!</v>
      </c>
      <c r="B44" s="61">
        <v>29775</v>
      </c>
      <c r="C44" s="62">
        <v>29296</v>
      </c>
      <c r="D44" s="62">
        <v>28620</v>
      </c>
      <c r="E44" s="62">
        <v>28813</v>
      </c>
      <c r="F44" s="62">
        <v>28453</v>
      </c>
      <c r="G44" s="62">
        <v>28873</v>
      </c>
      <c r="H44" s="62">
        <v>29456</v>
      </c>
      <c r="I44" s="62">
        <v>29380</v>
      </c>
      <c r="J44" s="62">
        <v>29069</v>
      </c>
      <c r="K44" s="62">
        <v>28915</v>
      </c>
      <c r="L44" s="62">
        <v>28508</v>
      </c>
      <c r="M44" s="63">
        <v>28095</v>
      </c>
      <c r="N44" s="61">
        <f t="shared" si="0"/>
        <v>28937.75</v>
      </c>
    </row>
    <row r="45" spans="1:14" ht="12" customHeight="1" x14ac:dyDescent="0.2">
      <c r="A45" s="56" t="str">
        <f>'Pregnant Women Participating'!A37</f>
        <v>Arizona</v>
      </c>
      <c r="B45" s="57">
        <v>3475</v>
      </c>
      <c r="C45" s="58">
        <v>3367</v>
      </c>
      <c r="D45" s="58">
        <v>3336</v>
      </c>
      <c r="E45" s="58">
        <v>3362</v>
      </c>
      <c r="F45" s="58">
        <v>3366</v>
      </c>
      <c r="G45" s="58">
        <v>3400</v>
      </c>
      <c r="H45" s="58">
        <v>3501</v>
      </c>
      <c r="I45" s="58">
        <v>3565</v>
      </c>
      <c r="J45" s="58">
        <v>3500</v>
      </c>
      <c r="K45" s="58">
        <v>3494</v>
      </c>
      <c r="L45" s="58">
        <v>3467</v>
      </c>
      <c r="M45" s="59">
        <v>3435</v>
      </c>
      <c r="N45" s="57">
        <f t="shared" si="0"/>
        <v>3439</v>
      </c>
    </row>
    <row r="46" spans="1:14" ht="12" customHeight="1" x14ac:dyDescent="0.2">
      <c r="A46" s="56" t="str">
        <f>'Pregnant Women Participating'!A38</f>
        <v>Arkansas</v>
      </c>
      <c r="B46" s="57">
        <v>1640</v>
      </c>
      <c r="C46" s="58">
        <v>1605</v>
      </c>
      <c r="D46" s="58">
        <v>1545</v>
      </c>
      <c r="E46" s="58">
        <v>1582</v>
      </c>
      <c r="F46" s="58">
        <v>1571</v>
      </c>
      <c r="G46" s="58">
        <v>1520</v>
      </c>
      <c r="H46" s="58">
        <v>1438</v>
      </c>
      <c r="I46" s="58">
        <v>1380</v>
      </c>
      <c r="J46" s="58">
        <v>1404</v>
      </c>
      <c r="K46" s="58">
        <v>1365</v>
      </c>
      <c r="L46" s="58">
        <v>1358</v>
      </c>
      <c r="M46" s="59">
        <v>1323</v>
      </c>
      <c r="N46" s="57">
        <f t="shared" si="0"/>
        <v>1477.5833333333333</v>
      </c>
    </row>
    <row r="47" spans="1:14" ht="12" customHeight="1" x14ac:dyDescent="0.2">
      <c r="A47" s="56" t="str">
        <f>'Pregnant Women Participating'!A39</f>
        <v>Louisiana</v>
      </c>
      <c r="B47" s="57">
        <v>1509</v>
      </c>
      <c r="C47" s="58">
        <v>1420</v>
      </c>
      <c r="D47" s="58">
        <v>1407</v>
      </c>
      <c r="E47" s="58">
        <v>1395</v>
      </c>
      <c r="F47" s="58">
        <v>1386</v>
      </c>
      <c r="G47" s="58">
        <v>1399</v>
      </c>
      <c r="H47" s="58">
        <v>1337</v>
      </c>
      <c r="I47" s="58">
        <v>1333</v>
      </c>
      <c r="J47" s="58">
        <v>1396</v>
      </c>
      <c r="K47" s="58">
        <v>1419</v>
      </c>
      <c r="L47" s="58">
        <v>1380</v>
      </c>
      <c r="M47" s="59">
        <v>1333</v>
      </c>
      <c r="N47" s="57">
        <f t="shared" si="0"/>
        <v>1392.8333333333333</v>
      </c>
    </row>
    <row r="48" spans="1:14" ht="12" customHeight="1" x14ac:dyDescent="0.2">
      <c r="A48" s="56" t="str">
        <f>'Pregnant Women Participating'!A40</f>
        <v>New Mexico</v>
      </c>
      <c r="B48" s="57">
        <v>1606</v>
      </c>
      <c r="C48" s="58">
        <v>1568</v>
      </c>
      <c r="D48" s="58">
        <v>1559</v>
      </c>
      <c r="E48" s="58">
        <v>1560</v>
      </c>
      <c r="F48" s="58">
        <v>1501</v>
      </c>
      <c r="G48" s="58">
        <v>1514</v>
      </c>
      <c r="H48" s="58">
        <v>1515</v>
      </c>
      <c r="I48" s="58">
        <v>1501</v>
      </c>
      <c r="J48" s="58">
        <v>1544</v>
      </c>
      <c r="K48" s="58">
        <v>1500</v>
      </c>
      <c r="L48" s="58">
        <v>1474</v>
      </c>
      <c r="M48" s="59">
        <v>1448</v>
      </c>
      <c r="N48" s="57">
        <f t="shared" si="0"/>
        <v>1524.1666666666667</v>
      </c>
    </row>
    <row r="49" spans="1:14" ht="12" customHeight="1" x14ac:dyDescent="0.2">
      <c r="A49" s="56" t="str">
        <f>'Pregnant Women Participating'!A41</f>
        <v>Oklahoma</v>
      </c>
      <c r="B49" s="57">
        <v>2406</v>
      </c>
      <c r="C49" s="58">
        <v>2384</v>
      </c>
      <c r="D49" s="58">
        <v>2346</v>
      </c>
      <c r="E49" s="58">
        <v>2406</v>
      </c>
      <c r="F49" s="58">
        <v>2418</v>
      </c>
      <c r="G49" s="58">
        <v>2463</v>
      </c>
      <c r="H49" s="58">
        <v>2532</v>
      </c>
      <c r="I49" s="58">
        <v>2429</v>
      </c>
      <c r="J49" s="58">
        <v>2299</v>
      </c>
      <c r="K49" s="58">
        <v>2263</v>
      </c>
      <c r="L49" s="58">
        <v>2229</v>
      </c>
      <c r="M49" s="59">
        <v>2248</v>
      </c>
      <c r="N49" s="57">
        <f t="shared" si="0"/>
        <v>2368.5833333333335</v>
      </c>
    </row>
    <row r="50" spans="1:14" ht="12" customHeight="1" x14ac:dyDescent="0.2">
      <c r="A50" s="56" t="str">
        <f>'Pregnant Women Participating'!A42</f>
        <v>Texas</v>
      </c>
      <c r="B50" s="57">
        <v>14476</v>
      </c>
      <c r="C50" s="58">
        <v>14381</v>
      </c>
      <c r="D50" s="58">
        <v>14215</v>
      </c>
      <c r="E50" s="58">
        <v>14262</v>
      </c>
      <c r="F50" s="58">
        <v>14214</v>
      </c>
      <c r="G50" s="58">
        <v>14032</v>
      </c>
      <c r="H50" s="58">
        <v>13842</v>
      </c>
      <c r="I50" s="58">
        <v>13664</v>
      </c>
      <c r="J50" s="58">
        <v>13696</v>
      </c>
      <c r="K50" s="58">
        <v>13862</v>
      </c>
      <c r="L50" s="58">
        <v>13810</v>
      </c>
      <c r="M50" s="59">
        <v>13747</v>
      </c>
      <c r="N50" s="57">
        <f t="shared" si="0"/>
        <v>14016.75</v>
      </c>
    </row>
    <row r="51" spans="1:14" ht="12" customHeight="1" x14ac:dyDescent="0.2">
      <c r="A51" s="56" t="str">
        <f>'Pregnant Women Participating'!A43</f>
        <v>Utah</v>
      </c>
      <c r="B51" s="57">
        <v>2538</v>
      </c>
      <c r="C51" s="58">
        <v>2477</v>
      </c>
      <c r="D51" s="58">
        <v>2417</v>
      </c>
      <c r="E51" s="58">
        <v>2455</v>
      </c>
      <c r="F51" s="58">
        <v>2489</v>
      </c>
      <c r="G51" s="58">
        <v>2484</v>
      </c>
      <c r="H51" s="58">
        <v>2543</v>
      </c>
      <c r="I51" s="58">
        <v>2501</v>
      </c>
      <c r="J51" s="58">
        <v>2466</v>
      </c>
      <c r="K51" s="58">
        <v>2304</v>
      </c>
      <c r="L51" s="58">
        <v>2284</v>
      </c>
      <c r="M51" s="59">
        <v>2289</v>
      </c>
      <c r="N51" s="57">
        <f t="shared" si="0"/>
        <v>2437.25</v>
      </c>
    </row>
    <row r="52" spans="1:14" ht="12" customHeight="1" x14ac:dyDescent="0.2">
      <c r="A52" s="56" t="str">
        <f>'Pregnant Women Participating'!A44</f>
        <v>Inter-Tribal Council, AZ</v>
      </c>
      <c r="B52" s="57">
        <v>176</v>
      </c>
      <c r="C52" s="58">
        <v>182</v>
      </c>
      <c r="D52" s="58">
        <v>174</v>
      </c>
      <c r="E52" s="58">
        <v>185</v>
      </c>
      <c r="F52" s="58">
        <v>176</v>
      </c>
      <c r="G52" s="58">
        <v>201</v>
      </c>
      <c r="H52" s="58">
        <v>201</v>
      </c>
      <c r="I52" s="58">
        <v>188</v>
      </c>
      <c r="J52" s="58">
        <v>182</v>
      </c>
      <c r="K52" s="58">
        <v>184</v>
      </c>
      <c r="L52" s="58">
        <v>195</v>
      </c>
      <c r="M52" s="59">
        <v>173</v>
      </c>
      <c r="N52" s="57">
        <f t="shared" si="0"/>
        <v>184.75</v>
      </c>
    </row>
    <row r="53" spans="1:14" ht="12" customHeight="1" x14ac:dyDescent="0.2">
      <c r="A53" s="56" t="str">
        <f>'Pregnant Women Participating'!A45</f>
        <v>Navajo Nation, AZ</v>
      </c>
      <c r="B53" s="57">
        <v>315</v>
      </c>
      <c r="C53" s="58">
        <v>308</v>
      </c>
      <c r="D53" s="58">
        <v>314</v>
      </c>
      <c r="E53" s="58">
        <v>315</v>
      </c>
      <c r="F53" s="58">
        <v>309</v>
      </c>
      <c r="G53" s="58">
        <v>272</v>
      </c>
      <c r="H53" s="58">
        <v>251</v>
      </c>
      <c r="I53" s="58">
        <v>237</v>
      </c>
      <c r="J53" s="58">
        <v>227</v>
      </c>
      <c r="K53" s="58">
        <v>225</v>
      </c>
      <c r="L53" s="58">
        <v>219</v>
      </c>
      <c r="M53" s="59">
        <v>220</v>
      </c>
      <c r="N53" s="57">
        <f t="shared" si="0"/>
        <v>267.66666666666669</v>
      </c>
    </row>
    <row r="54" spans="1:14" ht="12" customHeight="1" x14ac:dyDescent="0.2">
      <c r="A54" s="56" t="str">
        <f>'Pregnant Women Participating'!A46</f>
        <v>Acoma, Canoncito &amp; Laguna, NM</v>
      </c>
      <c r="B54" s="57">
        <v>27</v>
      </c>
      <c r="C54" s="58">
        <v>33</v>
      </c>
      <c r="D54" s="58">
        <v>24</v>
      </c>
      <c r="E54" s="58">
        <v>29</v>
      </c>
      <c r="F54" s="58">
        <v>23</v>
      </c>
      <c r="G54" s="58">
        <v>27</v>
      </c>
      <c r="H54" s="58">
        <v>26</v>
      </c>
      <c r="I54" s="58">
        <v>26</v>
      </c>
      <c r="J54" s="58">
        <v>22</v>
      </c>
      <c r="K54" s="58">
        <v>25</v>
      </c>
      <c r="L54" s="58">
        <v>19</v>
      </c>
      <c r="M54" s="59">
        <v>17</v>
      </c>
      <c r="N54" s="57">
        <f t="shared" si="0"/>
        <v>24.833333333333332</v>
      </c>
    </row>
    <row r="55" spans="1:14" ht="12" customHeight="1" x14ac:dyDescent="0.2">
      <c r="A55" s="56" t="str">
        <f>'Pregnant Women Participating'!A47</f>
        <v>Eight Northern Pueblos, NM</v>
      </c>
      <c r="B55" s="57">
        <v>9</v>
      </c>
      <c r="C55" s="58">
        <v>9</v>
      </c>
      <c r="D55" s="58">
        <v>9</v>
      </c>
      <c r="E55" s="58">
        <v>10</v>
      </c>
      <c r="F55" s="58">
        <v>10</v>
      </c>
      <c r="G55" s="58">
        <v>13</v>
      </c>
      <c r="H55" s="58">
        <v>10</v>
      </c>
      <c r="I55" s="58">
        <v>9</v>
      </c>
      <c r="J55" s="58">
        <v>7</v>
      </c>
      <c r="K55" s="58">
        <v>10</v>
      </c>
      <c r="L55" s="58">
        <v>10</v>
      </c>
      <c r="M55" s="59">
        <v>9</v>
      </c>
      <c r="N55" s="57">
        <f t="shared" si="0"/>
        <v>9.5833333333333339</v>
      </c>
    </row>
    <row r="56" spans="1:14" ht="12" customHeight="1" x14ac:dyDescent="0.2">
      <c r="A56" s="56" t="str">
        <f>'Pregnant Women Participating'!A48</f>
        <v>Five Sandoval Pueblos, NM</v>
      </c>
      <c r="B56" s="57">
        <v>7</v>
      </c>
      <c r="C56" s="58">
        <v>5</v>
      </c>
      <c r="D56" s="58">
        <v>4</v>
      </c>
      <c r="E56" s="58">
        <v>4</v>
      </c>
      <c r="F56" s="58">
        <v>6</v>
      </c>
      <c r="G56" s="58">
        <v>5</v>
      </c>
      <c r="H56" s="58">
        <v>5</v>
      </c>
      <c r="I56" s="58">
        <v>5</v>
      </c>
      <c r="J56" s="58">
        <v>6</v>
      </c>
      <c r="K56" s="58">
        <v>6</v>
      </c>
      <c r="L56" s="58">
        <v>7</v>
      </c>
      <c r="M56" s="59">
        <v>9</v>
      </c>
      <c r="N56" s="57">
        <f t="shared" si="0"/>
        <v>5.75</v>
      </c>
    </row>
    <row r="57" spans="1:14" ht="12" customHeight="1" x14ac:dyDescent="0.2">
      <c r="A57" s="56" t="str">
        <f>'Pregnant Women Participating'!A49</f>
        <v>Isleta Pueblo, NM</v>
      </c>
      <c r="B57" s="57">
        <v>52</v>
      </c>
      <c r="C57" s="58">
        <v>47</v>
      </c>
      <c r="D57" s="58">
        <v>47</v>
      </c>
      <c r="E57" s="58">
        <v>46</v>
      </c>
      <c r="F57" s="58">
        <v>46</v>
      </c>
      <c r="G57" s="58">
        <v>46</v>
      </c>
      <c r="H57" s="58">
        <v>48</v>
      </c>
      <c r="I57" s="58">
        <v>44</v>
      </c>
      <c r="J57" s="58">
        <v>43</v>
      </c>
      <c r="K57" s="58">
        <v>43</v>
      </c>
      <c r="L57" s="58">
        <v>41</v>
      </c>
      <c r="M57" s="59">
        <v>40</v>
      </c>
      <c r="N57" s="57">
        <f t="shared" si="0"/>
        <v>45.25</v>
      </c>
    </row>
    <row r="58" spans="1:14" ht="12" customHeight="1" x14ac:dyDescent="0.2">
      <c r="A58" s="56" t="str">
        <f>'Pregnant Women Participating'!A50</f>
        <v>San Felipe Pueblo, NM</v>
      </c>
      <c r="B58" s="57">
        <v>16</v>
      </c>
      <c r="C58" s="58">
        <v>14</v>
      </c>
      <c r="D58" s="58">
        <v>14</v>
      </c>
      <c r="E58" s="58">
        <v>13</v>
      </c>
      <c r="F58" s="58">
        <v>15</v>
      </c>
      <c r="G58" s="58">
        <v>13</v>
      </c>
      <c r="H58" s="58">
        <v>4</v>
      </c>
      <c r="I58" s="58">
        <v>4</v>
      </c>
      <c r="J58" s="58">
        <v>6</v>
      </c>
      <c r="K58" s="58">
        <v>8</v>
      </c>
      <c r="L58" s="58">
        <v>11</v>
      </c>
      <c r="M58" s="59">
        <v>7</v>
      </c>
      <c r="N58" s="57">
        <f t="shared" si="0"/>
        <v>10.416666666666666</v>
      </c>
    </row>
    <row r="59" spans="1:14" ht="12" customHeight="1" x14ac:dyDescent="0.2">
      <c r="A59" s="56" t="str">
        <f>'Pregnant Women Participating'!A51</f>
        <v>Santo Domingo Tribe, NM</v>
      </c>
      <c r="B59" s="57">
        <v>8</v>
      </c>
      <c r="C59" s="58">
        <v>8</v>
      </c>
      <c r="D59" s="58">
        <v>9</v>
      </c>
      <c r="E59" s="58">
        <v>3</v>
      </c>
      <c r="F59" s="58">
        <v>9</v>
      </c>
      <c r="G59" s="58">
        <v>9</v>
      </c>
      <c r="H59" s="58">
        <v>11</v>
      </c>
      <c r="I59" s="58">
        <v>8</v>
      </c>
      <c r="J59" s="58">
        <v>7</v>
      </c>
      <c r="K59" s="58">
        <v>8</v>
      </c>
      <c r="L59" s="58">
        <v>8</v>
      </c>
      <c r="M59" s="59">
        <v>10</v>
      </c>
      <c r="N59" s="57">
        <f t="shared" si="0"/>
        <v>8.1666666666666661</v>
      </c>
    </row>
    <row r="60" spans="1:14" ht="12" customHeight="1" x14ac:dyDescent="0.2">
      <c r="A60" s="56" t="str">
        <f>'Pregnant Women Participating'!A52</f>
        <v>Zuni Pueblo, NM</v>
      </c>
      <c r="B60" s="57">
        <v>43</v>
      </c>
      <c r="C60" s="58">
        <v>39</v>
      </c>
      <c r="D60" s="58">
        <v>43</v>
      </c>
      <c r="E60" s="58">
        <v>48</v>
      </c>
      <c r="F60" s="58">
        <v>53</v>
      </c>
      <c r="G60" s="58">
        <v>60</v>
      </c>
      <c r="H60" s="58">
        <v>61</v>
      </c>
      <c r="I60" s="58">
        <v>66</v>
      </c>
      <c r="J60" s="58">
        <v>61</v>
      </c>
      <c r="K60" s="58">
        <v>56</v>
      </c>
      <c r="L60" s="58">
        <v>58</v>
      </c>
      <c r="M60" s="59">
        <v>52</v>
      </c>
      <c r="N60" s="57">
        <f t="shared" si="0"/>
        <v>53.333333333333336</v>
      </c>
    </row>
    <row r="61" spans="1:14" ht="12" customHeight="1" x14ac:dyDescent="0.2">
      <c r="A61" s="56" t="str">
        <f>'Pregnant Women Participating'!A53</f>
        <v>Cherokee Nation, OK</v>
      </c>
      <c r="B61" s="57">
        <v>156</v>
      </c>
      <c r="C61" s="58">
        <v>144</v>
      </c>
      <c r="D61" s="58">
        <v>136</v>
      </c>
      <c r="E61" s="58">
        <v>125</v>
      </c>
      <c r="F61" s="58">
        <v>115</v>
      </c>
      <c r="G61" s="58">
        <v>112</v>
      </c>
      <c r="H61" s="58">
        <v>117</v>
      </c>
      <c r="I61" s="58">
        <v>114</v>
      </c>
      <c r="J61" s="58">
        <v>120</v>
      </c>
      <c r="K61" s="58">
        <v>117</v>
      </c>
      <c r="L61" s="58">
        <v>119</v>
      </c>
      <c r="M61" s="59">
        <v>117</v>
      </c>
      <c r="N61" s="57">
        <f t="shared" si="0"/>
        <v>124.33333333333333</v>
      </c>
    </row>
    <row r="62" spans="1:14" ht="12" customHeight="1" x14ac:dyDescent="0.2">
      <c r="A62" s="56" t="str">
        <f>'Pregnant Women Participating'!A54</f>
        <v>Chickasaw Nation, OK</v>
      </c>
      <c r="B62" s="57">
        <v>140</v>
      </c>
      <c r="C62" s="58">
        <v>137</v>
      </c>
      <c r="D62" s="58">
        <v>130</v>
      </c>
      <c r="E62" s="58">
        <v>134</v>
      </c>
      <c r="F62" s="58">
        <v>134</v>
      </c>
      <c r="G62" s="58">
        <v>143</v>
      </c>
      <c r="H62" s="58">
        <v>151</v>
      </c>
      <c r="I62" s="58">
        <v>144</v>
      </c>
      <c r="J62" s="58">
        <v>141</v>
      </c>
      <c r="K62" s="58">
        <v>148</v>
      </c>
      <c r="L62" s="58">
        <v>145</v>
      </c>
      <c r="M62" s="59">
        <v>138</v>
      </c>
      <c r="N62" s="57">
        <f t="shared" si="0"/>
        <v>140.41666666666666</v>
      </c>
    </row>
    <row r="63" spans="1:14" ht="12" customHeight="1" x14ac:dyDescent="0.2">
      <c r="A63" s="56" t="str">
        <f>'Pregnant Women Participating'!A55</f>
        <v>Choctaw Nation, OK</v>
      </c>
      <c r="B63" s="57">
        <v>128</v>
      </c>
      <c r="C63" s="58">
        <v>118</v>
      </c>
      <c r="D63" s="58">
        <v>111</v>
      </c>
      <c r="E63" s="58">
        <v>118</v>
      </c>
      <c r="F63" s="58">
        <v>126</v>
      </c>
      <c r="G63" s="58">
        <v>118</v>
      </c>
      <c r="H63" s="58">
        <v>124</v>
      </c>
      <c r="I63" s="58">
        <v>128</v>
      </c>
      <c r="J63" s="58">
        <v>135</v>
      </c>
      <c r="K63" s="58">
        <v>132</v>
      </c>
      <c r="L63" s="58">
        <v>123</v>
      </c>
      <c r="M63" s="59">
        <v>126</v>
      </c>
      <c r="N63" s="57">
        <f t="shared" si="0"/>
        <v>123.91666666666667</v>
      </c>
    </row>
    <row r="64" spans="1:14" ht="12" customHeight="1" x14ac:dyDescent="0.2">
      <c r="A64" s="56" t="str">
        <f>'Pregnant Women Participating'!A56</f>
        <v>Citizen Potawatomi Nation, OK</v>
      </c>
      <c r="B64" s="57">
        <v>44</v>
      </c>
      <c r="C64" s="58">
        <v>50</v>
      </c>
      <c r="D64" s="58">
        <v>48</v>
      </c>
      <c r="E64" s="58">
        <v>50</v>
      </c>
      <c r="F64" s="58">
        <v>52</v>
      </c>
      <c r="G64" s="58">
        <v>53</v>
      </c>
      <c r="H64" s="58">
        <v>55</v>
      </c>
      <c r="I64" s="58">
        <v>50</v>
      </c>
      <c r="J64" s="58">
        <v>48</v>
      </c>
      <c r="K64" s="58">
        <v>42</v>
      </c>
      <c r="L64" s="58">
        <v>41</v>
      </c>
      <c r="M64" s="59">
        <v>41</v>
      </c>
      <c r="N64" s="57">
        <f t="shared" si="0"/>
        <v>47.833333333333336</v>
      </c>
    </row>
    <row r="65" spans="1:14" ht="12" customHeight="1" x14ac:dyDescent="0.2">
      <c r="A65" s="56" t="str">
        <f>'Pregnant Women Participating'!A57</f>
        <v>Inter-Tribal Council, OK</v>
      </c>
      <c r="B65" s="57">
        <v>28</v>
      </c>
      <c r="C65" s="58">
        <v>29</v>
      </c>
      <c r="D65" s="58">
        <v>28</v>
      </c>
      <c r="E65" s="58">
        <v>25</v>
      </c>
      <c r="F65" s="58">
        <v>18</v>
      </c>
      <c r="G65" s="58">
        <v>18</v>
      </c>
      <c r="H65" s="58">
        <v>20</v>
      </c>
      <c r="I65" s="58">
        <v>19</v>
      </c>
      <c r="J65" s="58">
        <v>20</v>
      </c>
      <c r="K65" s="58">
        <v>20</v>
      </c>
      <c r="L65" s="58">
        <v>21</v>
      </c>
      <c r="M65" s="59">
        <v>22</v>
      </c>
      <c r="N65" s="57">
        <f t="shared" si="0"/>
        <v>22.333333333333332</v>
      </c>
    </row>
    <row r="66" spans="1:14" ht="12" customHeight="1" x14ac:dyDescent="0.2">
      <c r="A66" s="56" t="str">
        <f>'Pregnant Women Participating'!A58</f>
        <v>Muscogee Creek Nation, OK</v>
      </c>
      <c r="B66" s="57">
        <v>82</v>
      </c>
      <c r="C66" s="58">
        <v>79</v>
      </c>
      <c r="D66" s="58">
        <v>72</v>
      </c>
      <c r="E66" s="58">
        <v>65</v>
      </c>
      <c r="F66" s="58">
        <v>65</v>
      </c>
      <c r="G66" s="58">
        <v>63</v>
      </c>
      <c r="H66" s="58">
        <v>62</v>
      </c>
      <c r="I66" s="58">
        <v>64</v>
      </c>
      <c r="J66" s="58">
        <v>66</v>
      </c>
      <c r="K66" s="58">
        <v>72</v>
      </c>
      <c r="L66" s="58">
        <v>69</v>
      </c>
      <c r="M66" s="59">
        <v>67</v>
      </c>
      <c r="N66" s="57">
        <f t="shared" si="0"/>
        <v>68.833333333333329</v>
      </c>
    </row>
    <row r="67" spans="1:14" ht="12" customHeight="1" x14ac:dyDescent="0.2">
      <c r="A67" s="56" t="str">
        <f>'Pregnant Women Participating'!A59</f>
        <v>Osage Tribal Council, OK</v>
      </c>
      <c r="B67" s="57">
        <v>84</v>
      </c>
      <c r="C67" s="58">
        <v>80</v>
      </c>
      <c r="D67" s="58">
        <v>81</v>
      </c>
      <c r="E67" s="58">
        <v>75</v>
      </c>
      <c r="F67" s="58">
        <v>82</v>
      </c>
      <c r="G67" s="58">
        <v>77</v>
      </c>
      <c r="H67" s="58">
        <v>71</v>
      </c>
      <c r="I67" s="58">
        <v>72</v>
      </c>
      <c r="J67" s="58">
        <v>74</v>
      </c>
      <c r="K67" s="58">
        <v>74</v>
      </c>
      <c r="L67" s="58">
        <v>66</v>
      </c>
      <c r="M67" s="59">
        <v>72</v>
      </c>
      <c r="N67" s="57">
        <f t="shared" si="0"/>
        <v>75.666666666666671</v>
      </c>
    </row>
    <row r="68" spans="1:14" ht="12" customHeight="1" x14ac:dyDescent="0.2">
      <c r="A68" s="56" t="str">
        <f>'Pregnant Women Participating'!A60</f>
        <v>Otoe-Missouria Tribe, OK</v>
      </c>
      <c r="B68" s="57">
        <v>14</v>
      </c>
      <c r="C68" s="58">
        <v>18</v>
      </c>
      <c r="D68" s="58">
        <v>18</v>
      </c>
      <c r="E68" s="58">
        <v>17</v>
      </c>
      <c r="F68" s="58">
        <v>13</v>
      </c>
      <c r="G68" s="58">
        <v>15</v>
      </c>
      <c r="H68" s="58">
        <v>14</v>
      </c>
      <c r="I68" s="58">
        <v>13</v>
      </c>
      <c r="J68" s="58">
        <v>10</v>
      </c>
      <c r="K68" s="58">
        <v>9</v>
      </c>
      <c r="L68" s="58">
        <v>8</v>
      </c>
      <c r="M68" s="59">
        <v>8</v>
      </c>
      <c r="N68" s="57">
        <f t="shared" si="0"/>
        <v>13.083333333333334</v>
      </c>
    </row>
    <row r="69" spans="1:14" ht="12" customHeight="1" x14ac:dyDescent="0.2">
      <c r="A69" s="56" t="str">
        <f>'Pregnant Women Participating'!A61</f>
        <v>Wichita, Caddo &amp; Delaware (WCD), OK</v>
      </c>
      <c r="B69" s="57">
        <v>94</v>
      </c>
      <c r="C69" s="58">
        <v>92</v>
      </c>
      <c r="D69" s="58">
        <v>88</v>
      </c>
      <c r="E69" s="58">
        <v>98</v>
      </c>
      <c r="F69" s="58">
        <v>101</v>
      </c>
      <c r="G69" s="58">
        <v>94</v>
      </c>
      <c r="H69" s="58">
        <v>101</v>
      </c>
      <c r="I69" s="58">
        <v>106</v>
      </c>
      <c r="J69" s="58">
        <v>105</v>
      </c>
      <c r="K69" s="58">
        <v>107</v>
      </c>
      <c r="L69" s="58">
        <v>110</v>
      </c>
      <c r="M69" s="59">
        <v>100</v>
      </c>
      <c r="N69" s="57">
        <f t="shared" si="0"/>
        <v>99.666666666666671</v>
      </c>
    </row>
    <row r="70" spans="1:14" s="64" customFormat="1" ht="24.75" customHeight="1" x14ac:dyDescent="0.2">
      <c r="A70" s="60" t="e">
        <f>'Pregnant Women Participating'!#REF!</f>
        <v>#REF!</v>
      </c>
      <c r="B70" s="61">
        <v>29073</v>
      </c>
      <c r="C70" s="62">
        <v>28594</v>
      </c>
      <c r="D70" s="62">
        <v>28175</v>
      </c>
      <c r="E70" s="62">
        <v>28382</v>
      </c>
      <c r="F70" s="62">
        <v>28298</v>
      </c>
      <c r="G70" s="62">
        <v>28151</v>
      </c>
      <c r="H70" s="62">
        <v>28040</v>
      </c>
      <c r="I70" s="62">
        <v>27670</v>
      </c>
      <c r="J70" s="62">
        <v>27585</v>
      </c>
      <c r="K70" s="62">
        <v>27493</v>
      </c>
      <c r="L70" s="62">
        <v>27272</v>
      </c>
      <c r="M70" s="63">
        <v>27051</v>
      </c>
      <c r="N70" s="61">
        <f t="shared" si="0"/>
        <v>27982</v>
      </c>
    </row>
    <row r="71" spans="1:14" ht="12" customHeight="1" x14ac:dyDescent="0.2">
      <c r="A71" s="56" t="str">
        <f>'Pregnant Women Participating'!A62</f>
        <v>Colorado</v>
      </c>
      <c r="B71" s="57">
        <v>4275</v>
      </c>
      <c r="C71" s="58">
        <v>4136</v>
      </c>
      <c r="D71" s="58">
        <v>4137</v>
      </c>
      <c r="E71" s="58">
        <v>4144</v>
      </c>
      <c r="F71" s="58">
        <v>4128</v>
      </c>
      <c r="G71" s="58">
        <v>4154</v>
      </c>
      <c r="H71" s="58">
        <v>4307</v>
      </c>
      <c r="I71" s="58">
        <v>4259</v>
      </c>
      <c r="J71" s="58">
        <v>4181</v>
      </c>
      <c r="K71" s="58">
        <v>4102</v>
      </c>
      <c r="L71" s="58">
        <v>4100</v>
      </c>
      <c r="M71" s="59">
        <v>4083</v>
      </c>
      <c r="N71" s="57">
        <f t="shared" si="0"/>
        <v>4167.166666666667</v>
      </c>
    </row>
    <row r="72" spans="1:14" ht="12" customHeight="1" x14ac:dyDescent="0.2">
      <c r="A72" s="56" t="str">
        <f>'Pregnant Women Participating'!A63</f>
        <v>Kansas</v>
      </c>
      <c r="B72" s="57">
        <v>1793</v>
      </c>
      <c r="C72" s="58">
        <v>1809</v>
      </c>
      <c r="D72" s="58">
        <v>1767</v>
      </c>
      <c r="E72" s="58">
        <v>1802</v>
      </c>
      <c r="F72" s="58">
        <v>1779</v>
      </c>
      <c r="G72" s="58">
        <v>1769</v>
      </c>
      <c r="H72" s="58">
        <v>1762</v>
      </c>
      <c r="I72" s="58">
        <v>1758</v>
      </c>
      <c r="J72" s="58">
        <v>1755</v>
      </c>
      <c r="K72" s="58">
        <v>1696</v>
      </c>
      <c r="L72" s="58">
        <v>1666</v>
      </c>
      <c r="M72" s="59">
        <v>1616</v>
      </c>
      <c r="N72" s="57">
        <f t="shared" si="0"/>
        <v>1747.6666666666667</v>
      </c>
    </row>
    <row r="73" spans="1:14" ht="12" customHeight="1" x14ac:dyDescent="0.2">
      <c r="A73" s="56" t="str">
        <f>'Pregnant Women Participating'!A64</f>
        <v>Missouri</v>
      </c>
      <c r="B73" s="57">
        <v>3470</v>
      </c>
      <c r="C73" s="58">
        <v>3500</v>
      </c>
      <c r="D73" s="58">
        <v>3368</v>
      </c>
      <c r="E73" s="58">
        <v>3338</v>
      </c>
      <c r="F73" s="58">
        <v>3321</v>
      </c>
      <c r="G73" s="58">
        <v>3282</v>
      </c>
      <c r="H73" s="58">
        <v>3237</v>
      </c>
      <c r="I73" s="58">
        <v>3226</v>
      </c>
      <c r="J73" s="58">
        <v>3123</v>
      </c>
      <c r="K73" s="58">
        <v>2951</v>
      </c>
      <c r="L73" s="58">
        <v>2988</v>
      </c>
      <c r="M73" s="59">
        <v>2972</v>
      </c>
      <c r="N73" s="57">
        <f t="shared" si="0"/>
        <v>3231.3333333333335</v>
      </c>
    </row>
    <row r="74" spans="1:14" ht="12" customHeight="1" x14ac:dyDescent="0.2">
      <c r="A74" s="56" t="str">
        <f>'Pregnant Women Participating'!A65</f>
        <v>Montana</v>
      </c>
      <c r="B74" s="57">
        <v>783</v>
      </c>
      <c r="C74" s="58">
        <v>793</v>
      </c>
      <c r="D74" s="58">
        <v>784</v>
      </c>
      <c r="E74" s="58">
        <v>789</v>
      </c>
      <c r="F74" s="58">
        <v>785</v>
      </c>
      <c r="G74" s="58">
        <v>772</v>
      </c>
      <c r="H74" s="58">
        <v>799</v>
      </c>
      <c r="I74" s="58">
        <v>795</v>
      </c>
      <c r="J74" s="58">
        <v>803</v>
      </c>
      <c r="K74" s="58">
        <v>796</v>
      </c>
      <c r="L74" s="58">
        <v>774</v>
      </c>
      <c r="M74" s="59">
        <v>757</v>
      </c>
      <c r="N74" s="57">
        <f t="shared" si="0"/>
        <v>785.83333333333337</v>
      </c>
    </row>
    <row r="75" spans="1:14" ht="12" customHeight="1" x14ac:dyDescent="0.2">
      <c r="A75" s="56" t="str">
        <f>'Pregnant Women Participating'!A66</f>
        <v>Nebraska</v>
      </c>
      <c r="B75" s="57">
        <v>1013</v>
      </c>
      <c r="C75" s="58">
        <v>1002</v>
      </c>
      <c r="D75" s="58">
        <v>966</v>
      </c>
      <c r="E75" s="58">
        <v>975</v>
      </c>
      <c r="F75" s="58">
        <v>958</v>
      </c>
      <c r="G75" s="58">
        <v>965</v>
      </c>
      <c r="H75" s="58">
        <v>1004</v>
      </c>
      <c r="I75" s="58">
        <v>1035</v>
      </c>
      <c r="J75" s="58">
        <v>1034</v>
      </c>
      <c r="K75" s="58">
        <v>1006</v>
      </c>
      <c r="L75" s="58">
        <v>1005</v>
      </c>
      <c r="M75" s="59">
        <v>1007</v>
      </c>
      <c r="N75" s="57">
        <f t="shared" si="0"/>
        <v>997.5</v>
      </c>
    </row>
    <row r="76" spans="1:14" ht="12" customHeight="1" x14ac:dyDescent="0.2">
      <c r="A76" s="56" t="str">
        <f>'Pregnant Women Participating'!A67</f>
        <v>North Dakota</v>
      </c>
      <c r="B76" s="57">
        <v>381</v>
      </c>
      <c r="C76" s="58">
        <v>373</v>
      </c>
      <c r="D76" s="58">
        <v>363</v>
      </c>
      <c r="E76" s="58">
        <v>361</v>
      </c>
      <c r="F76" s="58">
        <v>370</v>
      </c>
      <c r="G76" s="58">
        <v>371</v>
      </c>
      <c r="H76" s="58">
        <v>370</v>
      </c>
      <c r="I76" s="58">
        <v>370</v>
      </c>
      <c r="J76" s="58">
        <v>362</v>
      </c>
      <c r="K76" s="58">
        <v>343</v>
      </c>
      <c r="L76" s="58">
        <v>341</v>
      </c>
      <c r="M76" s="59">
        <v>350</v>
      </c>
      <c r="N76" s="57">
        <f t="shared" si="0"/>
        <v>362.91666666666669</v>
      </c>
    </row>
    <row r="77" spans="1:14" ht="12" customHeight="1" x14ac:dyDescent="0.2">
      <c r="A77" s="56" t="str">
        <f>'Pregnant Women Participating'!A68</f>
        <v>South Dakota</v>
      </c>
      <c r="B77" s="57">
        <v>576</v>
      </c>
      <c r="C77" s="58">
        <v>575</v>
      </c>
      <c r="D77" s="58">
        <v>548</v>
      </c>
      <c r="E77" s="58">
        <v>538</v>
      </c>
      <c r="F77" s="58">
        <v>565</v>
      </c>
      <c r="G77" s="58">
        <v>584</v>
      </c>
      <c r="H77" s="58">
        <v>576</v>
      </c>
      <c r="I77" s="58">
        <v>573</v>
      </c>
      <c r="J77" s="58">
        <v>574</v>
      </c>
      <c r="K77" s="58">
        <v>574</v>
      </c>
      <c r="L77" s="58">
        <v>546</v>
      </c>
      <c r="M77" s="59">
        <v>548</v>
      </c>
      <c r="N77" s="57">
        <f t="shared" si="0"/>
        <v>564.75</v>
      </c>
    </row>
    <row r="78" spans="1:14" ht="12" customHeight="1" x14ac:dyDescent="0.2">
      <c r="A78" s="56" t="str">
        <f>'Pregnant Women Participating'!A69</f>
        <v>Wyoming</v>
      </c>
      <c r="B78" s="57">
        <v>490</v>
      </c>
      <c r="C78" s="58">
        <v>484</v>
      </c>
      <c r="D78" s="58">
        <v>476</v>
      </c>
      <c r="E78" s="58">
        <v>474</v>
      </c>
      <c r="F78" s="58">
        <v>467</v>
      </c>
      <c r="G78" s="58">
        <v>463</v>
      </c>
      <c r="H78" s="58">
        <v>457</v>
      </c>
      <c r="I78" s="58">
        <v>424</v>
      </c>
      <c r="J78" s="58">
        <v>427</v>
      </c>
      <c r="K78" s="58">
        <v>450</v>
      </c>
      <c r="L78" s="58">
        <v>464</v>
      </c>
      <c r="M78" s="59">
        <v>446</v>
      </c>
      <c r="N78" s="57">
        <f t="shared" si="0"/>
        <v>460.16666666666669</v>
      </c>
    </row>
    <row r="79" spans="1:14" ht="12" customHeight="1" x14ac:dyDescent="0.2">
      <c r="A79" s="56" t="str">
        <f>'Pregnant Women Participating'!A70</f>
        <v>Ute Mountain Ute Tribe, CO</v>
      </c>
      <c r="B79" s="57">
        <v>1</v>
      </c>
      <c r="C79" s="58">
        <v>2</v>
      </c>
      <c r="D79" s="58">
        <v>2</v>
      </c>
      <c r="E79" s="58">
        <v>3</v>
      </c>
      <c r="F79" s="58">
        <v>3</v>
      </c>
      <c r="G79" s="58">
        <v>2</v>
      </c>
      <c r="H79" s="58">
        <v>4</v>
      </c>
      <c r="I79" s="58">
        <v>3</v>
      </c>
      <c r="J79" s="58">
        <v>3</v>
      </c>
      <c r="K79" s="58">
        <v>4</v>
      </c>
      <c r="L79" s="58">
        <v>8</v>
      </c>
      <c r="M79" s="59">
        <v>8</v>
      </c>
      <c r="N79" s="57">
        <f t="shared" si="0"/>
        <v>3.5833333333333335</v>
      </c>
    </row>
    <row r="80" spans="1:14" ht="12" customHeight="1" x14ac:dyDescent="0.2">
      <c r="A80" s="56" t="str">
        <f>'Pregnant Women Participating'!A71</f>
        <v>Omaha Sioux, NE</v>
      </c>
      <c r="B80" s="57">
        <v>2</v>
      </c>
      <c r="C80" s="58">
        <v>1</v>
      </c>
      <c r="D80" s="58">
        <v>1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9">
        <v>0</v>
      </c>
      <c r="N80" s="57">
        <f t="shared" si="0"/>
        <v>0.33333333333333331</v>
      </c>
    </row>
    <row r="81" spans="1:14" ht="12" customHeight="1" x14ac:dyDescent="0.2">
      <c r="A81" s="56" t="str">
        <f>'Pregnant Women Participating'!A72</f>
        <v>Santee Sioux, NE</v>
      </c>
      <c r="B81" s="57">
        <v>1</v>
      </c>
      <c r="C81" s="58">
        <v>0</v>
      </c>
      <c r="D81" s="58">
        <v>0</v>
      </c>
      <c r="E81" s="58">
        <v>1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1</v>
      </c>
      <c r="L81" s="58">
        <v>2</v>
      </c>
      <c r="M81" s="59">
        <v>1</v>
      </c>
      <c r="N81" s="57">
        <f t="shared" si="0"/>
        <v>0.5</v>
      </c>
    </row>
    <row r="82" spans="1:14" ht="12" customHeight="1" x14ac:dyDescent="0.2">
      <c r="A82" s="56" t="str">
        <f>'Pregnant Women Participating'!A73</f>
        <v>Winnebago Tribe, NE</v>
      </c>
      <c r="B82" s="57">
        <v>4</v>
      </c>
      <c r="C82" s="58">
        <v>4</v>
      </c>
      <c r="D82" s="58">
        <v>5</v>
      </c>
      <c r="E82" s="58">
        <v>6</v>
      </c>
      <c r="F82" s="58">
        <v>2</v>
      </c>
      <c r="G82" s="58">
        <v>2</v>
      </c>
      <c r="H82" s="58">
        <v>3</v>
      </c>
      <c r="I82" s="58">
        <v>2</v>
      </c>
      <c r="J82" s="58">
        <v>0</v>
      </c>
      <c r="K82" s="58">
        <v>0</v>
      </c>
      <c r="L82" s="58">
        <v>1</v>
      </c>
      <c r="M82" s="59">
        <v>3</v>
      </c>
      <c r="N82" s="57">
        <f t="shared" si="0"/>
        <v>2.6666666666666665</v>
      </c>
    </row>
    <row r="83" spans="1:14" ht="12" customHeight="1" x14ac:dyDescent="0.2">
      <c r="A83" s="56" t="str">
        <f>'Pregnant Women Participating'!A74</f>
        <v>Standing Rock Sioux Tribe, ND</v>
      </c>
      <c r="B83" s="57">
        <v>5</v>
      </c>
      <c r="C83" s="58">
        <v>7</v>
      </c>
      <c r="D83" s="58">
        <v>7</v>
      </c>
      <c r="E83" s="58">
        <v>8</v>
      </c>
      <c r="F83" s="58">
        <v>8</v>
      </c>
      <c r="G83" s="58">
        <v>6</v>
      </c>
      <c r="H83" s="58">
        <v>4</v>
      </c>
      <c r="I83" s="58">
        <v>4</v>
      </c>
      <c r="J83" s="58">
        <v>5</v>
      </c>
      <c r="K83" s="58">
        <v>5</v>
      </c>
      <c r="L83" s="58">
        <v>7</v>
      </c>
      <c r="M83" s="59">
        <v>7</v>
      </c>
      <c r="N83" s="57">
        <f t="shared" si="0"/>
        <v>6.083333333333333</v>
      </c>
    </row>
    <row r="84" spans="1:14" ht="12" customHeight="1" x14ac:dyDescent="0.2">
      <c r="A84" s="56" t="str">
        <f>'Pregnant Women Participating'!A75</f>
        <v>Three Affiliated Tribes, ND</v>
      </c>
      <c r="B84" s="57">
        <v>4</v>
      </c>
      <c r="C84" s="58">
        <v>2</v>
      </c>
      <c r="D84" s="58">
        <v>3</v>
      </c>
      <c r="E84" s="58">
        <v>4</v>
      </c>
      <c r="F84" s="58">
        <v>3</v>
      </c>
      <c r="G84" s="58">
        <v>4</v>
      </c>
      <c r="H84" s="58">
        <v>3</v>
      </c>
      <c r="I84" s="58">
        <v>3</v>
      </c>
      <c r="J84" s="58">
        <v>2</v>
      </c>
      <c r="K84" s="58">
        <v>3</v>
      </c>
      <c r="L84" s="58">
        <v>4</v>
      </c>
      <c r="M84" s="59">
        <v>5</v>
      </c>
      <c r="N84" s="57">
        <f t="shared" si="0"/>
        <v>3.3333333333333335</v>
      </c>
    </row>
    <row r="85" spans="1:14" ht="12" customHeight="1" x14ac:dyDescent="0.2">
      <c r="A85" s="56" t="str">
        <f>'Pregnant Women Participating'!A76</f>
        <v>Cheyenne River Sioux, SD</v>
      </c>
      <c r="B85" s="57">
        <v>15</v>
      </c>
      <c r="C85" s="58">
        <v>13</v>
      </c>
      <c r="D85" s="58">
        <v>9</v>
      </c>
      <c r="E85" s="58">
        <v>8</v>
      </c>
      <c r="F85" s="58">
        <v>10</v>
      </c>
      <c r="G85" s="58">
        <v>12</v>
      </c>
      <c r="H85" s="58">
        <v>10</v>
      </c>
      <c r="I85" s="58">
        <v>9</v>
      </c>
      <c r="J85" s="58">
        <v>7</v>
      </c>
      <c r="K85" s="58">
        <v>7</v>
      </c>
      <c r="L85" s="58">
        <v>7</v>
      </c>
      <c r="M85" s="59">
        <v>11</v>
      </c>
      <c r="N85" s="57">
        <f t="shared" si="0"/>
        <v>9.8333333333333339</v>
      </c>
    </row>
    <row r="86" spans="1:14" ht="12" customHeight="1" x14ac:dyDescent="0.2">
      <c r="A86" s="56" t="str">
        <f>'Pregnant Women Participating'!A77</f>
        <v>Rosebud Sioux, SD</v>
      </c>
      <c r="B86" s="57">
        <v>28</v>
      </c>
      <c r="C86" s="58">
        <v>20</v>
      </c>
      <c r="D86" s="58">
        <v>26</v>
      </c>
      <c r="E86" s="58">
        <v>22</v>
      </c>
      <c r="F86" s="58">
        <v>18</v>
      </c>
      <c r="G86" s="58">
        <v>23</v>
      </c>
      <c r="H86" s="58">
        <v>25</v>
      </c>
      <c r="I86" s="58">
        <v>25</v>
      </c>
      <c r="J86" s="58">
        <v>20</v>
      </c>
      <c r="K86" s="58">
        <v>31</v>
      </c>
      <c r="L86" s="58">
        <v>27</v>
      </c>
      <c r="M86" s="59">
        <v>26</v>
      </c>
      <c r="N86" s="57">
        <f t="shared" si="0"/>
        <v>24.25</v>
      </c>
    </row>
    <row r="87" spans="1:14" ht="12" customHeight="1" x14ac:dyDescent="0.2">
      <c r="A87" s="56" t="str">
        <f>'Pregnant Women Participating'!A78</f>
        <v>Northern Arapahoe, WY</v>
      </c>
      <c r="B87" s="57">
        <v>5</v>
      </c>
      <c r="C87" s="58">
        <v>5</v>
      </c>
      <c r="D87" s="58">
        <v>4</v>
      </c>
      <c r="E87" s="58">
        <v>9</v>
      </c>
      <c r="F87" s="58">
        <v>4</v>
      </c>
      <c r="G87" s="58">
        <v>6</v>
      </c>
      <c r="H87" s="58">
        <v>5</v>
      </c>
      <c r="I87" s="58">
        <v>5</v>
      </c>
      <c r="J87" s="58">
        <v>6</v>
      </c>
      <c r="K87" s="58">
        <v>7</v>
      </c>
      <c r="L87" s="58">
        <v>5</v>
      </c>
      <c r="M87" s="59">
        <v>6</v>
      </c>
      <c r="N87" s="57">
        <f t="shared" si="0"/>
        <v>5.583333333333333</v>
      </c>
    </row>
    <row r="88" spans="1:14" ht="12" customHeight="1" x14ac:dyDescent="0.2">
      <c r="A88" s="56" t="str">
        <f>'Pregnant Women Participating'!A79</f>
        <v>Shoshone Tribe, WY</v>
      </c>
      <c r="B88" s="57">
        <v>4</v>
      </c>
      <c r="C88" s="58">
        <v>4</v>
      </c>
      <c r="D88" s="58">
        <v>5</v>
      </c>
      <c r="E88" s="58">
        <v>8</v>
      </c>
      <c r="F88" s="58">
        <v>8</v>
      </c>
      <c r="G88" s="58">
        <v>6</v>
      </c>
      <c r="H88" s="58">
        <v>6</v>
      </c>
      <c r="I88" s="58">
        <v>7</v>
      </c>
      <c r="J88" s="58">
        <v>7</v>
      </c>
      <c r="K88" s="58">
        <v>7</v>
      </c>
      <c r="L88" s="58">
        <v>7</v>
      </c>
      <c r="M88" s="59">
        <v>9</v>
      </c>
      <c r="N88" s="57">
        <f t="shared" si="0"/>
        <v>6.5</v>
      </c>
    </row>
    <row r="89" spans="1:14" s="64" customFormat="1" ht="24.75" customHeight="1" x14ac:dyDescent="0.2">
      <c r="A89" s="60" t="e">
        <f>'Pregnant Women Participating'!#REF!</f>
        <v>#REF!</v>
      </c>
      <c r="B89" s="61">
        <v>12850</v>
      </c>
      <c r="C89" s="62">
        <v>12730</v>
      </c>
      <c r="D89" s="62">
        <v>12471</v>
      </c>
      <c r="E89" s="62">
        <v>12490</v>
      </c>
      <c r="F89" s="62">
        <v>12429</v>
      </c>
      <c r="G89" s="62">
        <v>12421</v>
      </c>
      <c r="H89" s="62">
        <v>12572</v>
      </c>
      <c r="I89" s="62">
        <v>12498</v>
      </c>
      <c r="J89" s="62">
        <v>12309</v>
      </c>
      <c r="K89" s="62">
        <v>11983</v>
      </c>
      <c r="L89" s="62">
        <v>11952</v>
      </c>
      <c r="M89" s="63">
        <v>11855</v>
      </c>
      <c r="N89" s="61">
        <f t="shared" si="0"/>
        <v>12380</v>
      </c>
    </row>
    <row r="90" spans="1:14" ht="12" customHeight="1" x14ac:dyDescent="0.2">
      <c r="A90" s="65" t="str">
        <f>'Pregnant Women Participating'!A80</f>
        <v>Alaska</v>
      </c>
      <c r="B90" s="57">
        <v>927</v>
      </c>
      <c r="C90" s="58">
        <v>911</v>
      </c>
      <c r="D90" s="58">
        <v>863</v>
      </c>
      <c r="E90" s="58">
        <v>881</v>
      </c>
      <c r="F90" s="58">
        <v>871</v>
      </c>
      <c r="G90" s="58">
        <v>877</v>
      </c>
      <c r="H90" s="58">
        <v>871</v>
      </c>
      <c r="I90" s="58">
        <v>839</v>
      </c>
      <c r="J90" s="58">
        <v>801</v>
      </c>
      <c r="K90" s="58">
        <v>795</v>
      </c>
      <c r="L90" s="58">
        <v>804</v>
      </c>
      <c r="M90" s="59">
        <v>791</v>
      </c>
      <c r="N90" s="57">
        <f t="shared" si="0"/>
        <v>852.58333333333337</v>
      </c>
    </row>
    <row r="91" spans="1:14" ht="12" customHeight="1" x14ac:dyDescent="0.2">
      <c r="A91" s="65" t="str">
        <f>'Pregnant Women Participating'!A81</f>
        <v>American Samoa</v>
      </c>
      <c r="B91" s="57">
        <v>52</v>
      </c>
      <c r="C91" s="58">
        <v>52</v>
      </c>
      <c r="D91" s="58">
        <v>51</v>
      </c>
      <c r="E91" s="58">
        <v>47</v>
      </c>
      <c r="F91" s="58">
        <v>45</v>
      </c>
      <c r="G91" s="58">
        <v>45</v>
      </c>
      <c r="H91" s="58">
        <v>47</v>
      </c>
      <c r="I91" s="58">
        <v>53</v>
      </c>
      <c r="J91" s="58">
        <v>54</v>
      </c>
      <c r="K91" s="58">
        <v>53</v>
      </c>
      <c r="L91" s="58">
        <v>56</v>
      </c>
      <c r="M91" s="59">
        <v>58</v>
      </c>
      <c r="N91" s="57">
        <f t="shared" si="0"/>
        <v>51.083333333333336</v>
      </c>
    </row>
    <row r="92" spans="1:14" ht="12" customHeight="1" x14ac:dyDescent="0.2">
      <c r="A92" s="65" t="str">
        <f>'Pregnant Women Participating'!A82</f>
        <v>California</v>
      </c>
      <c r="B92" s="57">
        <v>34617</v>
      </c>
      <c r="C92" s="58">
        <v>32646</v>
      </c>
      <c r="D92" s="58">
        <v>31115</v>
      </c>
      <c r="E92" s="58">
        <v>31904</v>
      </c>
      <c r="F92" s="58">
        <v>30464</v>
      </c>
      <c r="G92" s="58">
        <v>31432</v>
      </c>
      <c r="H92" s="58">
        <v>33269</v>
      </c>
      <c r="I92" s="58">
        <v>34316</v>
      </c>
      <c r="J92" s="58">
        <v>34872</v>
      </c>
      <c r="K92" s="58">
        <v>35150</v>
      </c>
      <c r="L92" s="58">
        <v>35107</v>
      </c>
      <c r="M92" s="59">
        <v>35038</v>
      </c>
      <c r="N92" s="57">
        <f t="shared" si="0"/>
        <v>33327.5</v>
      </c>
    </row>
    <row r="93" spans="1:14" ht="12" customHeight="1" x14ac:dyDescent="0.2">
      <c r="A93" s="65" t="str">
        <f>'Pregnant Women Participating'!A83</f>
        <v>Guam</v>
      </c>
      <c r="B93" s="57">
        <v>269</v>
      </c>
      <c r="C93" s="58">
        <v>244</v>
      </c>
      <c r="D93" s="58">
        <v>251</v>
      </c>
      <c r="E93" s="58">
        <v>246</v>
      </c>
      <c r="F93" s="58">
        <v>238</v>
      </c>
      <c r="G93" s="58">
        <v>231</v>
      </c>
      <c r="H93" s="58">
        <v>249</v>
      </c>
      <c r="I93" s="58">
        <v>279</v>
      </c>
      <c r="J93" s="58">
        <v>259</v>
      </c>
      <c r="K93" s="58">
        <v>224</v>
      </c>
      <c r="L93" s="58">
        <v>233</v>
      </c>
      <c r="M93" s="59">
        <v>246</v>
      </c>
      <c r="N93" s="57">
        <f t="shared" si="0"/>
        <v>247.41666666666666</v>
      </c>
    </row>
    <row r="94" spans="1:14" ht="12" customHeight="1" x14ac:dyDescent="0.2">
      <c r="A94" s="65" t="str">
        <f>'Pregnant Women Participating'!A84</f>
        <v>Hawaii</v>
      </c>
      <c r="B94" s="57">
        <v>1355</v>
      </c>
      <c r="C94" s="58">
        <v>1332</v>
      </c>
      <c r="D94" s="58">
        <v>1293</v>
      </c>
      <c r="E94" s="58">
        <v>1337</v>
      </c>
      <c r="F94" s="58">
        <v>1269</v>
      </c>
      <c r="G94" s="58">
        <v>1251</v>
      </c>
      <c r="H94" s="58">
        <v>1259</v>
      </c>
      <c r="I94" s="58">
        <v>1308</v>
      </c>
      <c r="J94" s="58">
        <v>1300</v>
      </c>
      <c r="K94" s="58">
        <v>1325</v>
      </c>
      <c r="L94" s="58">
        <v>1290</v>
      </c>
      <c r="M94" s="59">
        <v>1341</v>
      </c>
      <c r="N94" s="57">
        <f t="shared" si="0"/>
        <v>1305</v>
      </c>
    </row>
    <row r="95" spans="1:14" ht="12" customHeight="1" x14ac:dyDescent="0.2">
      <c r="A95" s="65" t="str">
        <f>'Pregnant Women Participating'!A85</f>
        <v>Idaho</v>
      </c>
      <c r="B95" s="57">
        <v>1846</v>
      </c>
      <c r="C95" s="58">
        <v>1866</v>
      </c>
      <c r="D95" s="58">
        <v>1823</v>
      </c>
      <c r="E95" s="58">
        <v>1830</v>
      </c>
      <c r="F95" s="58">
        <v>1803</v>
      </c>
      <c r="G95" s="58">
        <v>1815</v>
      </c>
      <c r="H95" s="58">
        <v>1865</v>
      </c>
      <c r="I95" s="58">
        <v>1879</v>
      </c>
      <c r="J95" s="58">
        <v>1894</v>
      </c>
      <c r="K95" s="58">
        <v>1871</v>
      </c>
      <c r="L95" s="58">
        <v>1840</v>
      </c>
      <c r="M95" s="59">
        <v>1817</v>
      </c>
      <c r="N95" s="57">
        <f t="shared" si="0"/>
        <v>1845.75</v>
      </c>
    </row>
    <row r="96" spans="1:14" ht="12" customHeight="1" x14ac:dyDescent="0.2">
      <c r="A96" s="65" t="str">
        <f>'Pregnant Women Participating'!A86</f>
        <v>Nevada</v>
      </c>
      <c r="B96" s="57">
        <v>2067</v>
      </c>
      <c r="C96" s="58">
        <v>2033</v>
      </c>
      <c r="D96" s="58">
        <v>1994</v>
      </c>
      <c r="E96" s="58">
        <v>1963</v>
      </c>
      <c r="F96" s="58">
        <v>1922</v>
      </c>
      <c r="G96" s="58">
        <v>1907</v>
      </c>
      <c r="H96" s="58">
        <v>1991</v>
      </c>
      <c r="I96" s="58">
        <v>2001</v>
      </c>
      <c r="J96" s="58">
        <v>1971</v>
      </c>
      <c r="K96" s="58">
        <v>1906</v>
      </c>
      <c r="L96" s="58">
        <v>1929</v>
      </c>
      <c r="M96" s="59">
        <v>1892</v>
      </c>
      <c r="N96" s="57">
        <f t="shared" si="0"/>
        <v>1964.6666666666667</v>
      </c>
    </row>
    <row r="97" spans="1:14" ht="12" customHeight="1" x14ac:dyDescent="0.2">
      <c r="A97" s="65" t="str">
        <f>'Pregnant Women Participating'!A87</f>
        <v>Oregon</v>
      </c>
      <c r="B97" s="57">
        <v>4918</v>
      </c>
      <c r="C97" s="58">
        <v>4821</v>
      </c>
      <c r="D97" s="58">
        <v>4746</v>
      </c>
      <c r="E97" s="58">
        <v>4869</v>
      </c>
      <c r="F97" s="58">
        <v>4827</v>
      </c>
      <c r="G97" s="58">
        <v>4968</v>
      </c>
      <c r="H97" s="58">
        <v>5128</v>
      </c>
      <c r="I97" s="58">
        <v>5102</v>
      </c>
      <c r="J97" s="58">
        <v>5076</v>
      </c>
      <c r="K97" s="58">
        <v>4985</v>
      </c>
      <c r="L97" s="58">
        <v>4893</v>
      </c>
      <c r="M97" s="59">
        <v>4828</v>
      </c>
      <c r="N97" s="57">
        <f t="shared" si="0"/>
        <v>4930.083333333333</v>
      </c>
    </row>
    <row r="98" spans="1:14" ht="12" customHeight="1" x14ac:dyDescent="0.2">
      <c r="A98" s="65" t="str">
        <f>'Pregnant Women Participating'!A88</f>
        <v>Washington</v>
      </c>
      <c r="B98" s="57">
        <v>6156</v>
      </c>
      <c r="C98" s="58">
        <v>5973</v>
      </c>
      <c r="D98" s="58">
        <v>5808</v>
      </c>
      <c r="E98" s="58">
        <v>5941</v>
      </c>
      <c r="F98" s="58">
        <v>5897</v>
      </c>
      <c r="G98" s="58">
        <v>5989</v>
      </c>
      <c r="H98" s="58">
        <v>6134</v>
      </c>
      <c r="I98" s="58">
        <v>6175</v>
      </c>
      <c r="J98" s="58">
        <v>6121</v>
      </c>
      <c r="K98" s="58">
        <v>6066</v>
      </c>
      <c r="L98" s="58">
        <v>5981</v>
      </c>
      <c r="M98" s="59">
        <v>5959</v>
      </c>
      <c r="N98" s="57">
        <f t="shared" si="0"/>
        <v>6016.666666666667</v>
      </c>
    </row>
    <row r="99" spans="1:14" ht="12" customHeight="1" x14ac:dyDescent="0.2">
      <c r="A99" s="65" t="str">
        <f>'Pregnant Women Participating'!A89</f>
        <v>Northern Marianas</v>
      </c>
      <c r="B99" s="57">
        <v>117</v>
      </c>
      <c r="C99" s="58">
        <v>108</v>
      </c>
      <c r="D99" s="58">
        <v>116</v>
      </c>
      <c r="E99" s="58">
        <v>112</v>
      </c>
      <c r="F99" s="58">
        <v>108</v>
      </c>
      <c r="G99" s="58">
        <v>118</v>
      </c>
      <c r="H99" s="58">
        <v>121</v>
      </c>
      <c r="I99" s="58">
        <v>128</v>
      </c>
      <c r="J99" s="58">
        <v>149</v>
      </c>
      <c r="K99" s="58">
        <v>146</v>
      </c>
      <c r="L99" s="58">
        <v>142</v>
      </c>
      <c r="M99" s="59">
        <v>141</v>
      </c>
      <c r="N99" s="57">
        <f t="shared" si="0"/>
        <v>125.5</v>
      </c>
    </row>
    <row r="100" spans="1:14" ht="12" customHeight="1" x14ac:dyDescent="0.2">
      <c r="A100" s="65" t="str">
        <f>'Pregnant Women Participating'!A90</f>
        <v>Inter-Tribal Council, NV</v>
      </c>
      <c r="B100" s="57">
        <v>48</v>
      </c>
      <c r="C100" s="58">
        <v>48</v>
      </c>
      <c r="D100" s="58">
        <v>45</v>
      </c>
      <c r="E100" s="58">
        <v>47</v>
      </c>
      <c r="F100" s="58">
        <v>47</v>
      </c>
      <c r="G100" s="58">
        <v>44</v>
      </c>
      <c r="H100" s="58">
        <v>41</v>
      </c>
      <c r="I100" s="58">
        <v>43</v>
      </c>
      <c r="J100" s="58">
        <v>45</v>
      </c>
      <c r="K100" s="58">
        <v>39</v>
      </c>
      <c r="L100" s="58">
        <v>33</v>
      </c>
      <c r="M100" s="59">
        <v>29</v>
      </c>
      <c r="N100" s="57">
        <f t="shared" si="0"/>
        <v>42.416666666666664</v>
      </c>
    </row>
    <row r="101" spans="1:14" s="64" customFormat="1" ht="24.75" customHeight="1" x14ac:dyDescent="0.2">
      <c r="A101" s="60" t="e">
        <f>'Pregnant Women Participating'!#REF!</f>
        <v>#REF!</v>
      </c>
      <c r="B101" s="61">
        <v>52372</v>
      </c>
      <c r="C101" s="62">
        <v>50034</v>
      </c>
      <c r="D101" s="62">
        <v>48105</v>
      </c>
      <c r="E101" s="62">
        <v>49177</v>
      </c>
      <c r="F101" s="62">
        <v>47491</v>
      </c>
      <c r="G101" s="62">
        <v>48677</v>
      </c>
      <c r="H101" s="62">
        <v>50975</v>
      </c>
      <c r="I101" s="62">
        <v>52123</v>
      </c>
      <c r="J101" s="62">
        <v>52542</v>
      </c>
      <c r="K101" s="62">
        <v>52560</v>
      </c>
      <c r="L101" s="62">
        <v>52308</v>
      </c>
      <c r="M101" s="63">
        <v>52140</v>
      </c>
      <c r="N101" s="61">
        <f t="shared" si="0"/>
        <v>50708.666666666664</v>
      </c>
    </row>
    <row r="102" spans="1:14" s="70" customFormat="1" ht="16.5" customHeight="1" thickBot="1" x14ac:dyDescent="0.25">
      <c r="A102" s="66" t="e">
        <f>'Pregnant Women Participating'!#REF!</f>
        <v>#REF!</v>
      </c>
      <c r="B102" s="67">
        <v>194209</v>
      </c>
      <c r="C102" s="68">
        <v>188988</v>
      </c>
      <c r="D102" s="68">
        <v>184024</v>
      </c>
      <c r="E102" s="68">
        <v>185777</v>
      </c>
      <c r="F102" s="68">
        <v>183565</v>
      </c>
      <c r="G102" s="68">
        <v>185793</v>
      </c>
      <c r="H102" s="68">
        <v>189768</v>
      </c>
      <c r="I102" s="68">
        <v>191870</v>
      </c>
      <c r="J102" s="68">
        <v>191862</v>
      </c>
      <c r="K102" s="68">
        <v>190991</v>
      </c>
      <c r="L102" s="68">
        <v>189477</v>
      </c>
      <c r="M102" s="69">
        <v>188702</v>
      </c>
      <c r="N102" s="67">
        <f t="shared" si="0"/>
        <v>188752.16666666666</v>
      </c>
    </row>
    <row r="103" spans="1:14" ht="12.75" customHeight="1" thickTop="1" x14ac:dyDescent="0.2">
      <c r="A103" s="71"/>
    </row>
    <row r="104" spans="1:14" x14ac:dyDescent="0.2">
      <c r="A104" s="71"/>
    </row>
    <row r="105" spans="1:14" s="72" customFormat="1" ht="12.75" x14ac:dyDescent="0.2">
      <c r="A105" s="48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55" t="s">
        <v>5</v>
      </c>
    </row>
    <row r="6" spans="1:14" ht="12" customHeight="1" x14ac:dyDescent="0.2">
      <c r="A6" s="56" t="str">
        <f>'Pregnant Women Participating'!A2</f>
        <v>Connecticut</v>
      </c>
      <c r="B6" s="57">
        <v>2250</v>
      </c>
      <c r="C6" s="58">
        <v>2272</v>
      </c>
      <c r="D6" s="58">
        <v>2265</v>
      </c>
      <c r="E6" s="58">
        <v>2329</v>
      </c>
      <c r="F6" s="58">
        <v>2304</v>
      </c>
      <c r="G6" s="58">
        <v>2310</v>
      </c>
      <c r="H6" s="58">
        <v>2300</v>
      </c>
      <c r="I6" s="58">
        <v>2232</v>
      </c>
      <c r="J6" s="58">
        <v>2200</v>
      </c>
      <c r="K6" s="58">
        <v>2205</v>
      </c>
      <c r="L6" s="58">
        <v>2183</v>
      </c>
      <c r="M6" s="59">
        <v>2228</v>
      </c>
      <c r="N6" s="57">
        <f t="shared" ref="N6:N102" si="0">IF(SUM(B6:M6)&gt;0,AVERAGE(B6:M6),"0")</f>
        <v>2256.5</v>
      </c>
    </row>
    <row r="7" spans="1:14" ht="12" customHeight="1" x14ac:dyDescent="0.2">
      <c r="A7" s="56" t="str">
        <f>'Pregnant Women Participating'!A3</f>
        <v>Maine</v>
      </c>
      <c r="B7" s="57">
        <v>547</v>
      </c>
      <c r="C7" s="58">
        <v>526</v>
      </c>
      <c r="D7" s="58">
        <v>508</v>
      </c>
      <c r="E7" s="58">
        <v>536</v>
      </c>
      <c r="F7" s="58">
        <v>541</v>
      </c>
      <c r="G7" s="58">
        <v>537</v>
      </c>
      <c r="H7" s="58">
        <v>520</v>
      </c>
      <c r="I7" s="58">
        <v>533</v>
      </c>
      <c r="J7" s="58">
        <v>581</v>
      </c>
      <c r="K7" s="58">
        <v>576</v>
      </c>
      <c r="L7" s="58">
        <v>558</v>
      </c>
      <c r="M7" s="59">
        <v>530</v>
      </c>
      <c r="N7" s="57">
        <f t="shared" si="0"/>
        <v>541.08333333333337</v>
      </c>
    </row>
    <row r="8" spans="1:14" ht="12" customHeight="1" x14ac:dyDescent="0.2">
      <c r="A8" s="56" t="str">
        <f>'Pregnant Women Participating'!A4</f>
        <v>Massachusetts</v>
      </c>
      <c r="B8" s="57">
        <v>5457</v>
      </c>
      <c r="C8" s="58">
        <v>5385</v>
      </c>
      <c r="D8" s="58">
        <v>5346</v>
      </c>
      <c r="E8" s="58">
        <v>5397</v>
      </c>
      <c r="F8" s="58">
        <v>5310</v>
      </c>
      <c r="G8" s="58">
        <v>5333</v>
      </c>
      <c r="H8" s="58">
        <v>5484</v>
      </c>
      <c r="I8" s="58">
        <v>5636</v>
      </c>
      <c r="J8" s="58">
        <v>5682</v>
      </c>
      <c r="K8" s="58">
        <v>5755</v>
      </c>
      <c r="L8" s="58">
        <v>5733</v>
      </c>
      <c r="M8" s="59">
        <v>5709</v>
      </c>
      <c r="N8" s="57">
        <f t="shared" si="0"/>
        <v>5518.916666666667</v>
      </c>
    </row>
    <row r="9" spans="1:14" ht="12" customHeight="1" x14ac:dyDescent="0.2">
      <c r="A9" s="56" t="str">
        <f>'Pregnant Women Participating'!A5</f>
        <v>New Hampshire</v>
      </c>
      <c r="B9" s="57">
        <v>382</v>
      </c>
      <c r="C9" s="58">
        <v>365</v>
      </c>
      <c r="D9" s="58">
        <v>345</v>
      </c>
      <c r="E9" s="58">
        <v>341</v>
      </c>
      <c r="F9" s="58">
        <v>356</v>
      </c>
      <c r="G9" s="58">
        <v>384</v>
      </c>
      <c r="H9" s="58">
        <v>399</v>
      </c>
      <c r="I9" s="58">
        <v>423</v>
      </c>
      <c r="J9" s="58">
        <v>397</v>
      </c>
      <c r="K9" s="58">
        <v>414</v>
      </c>
      <c r="L9" s="58">
        <v>399</v>
      </c>
      <c r="M9" s="59">
        <v>417</v>
      </c>
      <c r="N9" s="57">
        <f t="shared" si="0"/>
        <v>385.16666666666669</v>
      </c>
    </row>
    <row r="10" spans="1:14" ht="12" customHeight="1" x14ac:dyDescent="0.2">
      <c r="A10" s="56" t="str">
        <f>'Pregnant Women Participating'!A6</f>
        <v>New York</v>
      </c>
      <c r="B10" s="57">
        <v>27972</v>
      </c>
      <c r="C10" s="58">
        <v>27969</v>
      </c>
      <c r="D10" s="58">
        <v>27787</v>
      </c>
      <c r="E10" s="58">
        <v>28009</v>
      </c>
      <c r="F10" s="58">
        <v>27610</v>
      </c>
      <c r="G10" s="58">
        <v>27119</v>
      </c>
      <c r="H10" s="58">
        <v>27288</v>
      </c>
      <c r="I10" s="58">
        <v>28009</v>
      </c>
      <c r="J10" s="58">
        <v>28205</v>
      </c>
      <c r="K10" s="58">
        <v>28257</v>
      </c>
      <c r="L10" s="58">
        <v>28189</v>
      </c>
      <c r="M10" s="59">
        <v>28291</v>
      </c>
      <c r="N10" s="57">
        <f t="shared" si="0"/>
        <v>27892.083333333332</v>
      </c>
    </row>
    <row r="11" spans="1:14" ht="12" customHeight="1" x14ac:dyDescent="0.2">
      <c r="A11" s="56" t="str">
        <f>'Pregnant Women Participating'!A7</f>
        <v>Rhode Island</v>
      </c>
      <c r="B11" s="57">
        <v>716</v>
      </c>
      <c r="C11" s="58">
        <v>688</v>
      </c>
      <c r="D11" s="58">
        <v>661</v>
      </c>
      <c r="E11" s="58">
        <v>683</v>
      </c>
      <c r="F11" s="58">
        <v>651</v>
      </c>
      <c r="G11" s="58">
        <v>707</v>
      </c>
      <c r="H11" s="58">
        <v>686</v>
      </c>
      <c r="I11" s="58">
        <v>663</v>
      </c>
      <c r="J11" s="58">
        <v>642</v>
      </c>
      <c r="K11" s="58">
        <v>611</v>
      </c>
      <c r="L11" s="58">
        <v>648</v>
      </c>
      <c r="M11" s="59">
        <v>696</v>
      </c>
      <c r="N11" s="57">
        <f t="shared" si="0"/>
        <v>671</v>
      </c>
    </row>
    <row r="12" spans="1:14" ht="12" customHeight="1" x14ac:dyDescent="0.2">
      <c r="A12" s="56" t="str">
        <f>'Pregnant Women Participating'!A8</f>
        <v>Vermont</v>
      </c>
      <c r="B12" s="57">
        <v>322</v>
      </c>
      <c r="C12" s="58">
        <v>314</v>
      </c>
      <c r="D12" s="58">
        <v>307</v>
      </c>
      <c r="E12" s="58">
        <v>305</v>
      </c>
      <c r="F12" s="58">
        <v>300</v>
      </c>
      <c r="G12" s="58">
        <v>324</v>
      </c>
      <c r="H12" s="58">
        <v>339</v>
      </c>
      <c r="I12" s="58">
        <v>332</v>
      </c>
      <c r="J12" s="58">
        <v>341</v>
      </c>
      <c r="K12" s="58">
        <v>338</v>
      </c>
      <c r="L12" s="58">
        <v>329</v>
      </c>
      <c r="M12" s="59">
        <v>312</v>
      </c>
      <c r="N12" s="57">
        <f t="shared" si="0"/>
        <v>321.91666666666669</v>
      </c>
    </row>
    <row r="13" spans="1:14" ht="12" customHeight="1" x14ac:dyDescent="0.2">
      <c r="A13" s="56" t="str">
        <f>'Pregnant Women Participating'!A9</f>
        <v>Virgin Islands</v>
      </c>
      <c r="B13" s="57">
        <v>324</v>
      </c>
      <c r="C13" s="58">
        <v>330</v>
      </c>
      <c r="D13" s="58">
        <v>337</v>
      </c>
      <c r="E13" s="58">
        <v>351</v>
      </c>
      <c r="F13" s="58">
        <v>348</v>
      </c>
      <c r="G13" s="58">
        <v>360</v>
      </c>
      <c r="H13" s="58">
        <v>365</v>
      </c>
      <c r="I13" s="58">
        <v>365</v>
      </c>
      <c r="J13" s="58">
        <v>364</v>
      </c>
      <c r="K13" s="58">
        <v>363</v>
      </c>
      <c r="L13" s="58">
        <v>355</v>
      </c>
      <c r="M13" s="59">
        <v>362</v>
      </c>
      <c r="N13" s="57">
        <f t="shared" si="0"/>
        <v>352</v>
      </c>
    </row>
    <row r="14" spans="1:14" ht="12" customHeight="1" x14ac:dyDescent="0.2">
      <c r="A14" s="56" t="str">
        <f>'Pregnant Women Participating'!A10</f>
        <v>Indian Township, ME</v>
      </c>
      <c r="B14" s="57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1</v>
      </c>
      <c r="I14" s="58">
        <v>2</v>
      </c>
      <c r="J14" s="58">
        <v>2</v>
      </c>
      <c r="K14" s="58">
        <v>2</v>
      </c>
      <c r="L14" s="58">
        <v>2</v>
      </c>
      <c r="M14" s="59">
        <v>2</v>
      </c>
      <c r="N14" s="57">
        <f t="shared" si="0"/>
        <v>0.91666666666666663</v>
      </c>
    </row>
    <row r="15" spans="1:14" ht="12" customHeight="1" x14ac:dyDescent="0.2">
      <c r="A15" s="56" t="str">
        <f>'Pregnant Women Participating'!A11</f>
        <v>Pleasant Point, ME</v>
      </c>
      <c r="B15" s="57">
        <v>1</v>
      </c>
      <c r="C15" s="58">
        <v>2</v>
      </c>
      <c r="D15" s="58">
        <v>2</v>
      </c>
      <c r="E15" s="58">
        <v>2</v>
      </c>
      <c r="F15" s="58">
        <v>0</v>
      </c>
      <c r="G15" s="58">
        <v>0</v>
      </c>
      <c r="H15" s="58">
        <v>0</v>
      </c>
      <c r="I15" s="58">
        <v>1</v>
      </c>
      <c r="J15" s="58">
        <v>1</v>
      </c>
      <c r="K15" s="58">
        <v>1</v>
      </c>
      <c r="L15" s="58">
        <v>0</v>
      </c>
      <c r="M15" s="59">
        <v>0</v>
      </c>
      <c r="N15" s="57">
        <f t="shared" si="0"/>
        <v>0.83333333333333337</v>
      </c>
    </row>
    <row r="16" spans="1:14" s="64" customFormat="1" ht="24.75" customHeight="1" x14ac:dyDescent="0.2">
      <c r="A16" s="60" t="e">
        <f>'Pregnant Women Participating'!#REF!</f>
        <v>#REF!</v>
      </c>
      <c r="B16" s="61">
        <v>37971</v>
      </c>
      <c r="C16" s="62">
        <v>37851</v>
      </c>
      <c r="D16" s="62">
        <v>37558</v>
      </c>
      <c r="E16" s="62">
        <v>37953</v>
      </c>
      <c r="F16" s="62">
        <v>37420</v>
      </c>
      <c r="G16" s="62">
        <v>37074</v>
      </c>
      <c r="H16" s="62">
        <v>37382</v>
      </c>
      <c r="I16" s="62">
        <v>38196</v>
      </c>
      <c r="J16" s="62">
        <v>38415</v>
      </c>
      <c r="K16" s="62">
        <v>38522</v>
      </c>
      <c r="L16" s="62">
        <v>38396</v>
      </c>
      <c r="M16" s="63">
        <v>38547</v>
      </c>
      <c r="N16" s="61">
        <f t="shared" si="0"/>
        <v>37940.416666666664</v>
      </c>
    </row>
    <row r="17" spans="1:14" ht="12" customHeight="1" x14ac:dyDescent="0.2">
      <c r="A17" s="56" t="str">
        <f>'Pregnant Women Participating'!A12</f>
        <v>Delaware</v>
      </c>
      <c r="B17" s="57">
        <v>728</v>
      </c>
      <c r="C17" s="58">
        <v>750</v>
      </c>
      <c r="D17" s="58">
        <v>761</v>
      </c>
      <c r="E17" s="58">
        <v>781</v>
      </c>
      <c r="F17" s="58">
        <v>812</v>
      </c>
      <c r="G17" s="58">
        <v>834</v>
      </c>
      <c r="H17" s="58">
        <v>806</v>
      </c>
      <c r="I17" s="58">
        <v>847</v>
      </c>
      <c r="J17" s="58">
        <v>867</v>
      </c>
      <c r="K17" s="58">
        <v>890</v>
      </c>
      <c r="L17" s="58">
        <v>935</v>
      </c>
      <c r="M17" s="59">
        <v>970</v>
      </c>
      <c r="N17" s="57">
        <f t="shared" si="0"/>
        <v>831.75</v>
      </c>
    </row>
    <row r="18" spans="1:14" ht="12" customHeight="1" x14ac:dyDescent="0.2">
      <c r="A18" s="56" t="str">
        <f>'Pregnant Women Participating'!A13</f>
        <v>District of Columbia</v>
      </c>
      <c r="B18" s="57">
        <v>880</v>
      </c>
      <c r="C18" s="58">
        <v>899</v>
      </c>
      <c r="D18" s="58">
        <v>892</v>
      </c>
      <c r="E18" s="58">
        <v>943</v>
      </c>
      <c r="F18" s="58">
        <v>900</v>
      </c>
      <c r="G18" s="58">
        <v>976</v>
      </c>
      <c r="H18" s="58">
        <v>967</v>
      </c>
      <c r="I18" s="58">
        <v>987</v>
      </c>
      <c r="J18" s="58">
        <v>998</v>
      </c>
      <c r="K18" s="58">
        <v>989</v>
      </c>
      <c r="L18" s="58">
        <v>979</v>
      </c>
      <c r="M18" s="59">
        <v>941</v>
      </c>
      <c r="N18" s="57">
        <f t="shared" si="0"/>
        <v>945.91666666666663</v>
      </c>
    </row>
    <row r="19" spans="1:14" ht="12" customHeight="1" x14ac:dyDescent="0.2">
      <c r="A19" s="56" t="str">
        <f>'Pregnant Women Participating'!A14</f>
        <v>Maryland</v>
      </c>
      <c r="B19" s="57">
        <v>7552</v>
      </c>
      <c r="C19" s="58">
        <v>7666</v>
      </c>
      <c r="D19" s="58">
        <v>7680</v>
      </c>
      <c r="E19" s="58">
        <v>7619</v>
      </c>
      <c r="F19" s="58">
        <v>7651</v>
      </c>
      <c r="G19" s="58">
        <v>8008</v>
      </c>
      <c r="H19" s="58">
        <v>8187</v>
      </c>
      <c r="I19" s="58">
        <v>8509</v>
      </c>
      <c r="J19" s="58">
        <v>8526</v>
      </c>
      <c r="K19" s="58">
        <v>8483</v>
      </c>
      <c r="L19" s="58">
        <v>8495</v>
      </c>
      <c r="M19" s="59">
        <v>8643</v>
      </c>
      <c r="N19" s="57">
        <f t="shared" si="0"/>
        <v>8084.916666666667</v>
      </c>
    </row>
    <row r="20" spans="1:14" ht="12" customHeight="1" x14ac:dyDescent="0.2">
      <c r="A20" s="56" t="str">
        <f>'Pregnant Women Participating'!A15</f>
        <v>New Jersey</v>
      </c>
      <c r="B20" s="57">
        <v>10559</v>
      </c>
      <c r="C20" s="58">
        <v>10531</v>
      </c>
      <c r="D20" s="58">
        <v>10414</v>
      </c>
      <c r="E20" s="58">
        <v>10577</v>
      </c>
      <c r="F20" s="58">
        <v>10430</v>
      </c>
      <c r="G20" s="58">
        <v>9968</v>
      </c>
      <c r="H20" s="58">
        <v>9738</v>
      </c>
      <c r="I20" s="58">
        <v>9888</v>
      </c>
      <c r="J20" s="58">
        <v>10085</v>
      </c>
      <c r="K20" s="58">
        <v>10423</v>
      </c>
      <c r="L20" s="58">
        <v>10654</v>
      </c>
      <c r="M20" s="59">
        <v>10790</v>
      </c>
      <c r="N20" s="57">
        <f t="shared" si="0"/>
        <v>10338.083333333334</v>
      </c>
    </row>
    <row r="21" spans="1:14" ht="12" customHeight="1" x14ac:dyDescent="0.2">
      <c r="A21" s="56" t="str">
        <f>'Pregnant Women Participating'!A16</f>
        <v>Pennsylvania</v>
      </c>
      <c r="B21" s="57">
        <v>3557</v>
      </c>
      <c r="C21" s="58">
        <v>3734</v>
      </c>
      <c r="D21" s="58">
        <v>3640</v>
      </c>
      <c r="E21" s="58">
        <v>3665</v>
      </c>
      <c r="F21" s="58">
        <v>3866</v>
      </c>
      <c r="G21" s="58">
        <v>4018</v>
      </c>
      <c r="H21" s="58">
        <v>4184</v>
      </c>
      <c r="I21" s="58">
        <v>4268</v>
      </c>
      <c r="J21" s="58">
        <v>4433</v>
      </c>
      <c r="K21" s="58">
        <v>4550</v>
      </c>
      <c r="L21" s="58">
        <v>4658</v>
      </c>
      <c r="M21" s="59">
        <v>4763</v>
      </c>
      <c r="N21" s="57">
        <f t="shared" si="0"/>
        <v>4111.333333333333</v>
      </c>
    </row>
    <row r="22" spans="1:14" ht="12" customHeight="1" x14ac:dyDescent="0.2">
      <c r="A22" s="56" t="str">
        <f>'Pregnant Women Participating'!A17</f>
        <v>Puerto Rico</v>
      </c>
      <c r="B22" s="57">
        <v>2818</v>
      </c>
      <c r="C22" s="58">
        <v>2696</v>
      </c>
      <c r="D22" s="58">
        <v>2678</v>
      </c>
      <c r="E22" s="58">
        <v>2689</v>
      </c>
      <c r="F22" s="58">
        <v>2682</v>
      </c>
      <c r="G22" s="58">
        <v>2458</v>
      </c>
      <c r="H22" s="58">
        <v>2262</v>
      </c>
      <c r="I22" s="58">
        <v>2895</v>
      </c>
      <c r="J22" s="58">
        <v>2896</v>
      </c>
      <c r="K22" s="58">
        <v>3041</v>
      </c>
      <c r="L22" s="58">
        <v>3062</v>
      </c>
      <c r="M22" s="59">
        <v>3142</v>
      </c>
      <c r="N22" s="57">
        <f t="shared" si="0"/>
        <v>2776.5833333333335</v>
      </c>
    </row>
    <row r="23" spans="1:14" ht="12" customHeight="1" x14ac:dyDescent="0.2">
      <c r="A23" s="56" t="str">
        <f>'Pregnant Women Participating'!A18</f>
        <v>Virginia</v>
      </c>
      <c r="B23" s="57">
        <v>3202</v>
      </c>
      <c r="C23" s="58">
        <v>3177</v>
      </c>
      <c r="D23" s="58">
        <v>3259</v>
      </c>
      <c r="E23" s="58">
        <v>3337</v>
      </c>
      <c r="F23" s="58">
        <v>3303</v>
      </c>
      <c r="G23" s="58">
        <v>3426</v>
      </c>
      <c r="H23" s="58">
        <v>3292</v>
      </c>
      <c r="I23" s="58">
        <v>3251</v>
      </c>
      <c r="J23" s="58">
        <v>3214</v>
      </c>
      <c r="K23" s="58">
        <v>3259</v>
      </c>
      <c r="L23" s="58">
        <v>3264</v>
      </c>
      <c r="M23" s="59">
        <v>3216</v>
      </c>
      <c r="N23" s="57">
        <f t="shared" si="0"/>
        <v>3266.6666666666665</v>
      </c>
    </row>
    <row r="24" spans="1:14" ht="12" customHeight="1" x14ac:dyDescent="0.2">
      <c r="A24" s="56" t="str">
        <f>'Pregnant Women Participating'!A19</f>
        <v>West Virginia</v>
      </c>
      <c r="B24" s="57">
        <v>535</v>
      </c>
      <c r="C24" s="58">
        <v>491</v>
      </c>
      <c r="D24" s="58">
        <v>489</v>
      </c>
      <c r="E24" s="58">
        <v>517</v>
      </c>
      <c r="F24" s="58">
        <v>478</v>
      </c>
      <c r="G24" s="58">
        <v>516</v>
      </c>
      <c r="H24" s="58">
        <v>522</v>
      </c>
      <c r="I24" s="58">
        <v>497</v>
      </c>
      <c r="J24" s="58">
        <v>496</v>
      </c>
      <c r="K24" s="58">
        <v>478</v>
      </c>
      <c r="L24" s="58">
        <v>471</v>
      </c>
      <c r="M24" s="59">
        <v>464</v>
      </c>
      <c r="N24" s="57">
        <f t="shared" si="0"/>
        <v>496.16666666666669</v>
      </c>
    </row>
    <row r="25" spans="1:14" s="64" customFormat="1" ht="24.75" customHeight="1" x14ac:dyDescent="0.2">
      <c r="A25" s="60" t="e">
        <f>'Pregnant Women Participating'!#REF!</f>
        <v>#REF!</v>
      </c>
      <c r="B25" s="61">
        <v>29831</v>
      </c>
      <c r="C25" s="62">
        <v>29944</v>
      </c>
      <c r="D25" s="62">
        <v>29813</v>
      </c>
      <c r="E25" s="62">
        <v>30128</v>
      </c>
      <c r="F25" s="62">
        <v>30122</v>
      </c>
      <c r="G25" s="62">
        <v>30204</v>
      </c>
      <c r="H25" s="62">
        <v>29958</v>
      </c>
      <c r="I25" s="62">
        <v>31142</v>
      </c>
      <c r="J25" s="62">
        <v>31515</v>
      </c>
      <c r="K25" s="62">
        <v>32113</v>
      </c>
      <c r="L25" s="62">
        <v>32518</v>
      </c>
      <c r="M25" s="63">
        <v>32929</v>
      </c>
      <c r="N25" s="61">
        <f t="shared" si="0"/>
        <v>30851.416666666668</v>
      </c>
    </row>
    <row r="26" spans="1:14" ht="12" customHeight="1" x14ac:dyDescent="0.2">
      <c r="A26" s="56" t="str">
        <f>'Pregnant Women Participating'!A20</f>
        <v>Alabama</v>
      </c>
      <c r="B26" s="57">
        <v>1840</v>
      </c>
      <c r="C26" s="58">
        <v>1838</v>
      </c>
      <c r="D26" s="58">
        <v>1857</v>
      </c>
      <c r="E26" s="58">
        <v>1899</v>
      </c>
      <c r="F26" s="58">
        <v>1891</v>
      </c>
      <c r="G26" s="58">
        <v>2035</v>
      </c>
      <c r="H26" s="58">
        <v>2060</v>
      </c>
      <c r="I26" s="58">
        <v>2031</v>
      </c>
      <c r="J26" s="58">
        <v>1766</v>
      </c>
      <c r="K26" s="58">
        <v>1705</v>
      </c>
      <c r="L26" s="58">
        <v>1683</v>
      </c>
      <c r="M26" s="59">
        <v>1700</v>
      </c>
      <c r="N26" s="57">
        <f t="shared" si="0"/>
        <v>1858.75</v>
      </c>
    </row>
    <row r="27" spans="1:14" ht="12" customHeight="1" x14ac:dyDescent="0.2">
      <c r="A27" s="56" t="str">
        <f>'Pregnant Women Participating'!A21</f>
        <v>Florida</v>
      </c>
      <c r="B27" s="57">
        <v>24445</v>
      </c>
      <c r="C27" s="58">
        <v>24369</v>
      </c>
      <c r="D27" s="58">
        <v>24257</v>
      </c>
      <c r="E27" s="58">
        <v>24528</v>
      </c>
      <c r="F27" s="58">
        <v>24429</v>
      </c>
      <c r="G27" s="58">
        <v>24617</v>
      </c>
      <c r="H27" s="58">
        <v>24807</v>
      </c>
      <c r="I27" s="58">
        <v>25343</v>
      </c>
      <c r="J27" s="58">
        <v>25237</v>
      </c>
      <c r="K27" s="58">
        <v>25263</v>
      </c>
      <c r="L27" s="58">
        <v>25129</v>
      </c>
      <c r="M27" s="59">
        <v>25292</v>
      </c>
      <c r="N27" s="57">
        <f t="shared" si="0"/>
        <v>24809.666666666668</v>
      </c>
    </row>
    <row r="28" spans="1:14" ht="12" customHeight="1" x14ac:dyDescent="0.2">
      <c r="A28" s="56" t="str">
        <f>'Pregnant Women Participating'!A22</f>
        <v>Georgia</v>
      </c>
      <c r="B28" s="57">
        <v>10828</v>
      </c>
      <c r="C28" s="58">
        <v>10616</v>
      </c>
      <c r="D28" s="58">
        <v>10530</v>
      </c>
      <c r="E28" s="58">
        <v>10573</v>
      </c>
      <c r="F28" s="58">
        <v>10613</v>
      </c>
      <c r="G28" s="58">
        <v>10248</v>
      </c>
      <c r="H28" s="58">
        <v>9621</v>
      </c>
      <c r="I28" s="58">
        <v>9213</v>
      </c>
      <c r="J28" s="58">
        <v>8735</v>
      </c>
      <c r="K28" s="58">
        <v>8649</v>
      </c>
      <c r="L28" s="58">
        <v>8625</v>
      </c>
      <c r="M28" s="59">
        <v>8699</v>
      </c>
      <c r="N28" s="57">
        <f t="shared" si="0"/>
        <v>9745.8333333333339</v>
      </c>
    </row>
    <row r="29" spans="1:14" ht="12" customHeight="1" x14ac:dyDescent="0.2">
      <c r="A29" s="56" t="str">
        <f>'Pregnant Women Participating'!A23</f>
        <v>Kentucky</v>
      </c>
      <c r="B29" s="57">
        <v>2717</v>
      </c>
      <c r="C29" s="58">
        <v>2692</v>
      </c>
      <c r="D29" s="58">
        <v>2729</v>
      </c>
      <c r="E29" s="58">
        <v>2738</v>
      </c>
      <c r="F29" s="58">
        <v>2674</v>
      </c>
      <c r="G29" s="58">
        <v>2920</v>
      </c>
      <c r="H29" s="58">
        <v>2873</v>
      </c>
      <c r="I29" s="58">
        <v>2799</v>
      </c>
      <c r="J29" s="58">
        <v>2873</v>
      </c>
      <c r="K29" s="58">
        <v>2937</v>
      </c>
      <c r="L29" s="58">
        <v>2964</v>
      </c>
      <c r="M29" s="59">
        <v>3069</v>
      </c>
      <c r="N29" s="57">
        <f t="shared" si="0"/>
        <v>2832.0833333333335</v>
      </c>
    </row>
    <row r="30" spans="1:14" ht="12" customHeight="1" x14ac:dyDescent="0.2">
      <c r="A30" s="56" t="str">
        <f>'Pregnant Women Participating'!A24</f>
        <v>Mississippi</v>
      </c>
      <c r="B30" s="57">
        <v>2426</v>
      </c>
      <c r="C30" s="58">
        <v>2367</v>
      </c>
      <c r="D30" s="58">
        <v>2275</v>
      </c>
      <c r="E30" s="58">
        <v>2423</v>
      </c>
      <c r="F30" s="58">
        <v>2401</v>
      </c>
      <c r="G30" s="58">
        <v>2375</v>
      </c>
      <c r="H30" s="58">
        <v>2259</v>
      </c>
      <c r="I30" s="58">
        <v>2275</v>
      </c>
      <c r="J30" s="58">
        <v>2274</v>
      </c>
      <c r="K30" s="58">
        <v>2293</v>
      </c>
      <c r="L30" s="58">
        <v>2295</v>
      </c>
      <c r="M30" s="59">
        <v>2411</v>
      </c>
      <c r="N30" s="57">
        <f t="shared" si="0"/>
        <v>2339.5</v>
      </c>
    </row>
    <row r="31" spans="1:14" ht="12" customHeight="1" x14ac:dyDescent="0.2">
      <c r="A31" s="56" t="str">
        <f>'Pregnant Women Participating'!A25</f>
        <v>North Carolina</v>
      </c>
      <c r="B31" s="57">
        <v>10206</v>
      </c>
      <c r="C31" s="58">
        <v>10189</v>
      </c>
      <c r="D31" s="58">
        <v>10123</v>
      </c>
      <c r="E31" s="58">
        <v>10203</v>
      </c>
      <c r="F31" s="58">
        <v>10179</v>
      </c>
      <c r="G31" s="58">
        <v>10726</v>
      </c>
      <c r="H31" s="58">
        <v>11108</v>
      </c>
      <c r="I31" s="58">
        <v>11110</v>
      </c>
      <c r="J31" s="58">
        <v>11281</v>
      </c>
      <c r="K31" s="58">
        <v>11481</v>
      </c>
      <c r="L31" s="58">
        <v>11547</v>
      </c>
      <c r="M31" s="59">
        <v>11615</v>
      </c>
      <c r="N31" s="57">
        <f t="shared" si="0"/>
        <v>10814</v>
      </c>
    </row>
    <row r="32" spans="1:14" ht="12" customHeight="1" x14ac:dyDescent="0.2">
      <c r="A32" s="56" t="str">
        <f>'Pregnant Women Participating'!A26</f>
        <v>South Carolina</v>
      </c>
      <c r="B32" s="57">
        <v>2955</v>
      </c>
      <c r="C32" s="58">
        <v>2766</v>
      </c>
      <c r="D32" s="58">
        <v>2734</v>
      </c>
      <c r="E32" s="58">
        <v>2669</v>
      </c>
      <c r="F32" s="58">
        <v>2733</v>
      </c>
      <c r="G32" s="58">
        <v>2949</v>
      </c>
      <c r="H32" s="58">
        <v>3157</v>
      </c>
      <c r="I32" s="58">
        <v>3250</v>
      </c>
      <c r="J32" s="58">
        <v>3276</v>
      </c>
      <c r="K32" s="58">
        <v>3294</v>
      </c>
      <c r="L32" s="58">
        <v>3265</v>
      </c>
      <c r="M32" s="59">
        <v>3225</v>
      </c>
      <c r="N32" s="57">
        <f t="shared" si="0"/>
        <v>3022.75</v>
      </c>
    </row>
    <row r="33" spans="1:14" ht="12" customHeight="1" x14ac:dyDescent="0.2">
      <c r="A33" s="56" t="str">
        <f>'Pregnant Women Participating'!A27</f>
        <v>Tennessee</v>
      </c>
      <c r="B33" s="57">
        <v>3923</v>
      </c>
      <c r="C33" s="58">
        <v>3953</v>
      </c>
      <c r="D33" s="58">
        <v>3952</v>
      </c>
      <c r="E33" s="58">
        <v>4085</v>
      </c>
      <c r="F33" s="58">
        <v>4240</v>
      </c>
      <c r="G33" s="58">
        <v>4296</v>
      </c>
      <c r="H33" s="58">
        <v>4272</v>
      </c>
      <c r="I33" s="58">
        <v>4236</v>
      </c>
      <c r="J33" s="58">
        <v>4264</v>
      </c>
      <c r="K33" s="58">
        <v>4293</v>
      </c>
      <c r="L33" s="58">
        <v>4326</v>
      </c>
      <c r="M33" s="59">
        <v>4465</v>
      </c>
      <c r="N33" s="57">
        <f t="shared" si="0"/>
        <v>4192.083333333333</v>
      </c>
    </row>
    <row r="34" spans="1:14" ht="12" customHeight="1" x14ac:dyDescent="0.2">
      <c r="A34" s="56" t="str">
        <f>'Pregnant Women Participating'!A28</f>
        <v>Choctaw Indians, MS</v>
      </c>
      <c r="B34" s="57">
        <v>11</v>
      </c>
      <c r="C34" s="58">
        <v>11</v>
      </c>
      <c r="D34" s="58">
        <v>5</v>
      </c>
      <c r="E34" s="58">
        <v>11</v>
      </c>
      <c r="F34" s="58">
        <v>11</v>
      </c>
      <c r="G34" s="58">
        <v>16</v>
      </c>
      <c r="H34" s="58">
        <v>18</v>
      </c>
      <c r="I34" s="58">
        <v>14</v>
      </c>
      <c r="J34" s="58">
        <v>13</v>
      </c>
      <c r="K34" s="58">
        <v>17</v>
      </c>
      <c r="L34" s="58">
        <v>14</v>
      </c>
      <c r="M34" s="59">
        <v>18</v>
      </c>
      <c r="N34" s="57">
        <f t="shared" si="0"/>
        <v>13.25</v>
      </c>
    </row>
    <row r="35" spans="1:14" ht="12" customHeight="1" x14ac:dyDescent="0.2">
      <c r="A35" s="56" t="str">
        <f>'Pregnant Women Participating'!A29</f>
        <v>Eastern Cherokee, NC</v>
      </c>
      <c r="B35" s="57">
        <v>35</v>
      </c>
      <c r="C35" s="58">
        <v>38</v>
      </c>
      <c r="D35" s="58">
        <v>31</v>
      </c>
      <c r="E35" s="58">
        <v>29</v>
      </c>
      <c r="F35" s="58">
        <v>33</v>
      </c>
      <c r="G35" s="58">
        <v>28</v>
      </c>
      <c r="H35" s="58">
        <v>24</v>
      </c>
      <c r="I35" s="58">
        <v>27</v>
      </c>
      <c r="J35" s="58">
        <v>26</v>
      </c>
      <c r="K35" s="58">
        <v>24</v>
      </c>
      <c r="L35" s="58">
        <v>22</v>
      </c>
      <c r="M35" s="59">
        <v>17</v>
      </c>
      <c r="N35" s="57">
        <f t="shared" si="0"/>
        <v>27.833333333333332</v>
      </c>
    </row>
    <row r="36" spans="1:14" s="64" customFormat="1" ht="24.75" customHeight="1" x14ac:dyDescent="0.2">
      <c r="A36" s="60" t="e">
        <f>'Pregnant Women Participating'!#REF!</f>
        <v>#REF!</v>
      </c>
      <c r="B36" s="61">
        <v>59386</v>
      </c>
      <c r="C36" s="62">
        <v>58839</v>
      </c>
      <c r="D36" s="62">
        <v>58493</v>
      </c>
      <c r="E36" s="62">
        <v>59158</v>
      </c>
      <c r="F36" s="62">
        <v>59204</v>
      </c>
      <c r="G36" s="62">
        <v>60210</v>
      </c>
      <c r="H36" s="62">
        <v>60199</v>
      </c>
      <c r="I36" s="62">
        <v>60298</v>
      </c>
      <c r="J36" s="62">
        <v>59745</v>
      </c>
      <c r="K36" s="62">
        <v>59956</v>
      </c>
      <c r="L36" s="62">
        <v>59870</v>
      </c>
      <c r="M36" s="63">
        <v>60511</v>
      </c>
      <c r="N36" s="61">
        <f t="shared" si="0"/>
        <v>59655.75</v>
      </c>
    </row>
    <row r="37" spans="1:14" ht="12" customHeight="1" x14ac:dyDescent="0.2">
      <c r="A37" s="56" t="str">
        <f>'Pregnant Women Participating'!A30</f>
        <v>Illinois</v>
      </c>
      <c r="B37" s="57">
        <v>11324</v>
      </c>
      <c r="C37" s="58">
        <v>11011</v>
      </c>
      <c r="D37" s="58">
        <v>10842</v>
      </c>
      <c r="E37" s="58">
        <v>10960</v>
      </c>
      <c r="F37" s="58">
        <v>10836</v>
      </c>
      <c r="G37" s="58">
        <v>10655</v>
      </c>
      <c r="H37" s="58">
        <v>10292</v>
      </c>
      <c r="I37" s="58">
        <v>10118</v>
      </c>
      <c r="J37" s="58">
        <v>10050</v>
      </c>
      <c r="K37" s="58">
        <v>9814</v>
      </c>
      <c r="L37" s="58">
        <v>9459</v>
      </c>
      <c r="M37" s="59">
        <v>8884</v>
      </c>
      <c r="N37" s="57">
        <f t="shared" si="0"/>
        <v>10353.75</v>
      </c>
    </row>
    <row r="38" spans="1:14" ht="12" customHeight="1" x14ac:dyDescent="0.2">
      <c r="A38" s="56" t="str">
        <f>'Pregnant Women Participating'!A31</f>
        <v>Indiana</v>
      </c>
      <c r="B38" s="57">
        <v>4730</v>
      </c>
      <c r="C38" s="58">
        <v>4674</v>
      </c>
      <c r="D38" s="58">
        <v>4701</v>
      </c>
      <c r="E38" s="58">
        <v>4822</v>
      </c>
      <c r="F38" s="58">
        <v>4732</v>
      </c>
      <c r="G38" s="58">
        <v>4811</v>
      </c>
      <c r="H38" s="58">
        <v>4988</v>
      </c>
      <c r="I38" s="58">
        <v>5069</v>
      </c>
      <c r="J38" s="58">
        <v>4997</v>
      </c>
      <c r="K38" s="58">
        <v>5053</v>
      </c>
      <c r="L38" s="58">
        <v>5169</v>
      </c>
      <c r="M38" s="59">
        <v>5268</v>
      </c>
      <c r="N38" s="57">
        <f t="shared" si="0"/>
        <v>4917.833333333333</v>
      </c>
    </row>
    <row r="39" spans="1:14" ht="12" customHeight="1" x14ac:dyDescent="0.2">
      <c r="A39" s="56" t="str">
        <f>'Pregnant Women Participating'!A32</f>
        <v>Iowa</v>
      </c>
      <c r="B39" s="57">
        <v>1786</v>
      </c>
      <c r="C39" s="58">
        <v>1775</v>
      </c>
      <c r="D39" s="58">
        <v>1735</v>
      </c>
      <c r="E39" s="58">
        <v>1764</v>
      </c>
      <c r="F39" s="58">
        <v>1800</v>
      </c>
      <c r="G39" s="58">
        <v>1827</v>
      </c>
      <c r="H39" s="58">
        <v>1894</v>
      </c>
      <c r="I39" s="58">
        <v>2022</v>
      </c>
      <c r="J39" s="58">
        <v>2065</v>
      </c>
      <c r="K39" s="58">
        <v>2131</v>
      </c>
      <c r="L39" s="58">
        <v>2123</v>
      </c>
      <c r="M39" s="59">
        <v>2066</v>
      </c>
      <c r="N39" s="57">
        <f t="shared" si="0"/>
        <v>1915.6666666666667</v>
      </c>
    </row>
    <row r="40" spans="1:14" ht="12" customHeight="1" x14ac:dyDescent="0.2">
      <c r="A40" s="56" t="str">
        <f>'Pregnant Women Participating'!A33</f>
        <v>Michigan</v>
      </c>
      <c r="B40" s="57">
        <v>4032</v>
      </c>
      <c r="C40" s="58">
        <v>4010</v>
      </c>
      <c r="D40" s="58">
        <v>4010</v>
      </c>
      <c r="E40" s="58">
        <v>4080</v>
      </c>
      <c r="F40" s="58">
        <v>4144</v>
      </c>
      <c r="G40" s="58">
        <v>4345</v>
      </c>
      <c r="H40" s="58">
        <v>4661</v>
      </c>
      <c r="I40" s="58">
        <v>4774</v>
      </c>
      <c r="J40" s="58">
        <v>4704</v>
      </c>
      <c r="K40" s="58">
        <v>4638</v>
      </c>
      <c r="L40" s="58">
        <v>4679</v>
      </c>
      <c r="M40" s="59">
        <v>4716</v>
      </c>
      <c r="N40" s="57">
        <f t="shared" si="0"/>
        <v>4399.416666666667</v>
      </c>
    </row>
    <row r="41" spans="1:14" ht="12" customHeight="1" x14ac:dyDescent="0.2">
      <c r="A41" s="56" t="str">
        <f>'Pregnant Women Participating'!A34</f>
        <v>Minnesota</v>
      </c>
      <c r="B41" s="57">
        <v>5168</v>
      </c>
      <c r="C41" s="58">
        <v>5151</v>
      </c>
      <c r="D41" s="58">
        <v>5061</v>
      </c>
      <c r="E41" s="58">
        <v>5124</v>
      </c>
      <c r="F41" s="58">
        <v>5104</v>
      </c>
      <c r="G41" s="58">
        <v>5202</v>
      </c>
      <c r="H41" s="58">
        <v>5282</v>
      </c>
      <c r="I41" s="58">
        <v>5239</v>
      </c>
      <c r="J41" s="58">
        <v>5166</v>
      </c>
      <c r="K41" s="58">
        <v>5162</v>
      </c>
      <c r="L41" s="58">
        <v>5111</v>
      </c>
      <c r="M41" s="59">
        <v>5103</v>
      </c>
      <c r="N41" s="57">
        <f t="shared" si="0"/>
        <v>5156.083333333333</v>
      </c>
    </row>
    <row r="42" spans="1:14" ht="12" customHeight="1" x14ac:dyDescent="0.2">
      <c r="A42" s="56" t="str">
        <f>'Pregnant Women Participating'!A35</f>
        <v>Ohio</v>
      </c>
      <c r="B42" s="57">
        <v>7567</v>
      </c>
      <c r="C42" s="58">
        <v>7520</v>
      </c>
      <c r="D42" s="58">
        <v>7483</v>
      </c>
      <c r="E42" s="58">
        <v>7575</v>
      </c>
      <c r="F42" s="58">
        <v>7459</v>
      </c>
      <c r="G42" s="58">
        <v>7328</v>
      </c>
      <c r="H42" s="58">
        <v>7184</v>
      </c>
      <c r="I42" s="58">
        <v>7145</v>
      </c>
      <c r="J42" s="58">
        <v>7254</v>
      </c>
      <c r="K42" s="58">
        <v>7046</v>
      </c>
      <c r="L42" s="58">
        <v>7154</v>
      </c>
      <c r="M42" s="59">
        <v>7230</v>
      </c>
      <c r="N42" s="57">
        <f t="shared" si="0"/>
        <v>7328.75</v>
      </c>
    </row>
    <row r="43" spans="1:14" ht="12" customHeight="1" x14ac:dyDescent="0.2">
      <c r="A43" s="56" t="str">
        <f>'Pregnant Women Participating'!A36</f>
        <v>Wisconsin</v>
      </c>
      <c r="B43" s="57">
        <v>2052</v>
      </c>
      <c r="C43" s="58">
        <v>2007</v>
      </c>
      <c r="D43" s="58">
        <v>2013</v>
      </c>
      <c r="E43" s="58">
        <v>2099</v>
      </c>
      <c r="F43" s="58">
        <v>2113</v>
      </c>
      <c r="G43" s="58">
        <v>2041</v>
      </c>
      <c r="H43" s="58">
        <v>2036</v>
      </c>
      <c r="I43" s="58">
        <v>1993</v>
      </c>
      <c r="J43" s="58">
        <v>2009</v>
      </c>
      <c r="K43" s="58">
        <v>2059</v>
      </c>
      <c r="L43" s="58">
        <v>2043</v>
      </c>
      <c r="M43" s="59">
        <v>2060</v>
      </c>
      <c r="N43" s="57">
        <f t="shared" si="0"/>
        <v>2043.75</v>
      </c>
    </row>
    <row r="44" spans="1:14" s="64" customFormat="1" ht="24.75" customHeight="1" x14ac:dyDescent="0.2">
      <c r="A44" s="60" t="e">
        <f>'Pregnant Women Participating'!#REF!</f>
        <v>#REF!</v>
      </c>
      <c r="B44" s="61">
        <v>36659</v>
      </c>
      <c r="C44" s="62">
        <v>36148</v>
      </c>
      <c r="D44" s="62">
        <v>35845</v>
      </c>
      <c r="E44" s="62">
        <v>36424</v>
      </c>
      <c r="F44" s="62">
        <v>36188</v>
      </c>
      <c r="G44" s="62">
        <v>36209</v>
      </c>
      <c r="H44" s="62">
        <v>36337</v>
      </c>
      <c r="I44" s="62">
        <v>36360</v>
      </c>
      <c r="J44" s="62">
        <v>36245</v>
      </c>
      <c r="K44" s="62">
        <v>35903</v>
      </c>
      <c r="L44" s="62">
        <v>35738</v>
      </c>
      <c r="M44" s="63">
        <v>35327</v>
      </c>
      <c r="N44" s="61">
        <f t="shared" si="0"/>
        <v>36115.25</v>
      </c>
    </row>
    <row r="45" spans="1:14" ht="12" customHeight="1" x14ac:dyDescent="0.2">
      <c r="A45" s="56" t="str">
        <f>'Pregnant Women Participating'!A37</f>
        <v>Arizona</v>
      </c>
      <c r="B45" s="57">
        <v>6832</v>
      </c>
      <c r="C45" s="58">
        <v>6580</v>
      </c>
      <c r="D45" s="58">
        <v>6475</v>
      </c>
      <c r="E45" s="58">
        <v>6514</v>
      </c>
      <c r="F45" s="58">
        <v>6347</v>
      </c>
      <c r="G45" s="58">
        <v>6412</v>
      </c>
      <c r="H45" s="58">
        <v>6407</v>
      </c>
      <c r="I45" s="58">
        <v>6335</v>
      </c>
      <c r="J45" s="58">
        <v>6285</v>
      </c>
      <c r="K45" s="58">
        <v>6319</v>
      </c>
      <c r="L45" s="58">
        <v>6398</v>
      </c>
      <c r="M45" s="59">
        <v>6512</v>
      </c>
      <c r="N45" s="57">
        <f t="shared" si="0"/>
        <v>6451.333333333333</v>
      </c>
    </row>
    <row r="46" spans="1:14" ht="12" customHeight="1" x14ac:dyDescent="0.2">
      <c r="A46" s="56" t="str">
        <f>'Pregnant Women Participating'!A38</f>
        <v>Arkansas</v>
      </c>
      <c r="B46" s="57">
        <v>1007</v>
      </c>
      <c r="C46" s="58">
        <v>982</v>
      </c>
      <c r="D46" s="58">
        <v>994</v>
      </c>
      <c r="E46" s="58">
        <v>1051</v>
      </c>
      <c r="F46" s="58">
        <v>1022</v>
      </c>
      <c r="G46" s="58">
        <v>1041</v>
      </c>
      <c r="H46" s="58">
        <v>988</v>
      </c>
      <c r="I46" s="58">
        <v>982</v>
      </c>
      <c r="J46" s="58">
        <v>967</v>
      </c>
      <c r="K46" s="58">
        <v>946</v>
      </c>
      <c r="L46" s="58">
        <v>924</v>
      </c>
      <c r="M46" s="59">
        <v>922</v>
      </c>
      <c r="N46" s="57">
        <f t="shared" si="0"/>
        <v>985.5</v>
      </c>
    </row>
    <row r="47" spans="1:14" ht="12" customHeight="1" x14ac:dyDescent="0.2">
      <c r="A47" s="56" t="str">
        <f>'Pregnant Women Participating'!A39</f>
        <v>Louisiana</v>
      </c>
      <c r="B47" s="57">
        <v>2075</v>
      </c>
      <c r="C47" s="58">
        <v>2118</v>
      </c>
      <c r="D47" s="58">
        <v>2253</v>
      </c>
      <c r="E47" s="58">
        <v>2455</v>
      </c>
      <c r="F47" s="58">
        <v>2526</v>
      </c>
      <c r="G47" s="58">
        <v>2539</v>
      </c>
      <c r="H47" s="58">
        <v>2540</v>
      </c>
      <c r="I47" s="58">
        <v>2584</v>
      </c>
      <c r="J47" s="58">
        <v>2737</v>
      </c>
      <c r="K47" s="58">
        <v>2826</v>
      </c>
      <c r="L47" s="58">
        <v>2847</v>
      </c>
      <c r="M47" s="59">
        <v>2773</v>
      </c>
      <c r="N47" s="57">
        <f t="shared" si="0"/>
        <v>2522.75</v>
      </c>
    </row>
    <row r="48" spans="1:14" ht="12" customHeight="1" x14ac:dyDescent="0.2">
      <c r="A48" s="56" t="str">
        <f>'Pregnant Women Participating'!A40</f>
        <v>New Mexico</v>
      </c>
      <c r="B48" s="57">
        <v>1910</v>
      </c>
      <c r="C48" s="58">
        <v>1921</v>
      </c>
      <c r="D48" s="58">
        <v>1885</v>
      </c>
      <c r="E48" s="58">
        <v>1989</v>
      </c>
      <c r="F48" s="58">
        <v>2011</v>
      </c>
      <c r="G48" s="58">
        <v>1981</v>
      </c>
      <c r="H48" s="58">
        <v>2017</v>
      </c>
      <c r="I48" s="58">
        <v>2069</v>
      </c>
      <c r="J48" s="58">
        <v>2160</v>
      </c>
      <c r="K48" s="58">
        <v>2169</v>
      </c>
      <c r="L48" s="58">
        <v>2110</v>
      </c>
      <c r="M48" s="59">
        <v>2087</v>
      </c>
      <c r="N48" s="57">
        <f t="shared" si="0"/>
        <v>2025.75</v>
      </c>
    </row>
    <row r="49" spans="1:14" ht="12" customHeight="1" x14ac:dyDescent="0.2">
      <c r="A49" s="56" t="str">
        <f>'Pregnant Women Participating'!A41</f>
        <v>Oklahoma</v>
      </c>
      <c r="B49" s="57">
        <v>2124</v>
      </c>
      <c r="C49" s="58">
        <v>2208</v>
      </c>
      <c r="D49" s="58">
        <v>2161</v>
      </c>
      <c r="E49" s="58">
        <v>2197</v>
      </c>
      <c r="F49" s="58">
        <v>2141</v>
      </c>
      <c r="G49" s="58">
        <v>2254</v>
      </c>
      <c r="H49" s="58">
        <v>2197</v>
      </c>
      <c r="I49" s="58">
        <v>2115</v>
      </c>
      <c r="J49" s="58">
        <v>2104</v>
      </c>
      <c r="K49" s="58">
        <v>2087</v>
      </c>
      <c r="L49" s="58">
        <v>2099</v>
      </c>
      <c r="M49" s="59">
        <v>2131</v>
      </c>
      <c r="N49" s="57">
        <f t="shared" si="0"/>
        <v>2151.5</v>
      </c>
    </row>
    <row r="50" spans="1:14" ht="12" customHeight="1" x14ac:dyDescent="0.2">
      <c r="A50" s="56" t="str">
        <f>'Pregnant Women Participating'!A42</f>
        <v>Texas</v>
      </c>
      <c r="B50" s="57">
        <v>82514</v>
      </c>
      <c r="C50" s="58">
        <v>82411</v>
      </c>
      <c r="D50" s="58">
        <v>82882</v>
      </c>
      <c r="E50" s="58">
        <v>83592</v>
      </c>
      <c r="F50" s="58">
        <v>83552</v>
      </c>
      <c r="G50" s="58">
        <v>83690</v>
      </c>
      <c r="H50" s="58">
        <v>83310</v>
      </c>
      <c r="I50" s="58">
        <v>82949</v>
      </c>
      <c r="J50" s="58">
        <v>83313</v>
      </c>
      <c r="K50" s="58">
        <v>83483</v>
      </c>
      <c r="L50" s="58">
        <v>82165</v>
      </c>
      <c r="M50" s="59">
        <v>81307</v>
      </c>
      <c r="N50" s="57">
        <f t="shared" si="0"/>
        <v>82930.666666666672</v>
      </c>
    </row>
    <row r="51" spans="1:14" ht="12" customHeight="1" x14ac:dyDescent="0.2">
      <c r="A51" s="56" t="str">
        <f>'Pregnant Women Participating'!A43</f>
        <v>Utah</v>
      </c>
      <c r="B51" s="57">
        <v>1490</v>
      </c>
      <c r="C51" s="58">
        <v>1464</v>
      </c>
      <c r="D51" s="58">
        <v>1450</v>
      </c>
      <c r="E51" s="58">
        <v>1501</v>
      </c>
      <c r="F51" s="58">
        <v>1472</v>
      </c>
      <c r="G51" s="58">
        <v>1463</v>
      </c>
      <c r="H51" s="58">
        <v>1430</v>
      </c>
      <c r="I51" s="58">
        <v>1415</v>
      </c>
      <c r="J51" s="58">
        <v>1410</v>
      </c>
      <c r="K51" s="58">
        <v>1388</v>
      </c>
      <c r="L51" s="58">
        <v>1380</v>
      </c>
      <c r="M51" s="59">
        <v>1409</v>
      </c>
      <c r="N51" s="57">
        <f t="shared" si="0"/>
        <v>1439.3333333333333</v>
      </c>
    </row>
    <row r="52" spans="1:14" ht="12" customHeight="1" x14ac:dyDescent="0.2">
      <c r="A52" s="56" t="str">
        <f>'Pregnant Women Participating'!A44</f>
        <v>Inter-Tribal Council, AZ</v>
      </c>
      <c r="B52" s="57">
        <v>172</v>
      </c>
      <c r="C52" s="58">
        <v>159</v>
      </c>
      <c r="D52" s="58">
        <v>150</v>
      </c>
      <c r="E52" s="58">
        <v>166</v>
      </c>
      <c r="F52" s="58">
        <v>181</v>
      </c>
      <c r="G52" s="58">
        <v>206</v>
      </c>
      <c r="H52" s="58">
        <v>210</v>
      </c>
      <c r="I52" s="58">
        <v>200</v>
      </c>
      <c r="J52" s="58">
        <v>204</v>
      </c>
      <c r="K52" s="58">
        <v>186</v>
      </c>
      <c r="L52" s="58">
        <v>173</v>
      </c>
      <c r="M52" s="59">
        <v>180</v>
      </c>
      <c r="N52" s="57">
        <f t="shared" si="0"/>
        <v>182.25</v>
      </c>
    </row>
    <row r="53" spans="1:14" ht="12" customHeight="1" x14ac:dyDescent="0.2">
      <c r="A53" s="56" t="str">
        <f>'Pregnant Women Participating'!A45</f>
        <v>Navajo Nation, AZ</v>
      </c>
      <c r="B53" s="57">
        <v>304</v>
      </c>
      <c r="C53" s="58">
        <v>303</v>
      </c>
      <c r="D53" s="58">
        <v>309</v>
      </c>
      <c r="E53" s="58">
        <v>297</v>
      </c>
      <c r="F53" s="58">
        <v>283</v>
      </c>
      <c r="G53" s="58">
        <v>285</v>
      </c>
      <c r="H53" s="58">
        <v>255</v>
      </c>
      <c r="I53" s="58">
        <v>245</v>
      </c>
      <c r="J53" s="58">
        <v>234</v>
      </c>
      <c r="K53" s="58">
        <v>228</v>
      </c>
      <c r="L53" s="58">
        <v>245</v>
      </c>
      <c r="M53" s="59">
        <v>232</v>
      </c>
      <c r="N53" s="57">
        <f t="shared" si="0"/>
        <v>268.33333333333331</v>
      </c>
    </row>
    <row r="54" spans="1:14" ht="12" customHeight="1" x14ac:dyDescent="0.2">
      <c r="A54" s="56" t="str">
        <f>'Pregnant Women Participating'!A46</f>
        <v>Acoma, Canoncito &amp; Laguna, NM</v>
      </c>
      <c r="B54" s="57">
        <v>11</v>
      </c>
      <c r="C54" s="58">
        <v>14</v>
      </c>
      <c r="D54" s="58">
        <v>11</v>
      </c>
      <c r="E54" s="58">
        <v>16</v>
      </c>
      <c r="F54" s="58">
        <v>11</v>
      </c>
      <c r="G54" s="58">
        <v>11</v>
      </c>
      <c r="H54" s="58">
        <v>9</v>
      </c>
      <c r="I54" s="58">
        <v>13</v>
      </c>
      <c r="J54" s="58">
        <v>11</v>
      </c>
      <c r="K54" s="58">
        <v>15</v>
      </c>
      <c r="L54" s="58">
        <v>16</v>
      </c>
      <c r="M54" s="59">
        <v>17</v>
      </c>
      <c r="N54" s="57">
        <f t="shared" si="0"/>
        <v>12.916666666666666</v>
      </c>
    </row>
    <row r="55" spans="1:14" ht="12" customHeight="1" x14ac:dyDescent="0.2">
      <c r="A55" s="56" t="str">
        <f>'Pregnant Women Participating'!A47</f>
        <v>Eight Northern Pueblos, NM</v>
      </c>
      <c r="B55" s="57">
        <v>11</v>
      </c>
      <c r="C55" s="58">
        <v>14</v>
      </c>
      <c r="D55" s="58">
        <v>10</v>
      </c>
      <c r="E55" s="58">
        <v>10</v>
      </c>
      <c r="F55" s="58">
        <v>7</v>
      </c>
      <c r="G55" s="58">
        <v>7</v>
      </c>
      <c r="H55" s="58">
        <v>9</v>
      </c>
      <c r="I55" s="58">
        <v>10</v>
      </c>
      <c r="J55" s="58">
        <v>9</v>
      </c>
      <c r="K55" s="58">
        <v>9</v>
      </c>
      <c r="L55" s="58">
        <v>7</v>
      </c>
      <c r="M55" s="59">
        <v>6</v>
      </c>
      <c r="N55" s="57">
        <f t="shared" si="0"/>
        <v>9.0833333333333339</v>
      </c>
    </row>
    <row r="56" spans="1:14" ht="12" customHeight="1" x14ac:dyDescent="0.2">
      <c r="A56" s="56" t="str">
        <f>'Pregnant Women Participating'!A48</f>
        <v>Five Sandoval Pueblos, NM</v>
      </c>
      <c r="B56" s="57">
        <v>13</v>
      </c>
      <c r="C56" s="58">
        <v>11</v>
      </c>
      <c r="D56" s="58">
        <v>8</v>
      </c>
      <c r="E56" s="58">
        <v>7</v>
      </c>
      <c r="F56" s="58">
        <v>8</v>
      </c>
      <c r="G56" s="58">
        <v>7</v>
      </c>
      <c r="H56" s="58">
        <v>7</v>
      </c>
      <c r="I56" s="58">
        <v>4</v>
      </c>
      <c r="J56" s="58">
        <v>4</v>
      </c>
      <c r="K56" s="58">
        <v>4</v>
      </c>
      <c r="L56" s="58">
        <v>3</v>
      </c>
      <c r="M56" s="59">
        <v>3</v>
      </c>
      <c r="N56" s="57">
        <f t="shared" si="0"/>
        <v>6.583333333333333</v>
      </c>
    </row>
    <row r="57" spans="1:14" ht="12" customHeight="1" x14ac:dyDescent="0.2">
      <c r="A57" s="56" t="str">
        <f>'Pregnant Women Participating'!A49</f>
        <v>Isleta Pueblo, NM</v>
      </c>
      <c r="B57" s="57">
        <v>44</v>
      </c>
      <c r="C57" s="58">
        <v>38</v>
      </c>
      <c r="D57" s="58">
        <v>39</v>
      </c>
      <c r="E57" s="58">
        <v>32</v>
      </c>
      <c r="F57" s="58">
        <v>39</v>
      </c>
      <c r="G57" s="58">
        <v>33</v>
      </c>
      <c r="H57" s="58">
        <v>37</v>
      </c>
      <c r="I57" s="58">
        <v>35</v>
      </c>
      <c r="J57" s="58">
        <v>36</v>
      </c>
      <c r="K57" s="58">
        <v>44</v>
      </c>
      <c r="L57" s="58">
        <v>40</v>
      </c>
      <c r="M57" s="59">
        <v>43</v>
      </c>
      <c r="N57" s="57">
        <f t="shared" si="0"/>
        <v>38.333333333333336</v>
      </c>
    </row>
    <row r="58" spans="1:14" ht="12" customHeight="1" x14ac:dyDescent="0.2">
      <c r="A58" s="56" t="str">
        <f>'Pregnant Women Participating'!A50</f>
        <v>San Felipe Pueblo, NM</v>
      </c>
      <c r="B58" s="57">
        <v>6</v>
      </c>
      <c r="C58" s="58">
        <v>8</v>
      </c>
      <c r="D58" s="58">
        <v>8</v>
      </c>
      <c r="E58" s="58">
        <v>7</v>
      </c>
      <c r="F58" s="58">
        <v>7</v>
      </c>
      <c r="G58" s="58">
        <v>6</v>
      </c>
      <c r="H58" s="58">
        <v>5</v>
      </c>
      <c r="I58" s="58">
        <v>7</v>
      </c>
      <c r="J58" s="58">
        <v>8</v>
      </c>
      <c r="K58" s="58">
        <v>10</v>
      </c>
      <c r="L58" s="58">
        <v>8</v>
      </c>
      <c r="M58" s="59">
        <v>10</v>
      </c>
      <c r="N58" s="57">
        <f t="shared" si="0"/>
        <v>7.5</v>
      </c>
    </row>
    <row r="59" spans="1:14" ht="12" customHeight="1" x14ac:dyDescent="0.2">
      <c r="A59" s="56" t="str">
        <f>'Pregnant Women Participating'!A51</f>
        <v>Santo Domingo Tribe, NM</v>
      </c>
      <c r="B59" s="57">
        <v>6</v>
      </c>
      <c r="C59" s="58">
        <v>5</v>
      </c>
      <c r="D59" s="58">
        <v>3</v>
      </c>
      <c r="E59" s="58">
        <v>8</v>
      </c>
      <c r="F59" s="58">
        <v>4</v>
      </c>
      <c r="G59" s="58">
        <v>3</v>
      </c>
      <c r="H59" s="58">
        <v>4</v>
      </c>
      <c r="I59" s="58">
        <v>4</v>
      </c>
      <c r="J59" s="58">
        <v>2</v>
      </c>
      <c r="K59" s="58">
        <v>2</v>
      </c>
      <c r="L59" s="58">
        <v>2</v>
      </c>
      <c r="M59" s="59">
        <v>3</v>
      </c>
      <c r="N59" s="57">
        <f t="shared" si="0"/>
        <v>3.8333333333333335</v>
      </c>
    </row>
    <row r="60" spans="1:14" ht="12" customHeight="1" x14ac:dyDescent="0.2">
      <c r="A60" s="56" t="str">
        <f>'Pregnant Women Participating'!A52</f>
        <v>Zuni Pueblo, NM</v>
      </c>
      <c r="B60" s="57">
        <v>6</v>
      </c>
      <c r="C60" s="58">
        <v>7</v>
      </c>
      <c r="D60" s="58">
        <v>6</v>
      </c>
      <c r="E60" s="58">
        <v>10</v>
      </c>
      <c r="F60" s="58">
        <v>13</v>
      </c>
      <c r="G60" s="58">
        <v>15</v>
      </c>
      <c r="H60" s="58">
        <v>12</v>
      </c>
      <c r="I60" s="58">
        <v>10</v>
      </c>
      <c r="J60" s="58">
        <v>9</v>
      </c>
      <c r="K60" s="58">
        <v>12</v>
      </c>
      <c r="L60" s="58">
        <v>14</v>
      </c>
      <c r="M60" s="59">
        <v>12</v>
      </c>
      <c r="N60" s="57">
        <f t="shared" si="0"/>
        <v>10.5</v>
      </c>
    </row>
    <row r="61" spans="1:14" ht="12" customHeight="1" x14ac:dyDescent="0.2">
      <c r="A61" s="56" t="str">
        <f>'Pregnant Women Participating'!A53</f>
        <v>Cherokee Nation, OK</v>
      </c>
      <c r="B61" s="57">
        <v>82</v>
      </c>
      <c r="C61" s="58">
        <v>91</v>
      </c>
      <c r="D61" s="58">
        <v>94</v>
      </c>
      <c r="E61" s="58">
        <v>89</v>
      </c>
      <c r="F61" s="58">
        <v>94</v>
      </c>
      <c r="G61" s="58">
        <v>85</v>
      </c>
      <c r="H61" s="58">
        <v>91</v>
      </c>
      <c r="I61" s="58">
        <v>83</v>
      </c>
      <c r="J61" s="58">
        <v>87</v>
      </c>
      <c r="K61" s="58">
        <v>90</v>
      </c>
      <c r="L61" s="58">
        <v>91</v>
      </c>
      <c r="M61" s="59">
        <v>87</v>
      </c>
      <c r="N61" s="57">
        <f t="shared" si="0"/>
        <v>88.666666666666671</v>
      </c>
    </row>
    <row r="62" spans="1:14" ht="12" customHeight="1" x14ac:dyDescent="0.2">
      <c r="A62" s="56" t="str">
        <f>'Pregnant Women Participating'!A54</f>
        <v>Chickasaw Nation, OK</v>
      </c>
      <c r="B62" s="57">
        <v>71</v>
      </c>
      <c r="C62" s="58">
        <v>79</v>
      </c>
      <c r="D62" s="58">
        <v>73</v>
      </c>
      <c r="E62" s="58">
        <v>67</v>
      </c>
      <c r="F62" s="58">
        <v>78</v>
      </c>
      <c r="G62" s="58">
        <v>75</v>
      </c>
      <c r="H62" s="58">
        <v>84</v>
      </c>
      <c r="I62" s="58">
        <v>83</v>
      </c>
      <c r="J62" s="58">
        <v>87</v>
      </c>
      <c r="K62" s="58">
        <v>86</v>
      </c>
      <c r="L62" s="58">
        <v>86</v>
      </c>
      <c r="M62" s="59">
        <v>100</v>
      </c>
      <c r="N62" s="57">
        <f t="shared" si="0"/>
        <v>80.75</v>
      </c>
    </row>
    <row r="63" spans="1:14" ht="12" customHeight="1" x14ac:dyDescent="0.2">
      <c r="A63" s="56" t="str">
        <f>'Pregnant Women Participating'!A55</f>
        <v>Choctaw Nation, OK</v>
      </c>
      <c r="B63" s="57">
        <v>90</v>
      </c>
      <c r="C63" s="58">
        <v>85</v>
      </c>
      <c r="D63" s="58">
        <v>79</v>
      </c>
      <c r="E63" s="58">
        <v>71</v>
      </c>
      <c r="F63" s="58">
        <v>64</v>
      </c>
      <c r="G63" s="58">
        <v>72</v>
      </c>
      <c r="H63" s="58">
        <v>81</v>
      </c>
      <c r="I63" s="58">
        <v>81</v>
      </c>
      <c r="J63" s="58">
        <v>79</v>
      </c>
      <c r="K63" s="58">
        <v>71</v>
      </c>
      <c r="L63" s="58">
        <v>84</v>
      </c>
      <c r="M63" s="59">
        <v>86</v>
      </c>
      <c r="N63" s="57">
        <f t="shared" si="0"/>
        <v>78.583333333333329</v>
      </c>
    </row>
    <row r="64" spans="1:14" ht="12" customHeight="1" x14ac:dyDescent="0.2">
      <c r="A64" s="56" t="str">
        <f>'Pregnant Women Participating'!A56</f>
        <v>Citizen Potawatomi Nation, OK</v>
      </c>
      <c r="B64" s="57">
        <v>41</v>
      </c>
      <c r="C64" s="58">
        <v>44</v>
      </c>
      <c r="D64" s="58">
        <v>28</v>
      </c>
      <c r="E64" s="58">
        <v>30</v>
      </c>
      <c r="F64" s="58">
        <v>31</v>
      </c>
      <c r="G64" s="58">
        <v>21</v>
      </c>
      <c r="H64" s="58">
        <v>20</v>
      </c>
      <c r="I64" s="58">
        <v>22</v>
      </c>
      <c r="J64" s="58">
        <v>24</v>
      </c>
      <c r="K64" s="58">
        <v>24</v>
      </c>
      <c r="L64" s="58">
        <v>23</v>
      </c>
      <c r="M64" s="59">
        <v>25</v>
      </c>
      <c r="N64" s="57">
        <f t="shared" si="0"/>
        <v>27.75</v>
      </c>
    </row>
    <row r="65" spans="1:14" ht="12" customHeight="1" x14ac:dyDescent="0.2">
      <c r="A65" s="56" t="str">
        <f>'Pregnant Women Participating'!A57</f>
        <v>Inter-Tribal Council, OK</v>
      </c>
      <c r="B65" s="57">
        <v>21</v>
      </c>
      <c r="C65" s="58">
        <v>19</v>
      </c>
      <c r="D65" s="58">
        <v>17</v>
      </c>
      <c r="E65" s="58">
        <v>26</v>
      </c>
      <c r="F65" s="58">
        <v>25</v>
      </c>
      <c r="G65" s="58">
        <v>25</v>
      </c>
      <c r="H65" s="58">
        <v>22</v>
      </c>
      <c r="I65" s="58">
        <v>20</v>
      </c>
      <c r="J65" s="58">
        <v>22</v>
      </c>
      <c r="K65" s="58">
        <v>14</v>
      </c>
      <c r="L65" s="58">
        <v>14</v>
      </c>
      <c r="M65" s="59">
        <v>13</v>
      </c>
      <c r="N65" s="57">
        <f t="shared" si="0"/>
        <v>19.833333333333332</v>
      </c>
    </row>
    <row r="66" spans="1:14" ht="12" customHeight="1" x14ac:dyDescent="0.2">
      <c r="A66" s="56" t="str">
        <f>'Pregnant Women Participating'!A58</f>
        <v>Muscogee Creek Nation, OK</v>
      </c>
      <c r="B66" s="57">
        <v>19</v>
      </c>
      <c r="C66" s="58">
        <v>21</v>
      </c>
      <c r="D66" s="58">
        <v>30</v>
      </c>
      <c r="E66" s="58">
        <v>33</v>
      </c>
      <c r="F66" s="58">
        <v>26</v>
      </c>
      <c r="G66" s="58">
        <v>30</v>
      </c>
      <c r="H66" s="58">
        <v>33</v>
      </c>
      <c r="I66" s="58">
        <v>27</v>
      </c>
      <c r="J66" s="58">
        <v>29</v>
      </c>
      <c r="K66" s="58">
        <v>26</v>
      </c>
      <c r="L66" s="58">
        <v>22</v>
      </c>
      <c r="M66" s="59">
        <v>24</v>
      </c>
      <c r="N66" s="57">
        <f t="shared" si="0"/>
        <v>26.666666666666668</v>
      </c>
    </row>
    <row r="67" spans="1:14" ht="12" customHeight="1" x14ac:dyDescent="0.2">
      <c r="A67" s="56" t="str">
        <f>'Pregnant Women Participating'!A59</f>
        <v>Osage Tribal Council, OK</v>
      </c>
      <c r="B67" s="57">
        <v>127</v>
      </c>
      <c r="C67" s="58">
        <v>127</v>
      </c>
      <c r="D67" s="58">
        <v>121</v>
      </c>
      <c r="E67" s="58">
        <v>119</v>
      </c>
      <c r="F67" s="58">
        <v>131</v>
      </c>
      <c r="G67" s="58">
        <v>129</v>
      </c>
      <c r="H67" s="58">
        <v>130</v>
      </c>
      <c r="I67" s="58">
        <v>138</v>
      </c>
      <c r="J67" s="58">
        <v>151</v>
      </c>
      <c r="K67" s="58">
        <v>155</v>
      </c>
      <c r="L67" s="58">
        <v>159</v>
      </c>
      <c r="M67" s="59">
        <v>157</v>
      </c>
      <c r="N67" s="57">
        <f t="shared" si="0"/>
        <v>137</v>
      </c>
    </row>
    <row r="68" spans="1:14" ht="12" customHeight="1" x14ac:dyDescent="0.2">
      <c r="A68" s="56" t="str">
        <f>'Pregnant Women Participating'!A60</f>
        <v>Otoe-Missouria Tribe, OK</v>
      </c>
      <c r="B68" s="57">
        <v>3</v>
      </c>
      <c r="C68" s="58">
        <v>9</v>
      </c>
      <c r="D68" s="58">
        <v>11</v>
      </c>
      <c r="E68" s="58">
        <v>9</v>
      </c>
      <c r="F68" s="58">
        <v>7</v>
      </c>
      <c r="G68" s="58">
        <v>5</v>
      </c>
      <c r="H68" s="58">
        <v>3</v>
      </c>
      <c r="I68" s="58">
        <v>3</v>
      </c>
      <c r="J68" s="58">
        <v>3</v>
      </c>
      <c r="K68" s="58">
        <v>2</v>
      </c>
      <c r="L68" s="58">
        <v>3</v>
      </c>
      <c r="M68" s="59">
        <v>5</v>
      </c>
      <c r="N68" s="57">
        <f t="shared" si="0"/>
        <v>5.25</v>
      </c>
    </row>
    <row r="69" spans="1:14" ht="12" customHeight="1" x14ac:dyDescent="0.2">
      <c r="A69" s="56" t="str">
        <f>'Pregnant Women Participating'!A61</f>
        <v>Wichita, Caddo &amp; Delaware (WCD), OK</v>
      </c>
      <c r="B69" s="57">
        <v>96</v>
      </c>
      <c r="C69" s="58">
        <v>83</v>
      </c>
      <c r="D69" s="58">
        <v>77</v>
      </c>
      <c r="E69" s="58">
        <v>84</v>
      </c>
      <c r="F69" s="58">
        <v>91</v>
      </c>
      <c r="G69" s="58">
        <v>95</v>
      </c>
      <c r="H69" s="58">
        <v>106</v>
      </c>
      <c r="I69" s="58">
        <v>109</v>
      </c>
      <c r="J69" s="58">
        <v>112</v>
      </c>
      <c r="K69" s="58">
        <v>107</v>
      </c>
      <c r="L69" s="58">
        <v>116</v>
      </c>
      <c r="M69" s="59">
        <v>117</v>
      </c>
      <c r="N69" s="57">
        <f t="shared" si="0"/>
        <v>99.416666666666671</v>
      </c>
    </row>
    <row r="70" spans="1:14" s="64" customFormat="1" ht="24.75" customHeight="1" x14ac:dyDescent="0.2">
      <c r="A70" s="60" t="e">
        <f>'Pregnant Women Participating'!#REF!</f>
        <v>#REF!</v>
      </c>
      <c r="B70" s="61">
        <v>99075</v>
      </c>
      <c r="C70" s="62">
        <v>98801</v>
      </c>
      <c r="D70" s="62">
        <v>99174</v>
      </c>
      <c r="E70" s="62">
        <v>100380</v>
      </c>
      <c r="F70" s="62">
        <v>100171</v>
      </c>
      <c r="G70" s="62">
        <v>100490</v>
      </c>
      <c r="H70" s="62">
        <v>100007</v>
      </c>
      <c r="I70" s="62">
        <v>99543</v>
      </c>
      <c r="J70" s="62">
        <v>100087</v>
      </c>
      <c r="K70" s="62">
        <v>100303</v>
      </c>
      <c r="L70" s="62">
        <v>99029</v>
      </c>
      <c r="M70" s="63">
        <v>98261</v>
      </c>
      <c r="N70" s="61">
        <f t="shared" si="0"/>
        <v>99610.083333333328</v>
      </c>
    </row>
    <row r="71" spans="1:14" ht="12" customHeight="1" x14ac:dyDescent="0.2">
      <c r="A71" s="56" t="str">
        <f>'Pregnant Women Participating'!A62</f>
        <v>Colorado</v>
      </c>
      <c r="B71" s="57">
        <v>2503</v>
      </c>
      <c r="C71" s="58">
        <v>2405</v>
      </c>
      <c r="D71" s="58">
        <v>2351</v>
      </c>
      <c r="E71" s="58">
        <v>2423</v>
      </c>
      <c r="F71" s="58">
        <v>2380</v>
      </c>
      <c r="G71" s="58">
        <v>2356</v>
      </c>
      <c r="H71" s="58">
        <v>2390</v>
      </c>
      <c r="I71" s="58">
        <v>2342</v>
      </c>
      <c r="J71" s="58">
        <v>2379</v>
      </c>
      <c r="K71" s="58">
        <v>2377</v>
      </c>
      <c r="L71" s="58">
        <v>2390</v>
      </c>
      <c r="M71" s="59">
        <v>2451</v>
      </c>
      <c r="N71" s="57">
        <f t="shared" si="0"/>
        <v>2395.5833333333335</v>
      </c>
    </row>
    <row r="72" spans="1:14" ht="12" customHeight="1" x14ac:dyDescent="0.2">
      <c r="A72" s="56" t="str">
        <f>'Pregnant Women Participating'!A63</f>
        <v>Kansas</v>
      </c>
      <c r="B72" s="57">
        <v>1517</v>
      </c>
      <c r="C72" s="58">
        <v>1506</v>
      </c>
      <c r="D72" s="58">
        <v>1512</v>
      </c>
      <c r="E72" s="58">
        <v>1544</v>
      </c>
      <c r="F72" s="58">
        <v>1529</v>
      </c>
      <c r="G72" s="58">
        <v>1522</v>
      </c>
      <c r="H72" s="58">
        <v>1515</v>
      </c>
      <c r="I72" s="58">
        <v>1491</v>
      </c>
      <c r="J72" s="58">
        <v>1469</v>
      </c>
      <c r="K72" s="58">
        <v>1425</v>
      </c>
      <c r="L72" s="58">
        <v>1444</v>
      </c>
      <c r="M72" s="59">
        <v>1457</v>
      </c>
      <c r="N72" s="57">
        <f t="shared" si="0"/>
        <v>1494.25</v>
      </c>
    </row>
    <row r="73" spans="1:14" ht="12" customHeight="1" x14ac:dyDescent="0.2">
      <c r="A73" s="56" t="str">
        <f>'Pregnant Women Participating'!A64</f>
        <v>Missouri</v>
      </c>
      <c r="B73" s="57">
        <v>3692</v>
      </c>
      <c r="C73" s="58">
        <v>3567</v>
      </c>
      <c r="D73" s="58">
        <v>3512</v>
      </c>
      <c r="E73" s="58">
        <v>3599</v>
      </c>
      <c r="F73" s="58">
        <v>3426</v>
      </c>
      <c r="G73" s="58">
        <v>3385</v>
      </c>
      <c r="H73" s="58">
        <v>3339</v>
      </c>
      <c r="I73" s="58">
        <v>3349</v>
      </c>
      <c r="J73" s="58">
        <v>3367</v>
      </c>
      <c r="K73" s="58">
        <v>3404</v>
      </c>
      <c r="L73" s="58">
        <v>3321</v>
      </c>
      <c r="M73" s="59">
        <v>3373</v>
      </c>
      <c r="N73" s="57">
        <f t="shared" si="0"/>
        <v>3444.5</v>
      </c>
    </row>
    <row r="74" spans="1:14" ht="12" customHeight="1" x14ac:dyDescent="0.2">
      <c r="A74" s="56" t="str">
        <f>'Pregnant Women Participating'!A65</f>
        <v>Montana</v>
      </c>
      <c r="B74" s="57">
        <v>471</v>
      </c>
      <c r="C74" s="58">
        <v>468</v>
      </c>
      <c r="D74" s="58">
        <v>456</v>
      </c>
      <c r="E74" s="58">
        <v>451</v>
      </c>
      <c r="F74" s="58">
        <v>437</v>
      </c>
      <c r="G74" s="58">
        <v>429</v>
      </c>
      <c r="H74" s="58">
        <v>409</v>
      </c>
      <c r="I74" s="58">
        <v>407</v>
      </c>
      <c r="J74" s="58">
        <v>431</v>
      </c>
      <c r="K74" s="58">
        <v>433</v>
      </c>
      <c r="L74" s="58">
        <v>436</v>
      </c>
      <c r="M74" s="59">
        <v>434</v>
      </c>
      <c r="N74" s="57">
        <f t="shared" si="0"/>
        <v>438.5</v>
      </c>
    </row>
    <row r="75" spans="1:14" ht="12" customHeight="1" x14ac:dyDescent="0.2">
      <c r="A75" s="56" t="str">
        <f>'Pregnant Women Participating'!A66</f>
        <v>Nebraska</v>
      </c>
      <c r="B75" s="57">
        <v>1590</v>
      </c>
      <c r="C75" s="58">
        <v>1613</v>
      </c>
      <c r="D75" s="58">
        <v>1486</v>
      </c>
      <c r="E75" s="58">
        <v>1534</v>
      </c>
      <c r="F75" s="58">
        <v>1572</v>
      </c>
      <c r="G75" s="58">
        <v>1617</v>
      </c>
      <c r="H75" s="58">
        <v>1657</v>
      </c>
      <c r="I75" s="58">
        <v>1673</v>
      </c>
      <c r="J75" s="58">
        <v>1682</v>
      </c>
      <c r="K75" s="58">
        <v>1669</v>
      </c>
      <c r="L75" s="58">
        <v>1671</v>
      </c>
      <c r="M75" s="59">
        <v>1677</v>
      </c>
      <c r="N75" s="57">
        <f t="shared" si="0"/>
        <v>1620.0833333333333</v>
      </c>
    </row>
    <row r="76" spans="1:14" ht="12" customHeight="1" x14ac:dyDescent="0.2">
      <c r="A76" s="56" t="str">
        <f>'Pregnant Women Participating'!A67</f>
        <v>North Dakota</v>
      </c>
      <c r="B76" s="57">
        <v>347</v>
      </c>
      <c r="C76" s="58">
        <v>339</v>
      </c>
      <c r="D76" s="58">
        <v>318</v>
      </c>
      <c r="E76" s="58">
        <v>326</v>
      </c>
      <c r="F76" s="58">
        <v>323</v>
      </c>
      <c r="G76" s="58">
        <v>316</v>
      </c>
      <c r="H76" s="58">
        <v>331</v>
      </c>
      <c r="I76" s="58">
        <v>327</v>
      </c>
      <c r="J76" s="58">
        <v>327</v>
      </c>
      <c r="K76" s="58">
        <v>317</v>
      </c>
      <c r="L76" s="58">
        <v>321</v>
      </c>
      <c r="M76" s="59">
        <v>312</v>
      </c>
      <c r="N76" s="57">
        <f t="shared" si="0"/>
        <v>325.33333333333331</v>
      </c>
    </row>
    <row r="77" spans="1:14" ht="12" customHeight="1" x14ac:dyDescent="0.2">
      <c r="A77" s="56" t="str">
        <f>'Pregnant Women Participating'!A68</f>
        <v>South Dakota</v>
      </c>
      <c r="B77" s="57">
        <v>416</v>
      </c>
      <c r="C77" s="58">
        <v>401</v>
      </c>
      <c r="D77" s="58">
        <v>394</v>
      </c>
      <c r="E77" s="58">
        <v>412</v>
      </c>
      <c r="F77" s="58">
        <v>413</v>
      </c>
      <c r="G77" s="58">
        <v>424</v>
      </c>
      <c r="H77" s="58">
        <v>421</v>
      </c>
      <c r="I77" s="58">
        <v>396</v>
      </c>
      <c r="J77" s="58">
        <v>401</v>
      </c>
      <c r="K77" s="58">
        <v>409</v>
      </c>
      <c r="L77" s="58">
        <v>443</v>
      </c>
      <c r="M77" s="59">
        <v>470</v>
      </c>
      <c r="N77" s="57">
        <f t="shared" si="0"/>
        <v>416.66666666666669</v>
      </c>
    </row>
    <row r="78" spans="1:14" ht="12" customHeight="1" x14ac:dyDescent="0.2">
      <c r="A78" s="56" t="str">
        <f>'Pregnant Women Participating'!A69</f>
        <v>Wyoming</v>
      </c>
      <c r="B78" s="57">
        <v>109</v>
      </c>
      <c r="C78" s="58">
        <v>102</v>
      </c>
      <c r="D78" s="58">
        <v>107</v>
      </c>
      <c r="E78" s="58">
        <v>103</v>
      </c>
      <c r="F78" s="58">
        <v>102</v>
      </c>
      <c r="G78" s="58">
        <v>99</v>
      </c>
      <c r="H78" s="58">
        <v>96</v>
      </c>
      <c r="I78" s="58">
        <v>101</v>
      </c>
      <c r="J78" s="58">
        <v>94</v>
      </c>
      <c r="K78" s="58">
        <v>81</v>
      </c>
      <c r="L78" s="58">
        <v>95</v>
      </c>
      <c r="M78" s="59">
        <v>104</v>
      </c>
      <c r="N78" s="57">
        <f t="shared" si="0"/>
        <v>99.416666666666671</v>
      </c>
    </row>
    <row r="79" spans="1:14" ht="12" customHeight="1" x14ac:dyDescent="0.2">
      <c r="A79" s="56" t="str">
        <f>'Pregnant Women Participating'!A70</f>
        <v>Ute Mountain Ute Tribe, CO</v>
      </c>
      <c r="B79" s="57">
        <v>3</v>
      </c>
      <c r="C79" s="58">
        <v>5</v>
      </c>
      <c r="D79" s="58">
        <v>4</v>
      </c>
      <c r="E79" s="58">
        <v>3</v>
      </c>
      <c r="F79" s="58">
        <v>3</v>
      </c>
      <c r="G79" s="58">
        <v>3</v>
      </c>
      <c r="H79" s="58">
        <v>3</v>
      </c>
      <c r="I79" s="58">
        <v>3</v>
      </c>
      <c r="J79" s="58">
        <v>1</v>
      </c>
      <c r="K79" s="58">
        <v>3</v>
      </c>
      <c r="L79" s="58">
        <v>3</v>
      </c>
      <c r="M79" s="59">
        <v>2</v>
      </c>
      <c r="N79" s="57">
        <f t="shared" si="0"/>
        <v>3</v>
      </c>
    </row>
    <row r="80" spans="1:14" ht="12" customHeight="1" x14ac:dyDescent="0.2">
      <c r="A80" s="56" t="str">
        <f>'Pregnant Women Participating'!A71</f>
        <v>Omaha Sioux, NE</v>
      </c>
      <c r="B80" s="57">
        <v>8</v>
      </c>
      <c r="C80" s="58">
        <v>3</v>
      </c>
      <c r="D80" s="58">
        <v>0</v>
      </c>
      <c r="E80" s="58">
        <v>1</v>
      </c>
      <c r="F80" s="58">
        <v>1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9">
        <v>0</v>
      </c>
      <c r="N80" s="57">
        <f t="shared" si="0"/>
        <v>1.0833333333333333</v>
      </c>
    </row>
    <row r="81" spans="1:14" ht="12" customHeight="1" x14ac:dyDescent="0.2">
      <c r="A81" s="56" t="str">
        <f>'Pregnant Women Participating'!A72</f>
        <v>Santee Sioux, NE</v>
      </c>
      <c r="B81" s="57">
        <v>1</v>
      </c>
      <c r="C81" s="58">
        <v>2</v>
      </c>
      <c r="D81" s="58">
        <v>0</v>
      </c>
      <c r="E81" s="58">
        <v>2</v>
      </c>
      <c r="F81" s="58">
        <v>2</v>
      </c>
      <c r="G81" s="58">
        <v>2</v>
      </c>
      <c r="H81" s="58">
        <v>2</v>
      </c>
      <c r="I81" s="58">
        <v>2</v>
      </c>
      <c r="J81" s="58">
        <v>2</v>
      </c>
      <c r="K81" s="58">
        <v>2</v>
      </c>
      <c r="L81" s="58">
        <v>1</v>
      </c>
      <c r="M81" s="59">
        <v>1</v>
      </c>
      <c r="N81" s="57">
        <f t="shared" si="0"/>
        <v>1.5833333333333333</v>
      </c>
    </row>
    <row r="82" spans="1:14" ht="12" customHeight="1" x14ac:dyDescent="0.2">
      <c r="A82" s="56" t="str">
        <f>'Pregnant Women Participating'!A73</f>
        <v>Winnebago Tribe, NE</v>
      </c>
      <c r="B82" s="57">
        <v>1</v>
      </c>
      <c r="C82" s="58">
        <v>3</v>
      </c>
      <c r="D82" s="58">
        <v>5</v>
      </c>
      <c r="E82" s="58">
        <v>3</v>
      </c>
      <c r="F82" s="58">
        <v>2</v>
      </c>
      <c r="G82" s="58">
        <v>2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9">
        <v>2</v>
      </c>
      <c r="N82" s="57">
        <f t="shared" si="0"/>
        <v>1.5</v>
      </c>
    </row>
    <row r="83" spans="1:14" ht="12" customHeight="1" x14ac:dyDescent="0.2">
      <c r="A83" s="56" t="str">
        <f>'Pregnant Women Participating'!A74</f>
        <v>Standing Rock Sioux Tribe, ND</v>
      </c>
      <c r="B83" s="57">
        <v>5</v>
      </c>
      <c r="C83" s="58">
        <v>4</v>
      </c>
      <c r="D83" s="58">
        <v>3</v>
      </c>
      <c r="E83" s="58">
        <v>4</v>
      </c>
      <c r="F83" s="58">
        <v>5</v>
      </c>
      <c r="G83" s="58">
        <v>7</v>
      </c>
      <c r="H83" s="58">
        <v>7</v>
      </c>
      <c r="I83" s="58">
        <v>7</v>
      </c>
      <c r="J83" s="58">
        <v>6</v>
      </c>
      <c r="K83" s="58">
        <v>6</v>
      </c>
      <c r="L83" s="58">
        <v>5</v>
      </c>
      <c r="M83" s="59">
        <v>4</v>
      </c>
      <c r="N83" s="57">
        <f t="shared" si="0"/>
        <v>5.25</v>
      </c>
    </row>
    <row r="84" spans="1:14" ht="12" customHeight="1" x14ac:dyDescent="0.2">
      <c r="A84" s="56" t="str">
        <f>'Pregnant Women Participating'!A75</f>
        <v>Three Affiliated Tribes, ND</v>
      </c>
      <c r="B84" s="57">
        <v>0</v>
      </c>
      <c r="C84" s="58">
        <v>2</v>
      </c>
      <c r="D84" s="58">
        <v>3</v>
      </c>
      <c r="E84" s="58">
        <v>4</v>
      </c>
      <c r="F84" s="58">
        <v>4</v>
      </c>
      <c r="G84" s="58">
        <v>4</v>
      </c>
      <c r="H84" s="58">
        <v>3</v>
      </c>
      <c r="I84" s="58">
        <v>1</v>
      </c>
      <c r="J84" s="58">
        <v>2</v>
      </c>
      <c r="K84" s="58">
        <v>1</v>
      </c>
      <c r="L84" s="58">
        <v>2</v>
      </c>
      <c r="M84" s="59">
        <v>3</v>
      </c>
      <c r="N84" s="57">
        <f t="shared" si="0"/>
        <v>2.4166666666666665</v>
      </c>
    </row>
    <row r="85" spans="1:14" ht="12" customHeight="1" x14ac:dyDescent="0.2">
      <c r="A85" s="56" t="str">
        <f>'Pregnant Women Participating'!A76</f>
        <v>Cheyenne River Sioux, SD</v>
      </c>
      <c r="B85" s="57">
        <v>8</v>
      </c>
      <c r="C85" s="58">
        <v>7</v>
      </c>
      <c r="D85" s="58">
        <v>10</v>
      </c>
      <c r="E85" s="58">
        <v>8</v>
      </c>
      <c r="F85" s="58">
        <v>7</v>
      </c>
      <c r="G85" s="58">
        <v>11</v>
      </c>
      <c r="H85" s="58">
        <v>7</v>
      </c>
      <c r="I85" s="58">
        <v>6</v>
      </c>
      <c r="J85" s="58">
        <v>8</v>
      </c>
      <c r="K85" s="58">
        <v>11</v>
      </c>
      <c r="L85" s="58">
        <v>9</v>
      </c>
      <c r="M85" s="59">
        <v>10</v>
      </c>
      <c r="N85" s="57">
        <f t="shared" si="0"/>
        <v>8.5</v>
      </c>
    </row>
    <row r="86" spans="1:14" ht="12" customHeight="1" x14ac:dyDescent="0.2">
      <c r="A86" s="56" t="str">
        <f>'Pregnant Women Participating'!A77</f>
        <v>Rosebud Sioux, SD</v>
      </c>
      <c r="B86" s="57">
        <v>27</v>
      </c>
      <c r="C86" s="58">
        <v>25</v>
      </c>
      <c r="D86" s="58">
        <v>28</v>
      </c>
      <c r="E86" s="58">
        <v>32</v>
      </c>
      <c r="F86" s="58">
        <v>30</v>
      </c>
      <c r="G86" s="58">
        <v>28</v>
      </c>
      <c r="H86" s="58">
        <v>32</v>
      </c>
      <c r="I86" s="58">
        <v>33</v>
      </c>
      <c r="J86" s="58">
        <v>29</v>
      </c>
      <c r="K86" s="58">
        <v>26</v>
      </c>
      <c r="L86" s="58">
        <v>26</v>
      </c>
      <c r="M86" s="59">
        <v>28</v>
      </c>
      <c r="N86" s="57">
        <f t="shared" si="0"/>
        <v>28.666666666666668</v>
      </c>
    </row>
    <row r="87" spans="1:14" ht="12" customHeight="1" x14ac:dyDescent="0.2">
      <c r="A87" s="56" t="str">
        <f>'Pregnant Women Participating'!A78</f>
        <v>Northern Arapahoe, WY</v>
      </c>
      <c r="B87" s="57">
        <v>9</v>
      </c>
      <c r="C87" s="58">
        <v>8</v>
      </c>
      <c r="D87" s="58">
        <v>7</v>
      </c>
      <c r="E87" s="58">
        <v>7</v>
      </c>
      <c r="F87" s="58">
        <v>6</v>
      </c>
      <c r="G87" s="58">
        <v>8</v>
      </c>
      <c r="H87" s="58">
        <v>7</v>
      </c>
      <c r="I87" s="58">
        <v>5</v>
      </c>
      <c r="J87" s="58">
        <v>5</v>
      </c>
      <c r="K87" s="58">
        <v>4</v>
      </c>
      <c r="L87" s="58">
        <v>4</v>
      </c>
      <c r="M87" s="59">
        <v>4</v>
      </c>
      <c r="N87" s="57">
        <f t="shared" si="0"/>
        <v>6.166666666666667</v>
      </c>
    </row>
    <row r="88" spans="1:14" ht="12" customHeight="1" x14ac:dyDescent="0.2">
      <c r="A88" s="56" t="str">
        <f>'Pregnant Women Participating'!A79</f>
        <v>Shoshone Tribe, WY</v>
      </c>
      <c r="B88" s="57">
        <v>4</v>
      </c>
      <c r="C88" s="58">
        <v>4</v>
      </c>
      <c r="D88" s="58">
        <v>6</v>
      </c>
      <c r="E88" s="58">
        <v>5</v>
      </c>
      <c r="F88" s="58">
        <v>5</v>
      </c>
      <c r="G88" s="58">
        <v>5</v>
      </c>
      <c r="H88" s="58">
        <v>7</v>
      </c>
      <c r="I88" s="58">
        <v>3</v>
      </c>
      <c r="J88" s="58">
        <v>3</v>
      </c>
      <c r="K88" s="58">
        <v>3</v>
      </c>
      <c r="L88" s="58">
        <v>3</v>
      </c>
      <c r="M88" s="59">
        <v>4</v>
      </c>
      <c r="N88" s="57">
        <f t="shared" si="0"/>
        <v>4.333333333333333</v>
      </c>
    </row>
    <row r="89" spans="1:14" s="64" customFormat="1" ht="24.75" customHeight="1" x14ac:dyDescent="0.2">
      <c r="A89" s="60" t="e">
        <f>'Pregnant Women Participating'!#REF!</f>
        <v>#REF!</v>
      </c>
      <c r="B89" s="61">
        <v>10711</v>
      </c>
      <c r="C89" s="62">
        <v>10464</v>
      </c>
      <c r="D89" s="62">
        <v>10202</v>
      </c>
      <c r="E89" s="62">
        <v>10461</v>
      </c>
      <c r="F89" s="62">
        <v>10247</v>
      </c>
      <c r="G89" s="62">
        <v>10218</v>
      </c>
      <c r="H89" s="62">
        <v>10226</v>
      </c>
      <c r="I89" s="62">
        <v>10146</v>
      </c>
      <c r="J89" s="62">
        <v>10206</v>
      </c>
      <c r="K89" s="62">
        <v>10171</v>
      </c>
      <c r="L89" s="62">
        <v>10174</v>
      </c>
      <c r="M89" s="63">
        <v>10336</v>
      </c>
      <c r="N89" s="61">
        <f t="shared" si="0"/>
        <v>10296.833333333334</v>
      </c>
    </row>
    <row r="90" spans="1:14" ht="12" customHeight="1" x14ac:dyDescent="0.2">
      <c r="A90" s="65" t="str">
        <f>'Pregnant Women Participating'!A80</f>
        <v>Alaska</v>
      </c>
      <c r="B90" s="57">
        <v>695</v>
      </c>
      <c r="C90" s="58">
        <v>651</v>
      </c>
      <c r="D90" s="58">
        <v>665</v>
      </c>
      <c r="E90" s="58">
        <v>664</v>
      </c>
      <c r="F90" s="58">
        <v>686</v>
      </c>
      <c r="G90" s="58">
        <v>691</v>
      </c>
      <c r="H90" s="58">
        <v>666</v>
      </c>
      <c r="I90" s="58">
        <v>674</v>
      </c>
      <c r="J90" s="58">
        <v>663</v>
      </c>
      <c r="K90" s="58">
        <v>658</v>
      </c>
      <c r="L90" s="58">
        <v>662</v>
      </c>
      <c r="M90" s="59">
        <v>679</v>
      </c>
      <c r="N90" s="57">
        <f t="shared" si="0"/>
        <v>671.16666666666663</v>
      </c>
    </row>
    <row r="91" spans="1:14" ht="12" customHeight="1" x14ac:dyDescent="0.2">
      <c r="A91" s="65" t="str">
        <f>'Pregnant Women Participating'!A81</f>
        <v>American Samoa</v>
      </c>
      <c r="B91" s="57">
        <v>298</v>
      </c>
      <c r="C91" s="58">
        <v>281</v>
      </c>
      <c r="D91" s="58">
        <v>295</v>
      </c>
      <c r="E91" s="58">
        <v>344</v>
      </c>
      <c r="F91" s="58">
        <v>347</v>
      </c>
      <c r="G91" s="58">
        <v>358</v>
      </c>
      <c r="H91" s="58">
        <v>353</v>
      </c>
      <c r="I91" s="58">
        <v>347</v>
      </c>
      <c r="J91" s="58">
        <v>341</v>
      </c>
      <c r="K91" s="58">
        <v>363</v>
      </c>
      <c r="L91" s="58">
        <v>373</v>
      </c>
      <c r="M91" s="59">
        <v>376</v>
      </c>
      <c r="N91" s="57">
        <f t="shared" si="0"/>
        <v>339.66666666666669</v>
      </c>
    </row>
    <row r="92" spans="1:14" ht="12" customHeight="1" x14ac:dyDescent="0.2">
      <c r="A92" s="65" t="str">
        <f>'Pregnant Women Participating'!A82</f>
        <v>California</v>
      </c>
      <c r="B92" s="57">
        <v>33680</v>
      </c>
      <c r="C92" s="58">
        <v>32581</v>
      </c>
      <c r="D92" s="58">
        <v>31771</v>
      </c>
      <c r="E92" s="58">
        <v>32133</v>
      </c>
      <c r="F92" s="58">
        <v>30914</v>
      </c>
      <c r="G92" s="58">
        <v>31625</v>
      </c>
      <c r="H92" s="58">
        <v>33238</v>
      </c>
      <c r="I92" s="58">
        <v>34255</v>
      </c>
      <c r="J92" s="58">
        <v>34976</v>
      </c>
      <c r="K92" s="58">
        <v>36188</v>
      </c>
      <c r="L92" s="58">
        <v>36838</v>
      </c>
      <c r="M92" s="59">
        <v>37085</v>
      </c>
      <c r="N92" s="57">
        <f t="shared" si="0"/>
        <v>33773.666666666664</v>
      </c>
    </row>
    <row r="93" spans="1:14" ht="12" customHeight="1" x14ac:dyDescent="0.2">
      <c r="A93" s="65" t="str">
        <f>'Pregnant Women Participating'!A83</f>
        <v>Guam</v>
      </c>
      <c r="B93" s="57">
        <v>296</v>
      </c>
      <c r="C93" s="58">
        <v>298</v>
      </c>
      <c r="D93" s="58">
        <v>275</v>
      </c>
      <c r="E93" s="58">
        <v>291</v>
      </c>
      <c r="F93" s="58">
        <v>280</v>
      </c>
      <c r="G93" s="58">
        <v>295</v>
      </c>
      <c r="H93" s="58">
        <v>304</v>
      </c>
      <c r="I93" s="58">
        <v>307</v>
      </c>
      <c r="J93" s="58">
        <v>300</v>
      </c>
      <c r="K93" s="58">
        <v>245</v>
      </c>
      <c r="L93" s="58">
        <v>257</v>
      </c>
      <c r="M93" s="59">
        <v>277</v>
      </c>
      <c r="N93" s="57">
        <f t="shared" si="0"/>
        <v>285.41666666666669</v>
      </c>
    </row>
    <row r="94" spans="1:14" ht="12" customHeight="1" x14ac:dyDescent="0.2">
      <c r="A94" s="65" t="str">
        <f>'Pregnant Women Participating'!A84</f>
        <v>Hawaii</v>
      </c>
      <c r="B94" s="57">
        <v>1346</v>
      </c>
      <c r="C94" s="58">
        <v>1320</v>
      </c>
      <c r="D94" s="58">
        <v>1375</v>
      </c>
      <c r="E94" s="58">
        <v>1340</v>
      </c>
      <c r="F94" s="58">
        <v>1373</v>
      </c>
      <c r="G94" s="58">
        <v>1314</v>
      </c>
      <c r="H94" s="58">
        <v>1314</v>
      </c>
      <c r="I94" s="58">
        <v>1268</v>
      </c>
      <c r="J94" s="58">
        <v>1270</v>
      </c>
      <c r="K94" s="58">
        <v>1318</v>
      </c>
      <c r="L94" s="58">
        <v>1351</v>
      </c>
      <c r="M94" s="59">
        <v>1382</v>
      </c>
      <c r="N94" s="57">
        <f t="shared" si="0"/>
        <v>1330.9166666666667</v>
      </c>
    </row>
    <row r="95" spans="1:14" ht="12" customHeight="1" x14ac:dyDescent="0.2">
      <c r="A95" s="65" t="str">
        <f>'Pregnant Women Participating'!A85</f>
        <v>Idaho</v>
      </c>
      <c r="B95" s="57">
        <v>1057</v>
      </c>
      <c r="C95" s="58">
        <v>1006</v>
      </c>
      <c r="D95" s="58">
        <v>1034</v>
      </c>
      <c r="E95" s="58">
        <v>1050</v>
      </c>
      <c r="F95" s="58">
        <v>1060</v>
      </c>
      <c r="G95" s="58">
        <v>1105</v>
      </c>
      <c r="H95" s="58">
        <v>1141</v>
      </c>
      <c r="I95" s="58">
        <v>1097</v>
      </c>
      <c r="J95" s="58">
        <v>1077</v>
      </c>
      <c r="K95" s="58">
        <v>1131</v>
      </c>
      <c r="L95" s="58">
        <v>1119</v>
      </c>
      <c r="M95" s="59">
        <v>1080</v>
      </c>
      <c r="N95" s="57">
        <f t="shared" si="0"/>
        <v>1079.75</v>
      </c>
    </row>
    <row r="96" spans="1:14" ht="12" customHeight="1" x14ac:dyDescent="0.2">
      <c r="A96" s="65" t="str">
        <f>'Pregnant Women Participating'!A86</f>
        <v>Nevada</v>
      </c>
      <c r="B96" s="57">
        <v>2350</v>
      </c>
      <c r="C96" s="58">
        <v>2313</v>
      </c>
      <c r="D96" s="58">
        <v>2270</v>
      </c>
      <c r="E96" s="58">
        <v>2305</v>
      </c>
      <c r="F96" s="58">
        <v>2276</v>
      </c>
      <c r="G96" s="58">
        <v>2285</v>
      </c>
      <c r="H96" s="58">
        <v>2318</v>
      </c>
      <c r="I96" s="58">
        <v>2313</v>
      </c>
      <c r="J96" s="58">
        <v>2255</v>
      </c>
      <c r="K96" s="58">
        <v>2291</v>
      </c>
      <c r="L96" s="58">
        <v>2311</v>
      </c>
      <c r="M96" s="59">
        <v>2336</v>
      </c>
      <c r="N96" s="57">
        <f t="shared" si="0"/>
        <v>2301.9166666666665</v>
      </c>
    </row>
    <row r="97" spans="1:14" ht="12" customHeight="1" x14ac:dyDescent="0.2">
      <c r="A97" s="65" t="str">
        <f>'Pregnant Women Participating'!A87</f>
        <v>Oregon</v>
      </c>
      <c r="B97" s="57">
        <v>1779</v>
      </c>
      <c r="C97" s="58">
        <v>1705</v>
      </c>
      <c r="D97" s="58">
        <v>1730</v>
      </c>
      <c r="E97" s="58">
        <v>1693</v>
      </c>
      <c r="F97" s="58">
        <v>1653</v>
      </c>
      <c r="G97" s="58">
        <v>1674</v>
      </c>
      <c r="H97" s="58">
        <v>1671</v>
      </c>
      <c r="I97" s="58">
        <v>1644</v>
      </c>
      <c r="J97" s="58">
        <v>1641</v>
      </c>
      <c r="K97" s="58">
        <v>1622</v>
      </c>
      <c r="L97" s="58">
        <v>1633</v>
      </c>
      <c r="M97" s="59">
        <v>1610</v>
      </c>
      <c r="N97" s="57">
        <f t="shared" si="0"/>
        <v>1671.25</v>
      </c>
    </row>
    <row r="98" spans="1:14" ht="12" customHeight="1" x14ac:dyDescent="0.2">
      <c r="A98" s="65" t="str">
        <f>'Pregnant Women Participating'!A88</f>
        <v>Washington</v>
      </c>
      <c r="B98" s="57">
        <v>3839</v>
      </c>
      <c r="C98" s="58">
        <v>3240</v>
      </c>
      <c r="D98" s="58">
        <v>2845</v>
      </c>
      <c r="E98" s="58">
        <v>2691</v>
      </c>
      <c r="F98" s="58">
        <v>2558</v>
      </c>
      <c r="G98" s="58">
        <v>2437</v>
      </c>
      <c r="H98" s="58">
        <v>2317</v>
      </c>
      <c r="I98" s="58">
        <v>2293</v>
      </c>
      <c r="J98" s="58">
        <v>2282</v>
      </c>
      <c r="K98" s="58">
        <v>2269</v>
      </c>
      <c r="L98" s="58">
        <v>2322</v>
      </c>
      <c r="M98" s="59">
        <v>2291</v>
      </c>
      <c r="N98" s="57">
        <f t="shared" si="0"/>
        <v>2615.3333333333335</v>
      </c>
    </row>
    <row r="99" spans="1:14" ht="12" customHeight="1" x14ac:dyDescent="0.2">
      <c r="A99" s="65" t="str">
        <f>'Pregnant Women Participating'!A89</f>
        <v>Northern Marianas</v>
      </c>
      <c r="B99" s="57">
        <v>149</v>
      </c>
      <c r="C99" s="58">
        <v>152</v>
      </c>
      <c r="D99" s="58">
        <v>153</v>
      </c>
      <c r="E99" s="58">
        <v>155</v>
      </c>
      <c r="F99" s="58">
        <v>159</v>
      </c>
      <c r="G99" s="58">
        <v>160</v>
      </c>
      <c r="H99" s="58">
        <v>177</v>
      </c>
      <c r="I99" s="58">
        <v>172</v>
      </c>
      <c r="J99" s="58">
        <v>170</v>
      </c>
      <c r="K99" s="58">
        <v>176</v>
      </c>
      <c r="L99" s="58">
        <v>162</v>
      </c>
      <c r="M99" s="59">
        <v>160</v>
      </c>
      <c r="N99" s="57">
        <f t="shared" si="0"/>
        <v>162.08333333333334</v>
      </c>
    </row>
    <row r="100" spans="1:14" ht="12" customHeight="1" x14ac:dyDescent="0.2">
      <c r="A100" s="65" t="str">
        <f>'Pregnant Women Participating'!A90</f>
        <v>Inter-Tribal Council, NV</v>
      </c>
      <c r="B100" s="57">
        <v>38</v>
      </c>
      <c r="C100" s="58">
        <v>35</v>
      </c>
      <c r="D100" s="58">
        <v>30</v>
      </c>
      <c r="E100" s="58">
        <v>29</v>
      </c>
      <c r="F100" s="58">
        <v>32</v>
      </c>
      <c r="G100" s="58">
        <v>28</v>
      </c>
      <c r="H100" s="58">
        <v>24</v>
      </c>
      <c r="I100" s="58">
        <v>21</v>
      </c>
      <c r="J100" s="58">
        <v>21</v>
      </c>
      <c r="K100" s="58">
        <v>23</v>
      </c>
      <c r="L100" s="58">
        <v>19</v>
      </c>
      <c r="M100" s="59">
        <v>22</v>
      </c>
      <c r="N100" s="57">
        <f t="shared" si="0"/>
        <v>26.833333333333332</v>
      </c>
    </row>
    <row r="101" spans="1:14" s="64" customFormat="1" ht="24.75" customHeight="1" x14ac:dyDescent="0.2">
      <c r="A101" s="60" t="e">
        <f>'Pregnant Women Participating'!#REF!</f>
        <v>#REF!</v>
      </c>
      <c r="B101" s="61">
        <v>45527</v>
      </c>
      <c r="C101" s="62">
        <v>43582</v>
      </c>
      <c r="D101" s="62">
        <v>42443</v>
      </c>
      <c r="E101" s="62">
        <v>42695</v>
      </c>
      <c r="F101" s="62">
        <v>41338</v>
      </c>
      <c r="G101" s="62">
        <v>41972</v>
      </c>
      <c r="H101" s="62">
        <v>43523</v>
      </c>
      <c r="I101" s="62">
        <v>44391</v>
      </c>
      <c r="J101" s="62">
        <v>44996</v>
      </c>
      <c r="K101" s="62">
        <v>46284</v>
      </c>
      <c r="L101" s="62">
        <v>47047</v>
      </c>
      <c r="M101" s="63">
        <v>47298</v>
      </c>
      <c r="N101" s="61">
        <f t="shared" si="0"/>
        <v>44258</v>
      </c>
    </row>
    <row r="102" spans="1:14" s="70" customFormat="1" ht="16.5" customHeight="1" thickBot="1" x14ac:dyDescent="0.25">
      <c r="A102" s="66" t="e">
        <f>'Pregnant Women Participating'!#REF!</f>
        <v>#REF!</v>
      </c>
      <c r="B102" s="67">
        <v>319160</v>
      </c>
      <c r="C102" s="68">
        <v>315629</v>
      </c>
      <c r="D102" s="68">
        <v>313528</v>
      </c>
      <c r="E102" s="68">
        <v>317199</v>
      </c>
      <c r="F102" s="68">
        <v>314690</v>
      </c>
      <c r="G102" s="68">
        <v>316377</v>
      </c>
      <c r="H102" s="68">
        <v>317632</v>
      </c>
      <c r="I102" s="68">
        <v>320076</v>
      </c>
      <c r="J102" s="68">
        <v>321209</v>
      </c>
      <c r="K102" s="68">
        <v>323252</v>
      </c>
      <c r="L102" s="68">
        <v>322772</v>
      </c>
      <c r="M102" s="69">
        <v>323209</v>
      </c>
      <c r="N102" s="67">
        <f t="shared" si="0"/>
        <v>318727.75</v>
      </c>
    </row>
    <row r="103" spans="1:14" ht="12.75" customHeight="1" thickTop="1" x14ac:dyDescent="0.2">
      <c r="A103" s="71"/>
    </row>
    <row r="104" spans="1:14" x14ac:dyDescent="0.2">
      <c r="A104" s="71"/>
    </row>
    <row r="105" spans="1:14" s="72" customFormat="1" ht="12.75" x14ac:dyDescent="0.2">
      <c r="A105" s="48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90"/>
  <sheetViews>
    <sheetView showGridLines="0" workbookViewId="0">
      <selection activeCell="D100" sqref="D100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190</v>
      </c>
      <c r="C1" s="76" t="s">
        <v>191</v>
      </c>
      <c r="D1" s="76" t="s">
        <v>192</v>
      </c>
      <c r="E1" s="76" t="s">
        <v>193</v>
      </c>
      <c r="F1" s="76" t="s">
        <v>194</v>
      </c>
      <c r="G1" s="76" t="s">
        <v>195</v>
      </c>
      <c r="H1" s="76" t="s">
        <v>196</v>
      </c>
      <c r="I1" s="76" t="s">
        <v>197</v>
      </c>
      <c r="J1" s="76" t="s">
        <v>198</v>
      </c>
      <c r="K1" s="76" t="s">
        <v>199</v>
      </c>
      <c r="L1" s="76" t="s">
        <v>200</v>
      </c>
      <c r="M1" s="78" t="s">
        <v>201</v>
      </c>
      <c r="N1" s="77" t="s">
        <v>202</v>
      </c>
    </row>
    <row r="2" spans="1:14" ht="12" customHeight="1" x14ac:dyDescent="0.2">
      <c r="A2" s="7" t="str">
        <f>'Pregnant Women Participating'!A2</f>
        <v>Connecticut</v>
      </c>
      <c r="B2" s="13">
        <v>3138</v>
      </c>
      <c r="C2" s="4">
        <v>3156</v>
      </c>
      <c r="D2" s="4">
        <v>3116</v>
      </c>
      <c r="E2" s="4">
        <v>3193</v>
      </c>
      <c r="F2" s="4">
        <v>3182</v>
      </c>
      <c r="G2" s="4">
        <v>3219</v>
      </c>
      <c r="H2" s="4">
        <v>3164</v>
      </c>
      <c r="I2" s="4">
        <v>3122</v>
      </c>
      <c r="J2" s="4">
        <v>3091</v>
      </c>
      <c r="K2" s="4">
        <v>3082</v>
      </c>
      <c r="L2" s="4">
        <v>3067</v>
      </c>
      <c r="M2" s="40">
        <v>3068</v>
      </c>
      <c r="N2" s="13">
        <f t="shared" ref="N2:N11" si="0">IF(SUM(B2:M2)&gt;0,AVERAGE(B2:M2)," ")</f>
        <v>3133.1666666666665</v>
      </c>
    </row>
    <row r="3" spans="1:14" ht="12" customHeight="1" x14ac:dyDescent="0.2">
      <c r="A3" s="7" t="str">
        <f>'Pregnant Women Participating'!A3</f>
        <v>Maine</v>
      </c>
      <c r="B3" s="13">
        <v>1171</v>
      </c>
      <c r="C3" s="4">
        <v>1145</v>
      </c>
      <c r="D3" s="4">
        <v>1117</v>
      </c>
      <c r="E3" s="4">
        <v>1160</v>
      </c>
      <c r="F3" s="4">
        <v>1156</v>
      </c>
      <c r="G3" s="4">
        <v>1174</v>
      </c>
      <c r="H3" s="4">
        <v>1178</v>
      </c>
      <c r="I3" s="4">
        <v>1204</v>
      </c>
      <c r="J3" s="4">
        <v>1221</v>
      </c>
      <c r="K3" s="4">
        <v>1210</v>
      </c>
      <c r="L3" s="4">
        <v>1191</v>
      </c>
      <c r="M3" s="40">
        <v>1109</v>
      </c>
      <c r="N3" s="13">
        <f t="shared" si="0"/>
        <v>1169.6666666666667</v>
      </c>
    </row>
    <row r="4" spans="1:14" ht="12" customHeight="1" x14ac:dyDescent="0.2">
      <c r="A4" s="7" t="str">
        <f>'Pregnant Women Participating'!A4</f>
        <v>Massachusetts</v>
      </c>
      <c r="B4" s="13">
        <v>8214</v>
      </c>
      <c r="C4" s="4">
        <v>8129</v>
      </c>
      <c r="D4" s="4">
        <v>8024</v>
      </c>
      <c r="E4" s="4">
        <v>8074</v>
      </c>
      <c r="F4" s="4">
        <v>7984</v>
      </c>
      <c r="G4" s="4">
        <v>8095</v>
      </c>
      <c r="H4" s="4">
        <v>8439</v>
      </c>
      <c r="I4" s="4">
        <v>8692</v>
      </c>
      <c r="J4" s="4">
        <v>8749</v>
      </c>
      <c r="K4" s="4">
        <v>8795</v>
      </c>
      <c r="L4" s="4">
        <v>8775</v>
      </c>
      <c r="M4" s="40">
        <v>8770</v>
      </c>
      <c r="N4" s="13">
        <f t="shared" si="0"/>
        <v>8395</v>
      </c>
    </row>
    <row r="5" spans="1:14" ht="12" customHeight="1" x14ac:dyDescent="0.2">
      <c r="A5" s="7" t="str">
        <f>'Pregnant Women Participating'!A5</f>
        <v>New Hampshire</v>
      </c>
      <c r="B5" s="13">
        <v>853</v>
      </c>
      <c r="C5" s="4">
        <v>814</v>
      </c>
      <c r="D5" s="4">
        <v>821</v>
      </c>
      <c r="E5" s="4">
        <v>839</v>
      </c>
      <c r="F5" s="4">
        <v>832</v>
      </c>
      <c r="G5" s="4">
        <v>908</v>
      </c>
      <c r="H5" s="4">
        <v>957</v>
      </c>
      <c r="I5" s="4">
        <v>951</v>
      </c>
      <c r="J5" s="4">
        <v>916</v>
      </c>
      <c r="K5" s="4">
        <v>928</v>
      </c>
      <c r="L5" s="4">
        <v>927</v>
      </c>
      <c r="M5" s="40">
        <v>967</v>
      </c>
      <c r="N5" s="13">
        <f t="shared" si="0"/>
        <v>892.75</v>
      </c>
    </row>
    <row r="6" spans="1:14" ht="12" customHeight="1" x14ac:dyDescent="0.2">
      <c r="A6" s="7" t="str">
        <f>'Pregnant Women Participating'!A6</f>
        <v>New York</v>
      </c>
      <c r="B6" s="13">
        <v>37234</v>
      </c>
      <c r="C6" s="4">
        <v>37156</v>
      </c>
      <c r="D6" s="4">
        <v>36817</v>
      </c>
      <c r="E6" s="4">
        <v>37140</v>
      </c>
      <c r="F6" s="4">
        <v>36663</v>
      </c>
      <c r="G6" s="4">
        <v>36147</v>
      </c>
      <c r="H6" s="4">
        <v>36460</v>
      </c>
      <c r="I6" s="4">
        <v>37341</v>
      </c>
      <c r="J6" s="4">
        <v>37687</v>
      </c>
      <c r="K6" s="4">
        <v>37573</v>
      </c>
      <c r="L6" s="4">
        <v>37345</v>
      </c>
      <c r="M6" s="40">
        <v>37497</v>
      </c>
      <c r="N6" s="13">
        <f t="shared" si="0"/>
        <v>37088.333333333336</v>
      </c>
    </row>
    <row r="7" spans="1:14" ht="12" customHeight="1" x14ac:dyDescent="0.2">
      <c r="A7" s="7" t="str">
        <f>'Pregnant Women Participating'!A7</f>
        <v>Rhode Island</v>
      </c>
      <c r="B7" s="13">
        <v>985</v>
      </c>
      <c r="C7" s="4">
        <v>947</v>
      </c>
      <c r="D7" s="4">
        <v>930</v>
      </c>
      <c r="E7" s="4">
        <v>957</v>
      </c>
      <c r="F7" s="4">
        <v>909</v>
      </c>
      <c r="G7" s="4">
        <v>968</v>
      </c>
      <c r="H7" s="4">
        <v>959</v>
      </c>
      <c r="I7" s="4">
        <v>918</v>
      </c>
      <c r="J7" s="4">
        <v>892</v>
      </c>
      <c r="K7" s="4">
        <v>844</v>
      </c>
      <c r="L7" s="4">
        <v>897</v>
      </c>
      <c r="M7" s="40">
        <v>980</v>
      </c>
      <c r="N7" s="13">
        <f t="shared" si="0"/>
        <v>932.16666666666663</v>
      </c>
    </row>
    <row r="8" spans="1:14" ht="12" customHeight="1" x14ac:dyDescent="0.2">
      <c r="A8" s="7" t="str">
        <f>'Pregnant Women Participating'!A8</f>
        <v>Vermont</v>
      </c>
      <c r="B8" s="13">
        <v>1000</v>
      </c>
      <c r="C8" s="4">
        <v>991</v>
      </c>
      <c r="D8" s="4">
        <v>976</v>
      </c>
      <c r="E8" s="4">
        <v>977</v>
      </c>
      <c r="F8" s="4">
        <v>968</v>
      </c>
      <c r="G8" s="4">
        <v>996</v>
      </c>
      <c r="H8" s="4">
        <v>1051</v>
      </c>
      <c r="I8" s="4">
        <v>1049</v>
      </c>
      <c r="J8" s="4">
        <v>1040</v>
      </c>
      <c r="K8" s="4">
        <v>1031</v>
      </c>
      <c r="L8" s="4">
        <v>1033</v>
      </c>
      <c r="M8" s="40">
        <v>1018</v>
      </c>
      <c r="N8" s="13">
        <f t="shared" si="0"/>
        <v>1010.8333333333334</v>
      </c>
    </row>
    <row r="9" spans="1:14" ht="12" customHeight="1" x14ac:dyDescent="0.2">
      <c r="A9" s="7" t="str">
        <f>'Pregnant Women Participating'!A9</f>
        <v>Virgin Islands</v>
      </c>
      <c r="B9" s="13">
        <v>407</v>
      </c>
      <c r="C9" s="4">
        <v>415</v>
      </c>
      <c r="D9" s="4">
        <v>418</v>
      </c>
      <c r="E9" s="4">
        <v>434</v>
      </c>
      <c r="F9" s="4">
        <v>431</v>
      </c>
      <c r="G9" s="4">
        <v>450</v>
      </c>
      <c r="H9" s="4">
        <v>445</v>
      </c>
      <c r="I9" s="4">
        <v>445</v>
      </c>
      <c r="J9" s="4">
        <v>444</v>
      </c>
      <c r="K9" s="4">
        <v>440</v>
      </c>
      <c r="L9" s="4">
        <v>429</v>
      </c>
      <c r="M9" s="40">
        <v>437</v>
      </c>
      <c r="N9" s="13">
        <f t="shared" si="0"/>
        <v>432.91666666666669</v>
      </c>
    </row>
    <row r="10" spans="1:14" ht="12" customHeight="1" x14ac:dyDescent="0.2">
      <c r="A10" s="7" t="str">
        <f>'Pregnant Women Participating'!A10</f>
        <v>Indian Township, ME</v>
      </c>
      <c r="B10" s="13">
        <v>7</v>
      </c>
      <c r="C10" s="4">
        <v>5</v>
      </c>
      <c r="D10" s="4">
        <v>5</v>
      </c>
      <c r="E10" s="4">
        <v>4</v>
      </c>
      <c r="F10" s="4">
        <v>6</v>
      </c>
      <c r="G10" s="4">
        <v>5</v>
      </c>
      <c r="H10" s="4">
        <v>6</v>
      </c>
      <c r="I10" s="4">
        <v>7</v>
      </c>
      <c r="J10" s="4">
        <v>9</v>
      </c>
      <c r="K10" s="4">
        <v>8</v>
      </c>
      <c r="L10" s="4">
        <v>10</v>
      </c>
      <c r="M10" s="40">
        <v>9</v>
      </c>
      <c r="N10" s="13">
        <f t="shared" si="0"/>
        <v>6.75</v>
      </c>
    </row>
    <row r="11" spans="1:14" ht="12" customHeight="1" x14ac:dyDescent="0.2">
      <c r="A11" s="7" t="str">
        <f>'Pregnant Women Participating'!A11</f>
        <v>Pleasant Point, ME</v>
      </c>
      <c r="B11" s="13">
        <v>2</v>
      </c>
      <c r="C11" s="4">
        <v>4</v>
      </c>
      <c r="D11" s="4">
        <v>4</v>
      </c>
      <c r="E11" s="4">
        <v>4</v>
      </c>
      <c r="F11" s="4">
        <v>2</v>
      </c>
      <c r="G11" s="4">
        <v>2</v>
      </c>
      <c r="H11" s="4">
        <v>2</v>
      </c>
      <c r="I11" s="4">
        <v>3</v>
      </c>
      <c r="J11" s="4">
        <v>2</v>
      </c>
      <c r="K11" s="4">
        <v>2</v>
      </c>
      <c r="L11" s="4">
        <v>1</v>
      </c>
      <c r="M11" s="40">
        <v>1</v>
      </c>
      <c r="N11" s="13">
        <f t="shared" si="0"/>
        <v>2.4166666666666665</v>
      </c>
    </row>
    <row r="12" spans="1:14" ht="12" customHeight="1" x14ac:dyDescent="0.2">
      <c r="A12" s="7" t="str">
        <f>'Pregnant Women Participating'!A12</f>
        <v>Delaware</v>
      </c>
      <c r="B12" s="13">
        <v>1016</v>
      </c>
      <c r="C12" s="4">
        <v>1033</v>
      </c>
      <c r="D12" s="4">
        <v>1041</v>
      </c>
      <c r="E12" s="4">
        <v>1057</v>
      </c>
      <c r="F12" s="4">
        <v>1097</v>
      </c>
      <c r="G12" s="4">
        <v>1136</v>
      </c>
      <c r="H12" s="4">
        <v>1105</v>
      </c>
      <c r="I12" s="4">
        <v>1151</v>
      </c>
      <c r="J12" s="4">
        <v>1167</v>
      </c>
      <c r="K12" s="4">
        <v>1194</v>
      </c>
      <c r="L12" s="4">
        <v>1244</v>
      </c>
      <c r="M12" s="40">
        <v>1260</v>
      </c>
      <c r="N12" s="13">
        <f t="shared" ref="N12:N90" si="1">IF(SUM(B12:M12)&gt;0,AVERAGE(B12:M12)," ")</f>
        <v>1125.0833333333333</v>
      </c>
    </row>
    <row r="13" spans="1:14" ht="12" customHeight="1" x14ac:dyDescent="0.2">
      <c r="A13" s="7" t="str">
        <f>'Pregnant Women Participating'!A13</f>
        <v>District of Columbia</v>
      </c>
      <c r="B13" s="13">
        <v>1498</v>
      </c>
      <c r="C13" s="4">
        <v>1500</v>
      </c>
      <c r="D13" s="4">
        <v>1491</v>
      </c>
      <c r="E13" s="4">
        <v>1549</v>
      </c>
      <c r="F13" s="4">
        <v>1536</v>
      </c>
      <c r="G13" s="4">
        <v>1705</v>
      </c>
      <c r="H13" s="4">
        <v>1737</v>
      </c>
      <c r="I13" s="4">
        <v>1815</v>
      </c>
      <c r="J13" s="4">
        <v>1874</v>
      </c>
      <c r="K13" s="4">
        <v>1849</v>
      </c>
      <c r="L13" s="4">
        <v>1810</v>
      </c>
      <c r="M13" s="40">
        <v>1785</v>
      </c>
      <c r="N13" s="13">
        <f t="shared" si="1"/>
        <v>1679.0833333333333</v>
      </c>
    </row>
    <row r="14" spans="1:14" ht="12" customHeight="1" x14ac:dyDescent="0.2">
      <c r="A14" s="7" t="str">
        <f>'Pregnant Women Participating'!A14</f>
        <v>Maryland</v>
      </c>
      <c r="B14" s="13">
        <v>10661</v>
      </c>
      <c r="C14" s="4">
        <v>10700</v>
      </c>
      <c r="D14" s="4">
        <v>10653</v>
      </c>
      <c r="E14" s="4">
        <v>10604</v>
      </c>
      <c r="F14" s="4">
        <v>10660</v>
      </c>
      <c r="G14" s="4">
        <v>11118</v>
      </c>
      <c r="H14" s="4">
        <v>11314</v>
      </c>
      <c r="I14" s="4">
        <v>11674</v>
      </c>
      <c r="J14" s="4">
        <v>11776</v>
      </c>
      <c r="K14" s="4">
        <v>11811</v>
      </c>
      <c r="L14" s="4">
        <v>11801</v>
      </c>
      <c r="M14" s="40">
        <v>11937</v>
      </c>
      <c r="N14" s="13">
        <f t="shared" si="1"/>
        <v>11225.75</v>
      </c>
    </row>
    <row r="15" spans="1:14" ht="12" customHeight="1" x14ac:dyDescent="0.2">
      <c r="A15" s="7" t="str">
        <f>'Pregnant Women Participating'!A15</f>
        <v>New Jersey</v>
      </c>
      <c r="B15" s="13">
        <v>14499</v>
      </c>
      <c r="C15" s="4">
        <v>14364</v>
      </c>
      <c r="D15" s="4">
        <v>14206</v>
      </c>
      <c r="E15" s="4">
        <v>14384</v>
      </c>
      <c r="F15" s="4">
        <v>14128</v>
      </c>
      <c r="G15" s="4">
        <v>13498</v>
      </c>
      <c r="H15" s="4">
        <v>13300</v>
      </c>
      <c r="I15" s="4">
        <v>13580</v>
      </c>
      <c r="J15" s="4">
        <v>13959</v>
      </c>
      <c r="K15" s="4">
        <v>14387</v>
      </c>
      <c r="L15" s="4">
        <v>14638</v>
      </c>
      <c r="M15" s="40">
        <v>14763</v>
      </c>
      <c r="N15" s="13">
        <f t="shared" si="1"/>
        <v>14142.166666666666</v>
      </c>
    </row>
    <row r="16" spans="1:14" ht="12" customHeight="1" x14ac:dyDescent="0.2">
      <c r="A16" s="7" t="str">
        <f>'Pregnant Women Participating'!A16</f>
        <v>Pennsylvania</v>
      </c>
      <c r="B16" s="13">
        <v>9209</v>
      </c>
      <c r="C16" s="4">
        <v>9155</v>
      </c>
      <c r="D16" s="4">
        <v>8759</v>
      </c>
      <c r="E16" s="4">
        <v>8711</v>
      </c>
      <c r="F16" s="4">
        <v>8872</v>
      </c>
      <c r="G16" s="4">
        <v>9045</v>
      </c>
      <c r="H16" s="4">
        <v>9257</v>
      </c>
      <c r="I16" s="4">
        <v>9332</v>
      </c>
      <c r="J16" s="4">
        <v>9340</v>
      </c>
      <c r="K16" s="4">
        <v>9383</v>
      </c>
      <c r="L16" s="4">
        <v>9371</v>
      </c>
      <c r="M16" s="40">
        <v>9514</v>
      </c>
      <c r="N16" s="13">
        <f t="shared" si="1"/>
        <v>9162.3333333333339</v>
      </c>
    </row>
    <row r="17" spans="1:14" ht="12" customHeight="1" x14ac:dyDescent="0.2">
      <c r="A17" s="7" t="str">
        <f>'Pregnant Women Participating'!A17</f>
        <v>Puerto Rico</v>
      </c>
      <c r="B17" s="13">
        <v>6712</v>
      </c>
      <c r="C17" s="4">
        <v>6423</v>
      </c>
      <c r="D17" s="4">
        <v>6376</v>
      </c>
      <c r="E17" s="4">
        <v>6311</v>
      </c>
      <c r="F17" s="4">
        <v>6283</v>
      </c>
      <c r="G17" s="4">
        <v>5645</v>
      </c>
      <c r="H17" s="4">
        <v>5235</v>
      </c>
      <c r="I17" s="4">
        <v>6601</v>
      </c>
      <c r="J17" s="4">
        <v>6700</v>
      </c>
      <c r="K17" s="4">
        <v>6951</v>
      </c>
      <c r="L17" s="4">
        <v>6999</v>
      </c>
      <c r="M17" s="40">
        <v>7055</v>
      </c>
      <c r="N17" s="13">
        <f t="shared" si="1"/>
        <v>6440.916666666667</v>
      </c>
    </row>
    <row r="18" spans="1:14" ht="12" customHeight="1" x14ac:dyDescent="0.2">
      <c r="A18" s="7" t="str">
        <f>'Pregnant Women Participating'!A18</f>
        <v>Virginia</v>
      </c>
      <c r="B18" s="13">
        <v>6124</v>
      </c>
      <c r="C18" s="4">
        <v>6010</v>
      </c>
      <c r="D18" s="4">
        <v>5996</v>
      </c>
      <c r="E18" s="4">
        <v>6065</v>
      </c>
      <c r="F18" s="4">
        <v>6007</v>
      </c>
      <c r="G18" s="4">
        <v>6318</v>
      </c>
      <c r="H18" s="4">
        <v>6241</v>
      </c>
      <c r="I18" s="4">
        <v>6289</v>
      </c>
      <c r="J18" s="4">
        <v>6286</v>
      </c>
      <c r="K18" s="4">
        <v>6316</v>
      </c>
      <c r="L18" s="4">
        <v>6332</v>
      </c>
      <c r="M18" s="40">
        <v>6308</v>
      </c>
      <c r="N18" s="13">
        <f t="shared" si="1"/>
        <v>6191</v>
      </c>
    </row>
    <row r="19" spans="1:14" ht="12" customHeight="1" x14ac:dyDescent="0.2">
      <c r="A19" s="7" t="str">
        <f>'Pregnant Women Participating'!A19</f>
        <v>West Virginia</v>
      </c>
      <c r="B19" s="13">
        <v>1489</v>
      </c>
      <c r="C19" s="4">
        <v>1418</v>
      </c>
      <c r="D19" s="4">
        <v>1416</v>
      </c>
      <c r="E19" s="4">
        <v>1459</v>
      </c>
      <c r="F19" s="4">
        <v>1460</v>
      </c>
      <c r="G19" s="4">
        <v>1498</v>
      </c>
      <c r="H19" s="4">
        <v>1512</v>
      </c>
      <c r="I19" s="4">
        <v>1452</v>
      </c>
      <c r="J19" s="4">
        <v>1412</v>
      </c>
      <c r="K19" s="4">
        <v>1375</v>
      </c>
      <c r="L19" s="4">
        <v>1349</v>
      </c>
      <c r="M19" s="40">
        <v>1325</v>
      </c>
      <c r="N19" s="13">
        <f t="shared" si="1"/>
        <v>1430.4166666666667</v>
      </c>
    </row>
    <row r="20" spans="1:14" ht="12" customHeight="1" x14ac:dyDescent="0.2">
      <c r="A20" s="7" t="str">
        <f>'Pregnant Women Participating'!A20</f>
        <v>Alabama</v>
      </c>
      <c r="B20" s="13">
        <v>3569</v>
      </c>
      <c r="C20" s="4">
        <v>3501</v>
      </c>
      <c r="D20" s="4">
        <v>3525</v>
      </c>
      <c r="E20" s="4">
        <v>3553</v>
      </c>
      <c r="F20" s="4">
        <v>3612</v>
      </c>
      <c r="G20" s="4">
        <v>3854</v>
      </c>
      <c r="H20" s="4">
        <v>3904</v>
      </c>
      <c r="I20" s="4">
        <v>3861</v>
      </c>
      <c r="J20" s="4">
        <v>3542</v>
      </c>
      <c r="K20" s="4">
        <v>3466</v>
      </c>
      <c r="L20" s="4">
        <v>3432</v>
      </c>
      <c r="M20" s="40">
        <v>3423</v>
      </c>
      <c r="N20" s="13">
        <f t="shared" si="1"/>
        <v>3603.5</v>
      </c>
    </row>
    <row r="21" spans="1:14" ht="12" customHeight="1" x14ac:dyDescent="0.2">
      <c r="A21" s="7" t="str">
        <f>'Pregnant Women Participating'!A21</f>
        <v>Florida</v>
      </c>
      <c r="B21" s="13">
        <v>37267</v>
      </c>
      <c r="C21" s="4">
        <v>36961</v>
      </c>
      <c r="D21" s="4">
        <v>36457</v>
      </c>
      <c r="E21" s="4">
        <v>36747</v>
      </c>
      <c r="F21" s="4">
        <v>36724</v>
      </c>
      <c r="G21" s="4">
        <v>36897</v>
      </c>
      <c r="H21" s="4">
        <v>37132</v>
      </c>
      <c r="I21" s="4">
        <v>37824</v>
      </c>
      <c r="J21" s="4">
        <v>37623</v>
      </c>
      <c r="K21" s="4">
        <v>37484</v>
      </c>
      <c r="L21" s="4">
        <v>37113</v>
      </c>
      <c r="M21" s="40">
        <v>37264</v>
      </c>
      <c r="N21" s="13">
        <f t="shared" si="1"/>
        <v>37124.416666666664</v>
      </c>
    </row>
    <row r="22" spans="1:14" ht="12" customHeight="1" x14ac:dyDescent="0.2">
      <c r="A22" s="7" t="str">
        <f>'Pregnant Women Participating'!A22</f>
        <v>Georgia</v>
      </c>
      <c r="B22" s="13">
        <v>15393</v>
      </c>
      <c r="C22" s="4">
        <v>15004</v>
      </c>
      <c r="D22" s="4">
        <v>14825</v>
      </c>
      <c r="E22" s="4">
        <v>14879</v>
      </c>
      <c r="F22" s="4">
        <v>14863</v>
      </c>
      <c r="G22" s="4">
        <v>14386</v>
      </c>
      <c r="H22" s="4">
        <v>13615</v>
      </c>
      <c r="I22" s="4">
        <v>13061</v>
      </c>
      <c r="J22" s="4">
        <v>12456</v>
      </c>
      <c r="K22" s="4">
        <v>12401</v>
      </c>
      <c r="L22" s="4">
        <v>12326</v>
      </c>
      <c r="M22" s="40">
        <v>12424</v>
      </c>
      <c r="N22" s="13">
        <f t="shared" si="1"/>
        <v>13802.75</v>
      </c>
    </row>
    <row r="23" spans="1:14" ht="12" customHeight="1" x14ac:dyDescent="0.2">
      <c r="A23" s="7" t="str">
        <f>'Pregnant Women Participating'!A23</f>
        <v>Kentucky</v>
      </c>
      <c r="B23" s="13">
        <v>4635</v>
      </c>
      <c r="C23" s="4">
        <v>4570</v>
      </c>
      <c r="D23" s="4">
        <v>4492</v>
      </c>
      <c r="E23" s="4">
        <v>4521</v>
      </c>
      <c r="F23" s="4">
        <v>4497</v>
      </c>
      <c r="G23" s="4">
        <v>4865</v>
      </c>
      <c r="H23" s="4">
        <v>4819</v>
      </c>
      <c r="I23" s="4">
        <v>4786</v>
      </c>
      <c r="J23" s="4">
        <v>4872</v>
      </c>
      <c r="K23" s="4">
        <v>5000</v>
      </c>
      <c r="L23" s="4">
        <v>4982</v>
      </c>
      <c r="M23" s="40">
        <v>5104</v>
      </c>
      <c r="N23" s="13">
        <f t="shared" si="1"/>
        <v>4761.916666666667</v>
      </c>
    </row>
    <row r="24" spans="1:14" ht="12" customHeight="1" x14ac:dyDescent="0.2">
      <c r="A24" s="7" t="str">
        <f>'Pregnant Women Participating'!A24</f>
        <v>Mississippi</v>
      </c>
      <c r="B24" s="13">
        <v>3394</v>
      </c>
      <c r="C24" s="4">
        <v>3293</v>
      </c>
      <c r="D24" s="4">
        <v>3181</v>
      </c>
      <c r="E24" s="4">
        <v>3368</v>
      </c>
      <c r="F24" s="4">
        <v>3322</v>
      </c>
      <c r="G24" s="4">
        <v>3296</v>
      </c>
      <c r="H24" s="4">
        <v>3168</v>
      </c>
      <c r="I24" s="4">
        <v>3174</v>
      </c>
      <c r="J24" s="4">
        <v>3179</v>
      </c>
      <c r="K24" s="4">
        <v>3172</v>
      </c>
      <c r="L24" s="4">
        <v>3184</v>
      </c>
      <c r="M24" s="40">
        <v>3301</v>
      </c>
      <c r="N24" s="13">
        <f t="shared" si="1"/>
        <v>3252.6666666666665</v>
      </c>
    </row>
    <row r="25" spans="1:14" ht="12" customHeight="1" x14ac:dyDescent="0.2">
      <c r="A25" s="7" t="str">
        <f>'Pregnant Women Participating'!A25</f>
        <v>North Carolina</v>
      </c>
      <c r="B25" s="13">
        <v>16902</v>
      </c>
      <c r="C25" s="4">
        <v>16786</v>
      </c>
      <c r="D25" s="4">
        <v>16619</v>
      </c>
      <c r="E25" s="4">
        <v>16812</v>
      </c>
      <c r="F25" s="4">
        <v>16843</v>
      </c>
      <c r="G25" s="4">
        <v>17816</v>
      </c>
      <c r="H25" s="4">
        <v>18850</v>
      </c>
      <c r="I25" s="4">
        <v>18953</v>
      </c>
      <c r="J25" s="4">
        <v>19142</v>
      </c>
      <c r="K25" s="4">
        <v>19222</v>
      </c>
      <c r="L25" s="4">
        <v>19311</v>
      </c>
      <c r="M25" s="40">
        <v>19429</v>
      </c>
      <c r="N25" s="13">
        <f t="shared" si="1"/>
        <v>18057.083333333332</v>
      </c>
    </row>
    <row r="26" spans="1:14" ht="12" customHeight="1" x14ac:dyDescent="0.2">
      <c r="A26" s="7" t="str">
        <f>'Pregnant Women Participating'!A26</f>
        <v>South Carolina</v>
      </c>
      <c r="B26" s="13">
        <v>4879</v>
      </c>
      <c r="C26" s="4">
        <v>4555</v>
      </c>
      <c r="D26" s="4">
        <v>4419</v>
      </c>
      <c r="E26" s="4">
        <v>4303</v>
      </c>
      <c r="F26" s="4">
        <v>4343</v>
      </c>
      <c r="G26" s="4">
        <v>4706</v>
      </c>
      <c r="H26" s="4">
        <v>5049</v>
      </c>
      <c r="I26" s="4">
        <v>5235</v>
      </c>
      <c r="J26" s="4">
        <v>5265</v>
      </c>
      <c r="K26" s="4">
        <v>5315</v>
      </c>
      <c r="L26" s="4">
        <v>5237</v>
      </c>
      <c r="M26" s="40">
        <v>5201</v>
      </c>
      <c r="N26" s="13">
        <f t="shared" si="1"/>
        <v>4875.583333333333</v>
      </c>
    </row>
    <row r="27" spans="1:14" ht="12" customHeight="1" x14ac:dyDescent="0.2">
      <c r="A27" s="7" t="str">
        <f>'Pregnant Women Participating'!A27</f>
        <v>Tennessee</v>
      </c>
      <c r="B27" s="13">
        <v>7004</v>
      </c>
      <c r="C27" s="4">
        <v>6863</v>
      </c>
      <c r="D27" s="4">
        <v>6776</v>
      </c>
      <c r="E27" s="4">
        <v>6987</v>
      </c>
      <c r="F27" s="4">
        <v>7193</v>
      </c>
      <c r="G27" s="4">
        <v>7340</v>
      </c>
      <c r="H27" s="4">
        <v>7289</v>
      </c>
      <c r="I27" s="4">
        <v>7241</v>
      </c>
      <c r="J27" s="4">
        <v>7317</v>
      </c>
      <c r="K27" s="4">
        <v>7317</v>
      </c>
      <c r="L27" s="4">
        <v>7348</v>
      </c>
      <c r="M27" s="40">
        <v>7530</v>
      </c>
      <c r="N27" s="13">
        <f t="shared" si="1"/>
        <v>7183.75</v>
      </c>
    </row>
    <row r="28" spans="1:14" ht="12" customHeight="1" x14ac:dyDescent="0.2">
      <c r="A28" s="7" t="str">
        <f>'Pregnant Women Participating'!A28</f>
        <v>Choctaw Indians, MS</v>
      </c>
      <c r="B28" s="13">
        <v>13</v>
      </c>
      <c r="C28" s="4">
        <v>14</v>
      </c>
      <c r="D28" s="4">
        <v>10</v>
      </c>
      <c r="E28" s="4">
        <v>16</v>
      </c>
      <c r="F28" s="4">
        <v>15</v>
      </c>
      <c r="G28" s="4">
        <v>19</v>
      </c>
      <c r="H28" s="4">
        <v>21</v>
      </c>
      <c r="I28" s="4">
        <v>18</v>
      </c>
      <c r="J28" s="4">
        <v>16</v>
      </c>
      <c r="K28" s="4">
        <v>22</v>
      </c>
      <c r="L28" s="4">
        <v>19</v>
      </c>
      <c r="M28" s="40">
        <v>22</v>
      </c>
      <c r="N28" s="13">
        <f t="shared" si="1"/>
        <v>17.083333333333332</v>
      </c>
    </row>
    <row r="29" spans="1:14" ht="12" customHeight="1" x14ac:dyDescent="0.2">
      <c r="A29" s="7" t="str">
        <f>'Pregnant Women Participating'!A29</f>
        <v>Eastern Cherokee, NC</v>
      </c>
      <c r="B29" s="13">
        <v>52</v>
      </c>
      <c r="C29" s="4">
        <v>56</v>
      </c>
      <c r="D29" s="4">
        <v>47</v>
      </c>
      <c r="E29" s="4">
        <v>46</v>
      </c>
      <c r="F29" s="4">
        <v>52</v>
      </c>
      <c r="G29" s="4">
        <v>53</v>
      </c>
      <c r="H29" s="4">
        <v>55</v>
      </c>
      <c r="I29" s="4">
        <v>56</v>
      </c>
      <c r="J29" s="4">
        <v>55</v>
      </c>
      <c r="K29" s="4">
        <v>53</v>
      </c>
      <c r="L29" s="4">
        <v>50</v>
      </c>
      <c r="M29" s="40">
        <v>47</v>
      </c>
      <c r="N29" s="13">
        <f t="shared" si="1"/>
        <v>51.833333333333336</v>
      </c>
    </row>
    <row r="30" spans="1:14" ht="12" customHeight="1" x14ac:dyDescent="0.2">
      <c r="A30" s="7" t="str">
        <f>'Pregnant Women Participating'!A30</f>
        <v>Illinois</v>
      </c>
      <c r="B30" s="13">
        <v>15030</v>
      </c>
      <c r="C30" s="4">
        <v>14552</v>
      </c>
      <c r="D30" s="4">
        <v>14216</v>
      </c>
      <c r="E30" s="4">
        <v>14414</v>
      </c>
      <c r="F30" s="4">
        <v>14232</v>
      </c>
      <c r="G30" s="4">
        <v>13881</v>
      </c>
      <c r="H30" s="4">
        <v>13523</v>
      </c>
      <c r="I30" s="4">
        <v>13305</v>
      </c>
      <c r="J30" s="4">
        <v>13144</v>
      </c>
      <c r="K30" s="4">
        <v>12939</v>
      </c>
      <c r="L30" s="4">
        <v>12364</v>
      </c>
      <c r="M30" s="40">
        <v>11811</v>
      </c>
      <c r="N30" s="13">
        <f t="shared" si="1"/>
        <v>13617.583333333334</v>
      </c>
    </row>
    <row r="31" spans="1:14" ht="12" customHeight="1" x14ac:dyDescent="0.2">
      <c r="A31" s="7" t="str">
        <f>'Pregnant Women Participating'!A31</f>
        <v>Indiana</v>
      </c>
      <c r="B31" s="13">
        <v>9877</v>
      </c>
      <c r="C31" s="4">
        <v>9747</v>
      </c>
      <c r="D31" s="4">
        <v>9668</v>
      </c>
      <c r="E31" s="4">
        <v>9938</v>
      </c>
      <c r="F31" s="4">
        <v>9807</v>
      </c>
      <c r="G31" s="4">
        <v>10078</v>
      </c>
      <c r="H31" s="4">
        <v>10416</v>
      </c>
      <c r="I31" s="4">
        <v>10696</v>
      </c>
      <c r="J31" s="4">
        <v>10497</v>
      </c>
      <c r="K31" s="4">
        <v>10515</v>
      </c>
      <c r="L31" s="4">
        <v>10677</v>
      </c>
      <c r="M31" s="40">
        <v>10681</v>
      </c>
      <c r="N31" s="13">
        <f t="shared" si="1"/>
        <v>10216.416666666666</v>
      </c>
    </row>
    <row r="32" spans="1:14" ht="12" customHeight="1" x14ac:dyDescent="0.2">
      <c r="A32" s="7" t="str">
        <f>'Pregnant Women Participating'!A32</f>
        <v>Iowa</v>
      </c>
      <c r="B32" s="13">
        <v>3873</v>
      </c>
      <c r="C32" s="4">
        <v>3822</v>
      </c>
      <c r="D32" s="4">
        <v>3726</v>
      </c>
      <c r="E32" s="4">
        <v>3800</v>
      </c>
      <c r="F32" s="4">
        <v>3849</v>
      </c>
      <c r="G32" s="4">
        <v>3947</v>
      </c>
      <c r="H32" s="4">
        <v>4104</v>
      </c>
      <c r="I32" s="4">
        <v>4281</v>
      </c>
      <c r="J32" s="4">
        <v>4338</v>
      </c>
      <c r="K32" s="4">
        <v>4391</v>
      </c>
      <c r="L32" s="4">
        <v>4315</v>
      </c>
      <c r="M32" s="40">
        <v>4196</v>
      </c>
      <c r="N32" s="13">
        <f t="shared" si="1"/>
        <v>4053.5</v>
      </c>
    </row>
    <row r="33" spans="1:14" ht="12" customHeight="1" x14ac:dyDescent="0.2">
      <c r="A33" s="7" t="str">
        <f>'Pregnant Women Participating'!A33</f>
        <v>Michigan</v>
      </c>
      <c r="B33" s="13">
        <v>10086</v>
      </c>
      <c r="C33" s="4">
        <v>9947</v>
      </c>
      <c r="D33" s="4">
        <v>9769</v>
      </c>
      <c r="E33" s="4">
        <v>9816</v>
      </c>
      <c r="F33" s="4">
        <v>9879</v>
      </c>
      <c r="G33" s="4">
        <v>10437</v>
      </c>
      <c r="H33" s="4">
        <v>10995</v>
      </c>
      <c r="I33" s="4">
        <v>11108</v>
      </c>
      <c r="J33" s="4">
        <v>10944</v>
      </c>
      <c r="K33" s="4">
        <v>10848</v>
      </c>
      <c r="L33" s="4">
        <v>10695</v>
      </c>
      <c r="M33" s="40">
        <v>10579</v>
      </c>
      <c r="N33" s="13">
        <f t="shared" si="1"/>
        <v>10425.25</v>
      </c>
    </row>
    <row r="34" spans="1:14" ht="12" customHeight="1" x14ac:dyDescent="0.2">
      <c r="A34" s="7" t="str">
        <f>'Pregnant Women Participating'!A34</f>
        <v>Minnesota</v>
      </c>
      <c r="B34" s="13">
        <v>8525</v>
      </c>
      <c r="C34" s="4">
        <v>8451</v>
      </c>
      <c r="D34" s="4">
        <v>8317</v>
      </c>
      <c r="E34" s="4">
        <v>8394</v>
      </c>
      <c r="F34" s="4">
        <v>8316</v>
      </c>
      <c r="G34" s="4">
        <v>8482</v>
      </c>
      <c r="H34" s="4">
        <v>8712</v>
      </c>
      <c r="I34" s="4">
        <v>8663</v>
      </c>
      <c r="J34" s="4">
        <v>8598</v>
      </c>
      <c r="K34" s="4">
        <v>8580</v>
      </c>
      <c r="L34" s="4">
        <v>8539</v>
      </c>
      <c r="M34" s="40">
        <v>8492</v>
      </c>
      <c r="N34" s="13">
        <f t="shared" si="1"/>
        <v>8505.75</v>
      </c>
    </row>
    <row r="35" spans="1:14" ht="12" customHeight="1" x14ac:dyDescent="0.2">
      <c r="A35" s="7" t="str">
        <f>'Pregnant Women Participating'!A35</f>
        <v>Ohio</v>
      </c>
      <c r="B35" s="13">
        <v>14061</v>
      </c>
      <c r="C35" s="4">
        <v>14012</v>
      </c>
      <c r="D35" s="4">
        <v>13903</v>
      </c>
      <c r="E35" s="4">
        <v>13891</v>
      </c>
      <c r="F35" s="4">
        <v>13611</v>
      </c>
      <c r="G35" s="4">
        <v>13337</v>
      </c>
      <c r="H35" s="4">
        <v>13042</v>
      </c>
      <c r="I35" s="4">
        <v>12783</v>
      </c>
      <c r="J35" s="4">
        <v>12845</v>
      </c>
      <c r="K35" s="4">
        <v>12552</v>
      </c>
      <c r="L35" s="4">
        <v>12707</v>
      </c>
      <c r="M35" s="40">
        <v>12792</v>
      </c>
      <c r="N35" s="13">
        <f t="shared" si="1"/>
        <v>13294.666666666666</v>
      </c>
    </row>
    <row r="36" spans="1:14" ht="12" customHeight="1" x14ac:dyDescent="0.2">
      <c r="A36" s="7" t="str">
        <f>'Pregnant Women Participating'!A36</f>
        <v>Wisconsin</v>
      </c>
      <c r="B36" s="13">
        <v>4982</v>
      </c>
      <c r="C36" s="4">
        <v>4913</v>
      </c>
      <c r="D36" s="4">
        <v>4866</v>
      </c>
      <c r="E36" s="4">
        <v>4984</v>
      </c>
      <c r="F36" s="4">
        <v>4947</v>
      </c>
      <c r="G36" s="4">
        <v>4920</v>
      </c>
      <c r="H36" s="4">
        <v>5001</v>
      </c>
      <c r="I36" s="4">
        <v>4904</v>
      </c>
      <c r="J36" s="4">
        <v>4948</v>
      </c>
      <c r="K36" s="4">
        <v>4993</v>
      </c>
      <c r="L36" s="4">
        <v>4949</v>
      </c>
      <c r="M36" s="40">
        <v>4871</v>
      </c>
      <c r="N36" s="13">
        <f t="shared" si="1"/>
        <v>4939.833333333333</v>
      </c>
    </row>
    <row r="37" spans="1:14" ht="12" customHeight="1" x14ac:dyDescent="0.2">
      <c r="A37" s="7" t="str">
        <f>'Pregnant Women Participating'!A37</f>
        <v>Arizona</v>
      </c>
      <c r="B37" s="13">
        <v>10307</v>
      </c>
      <c r="C37" s="4">
        <v>9947</v>
      </c>
      <c r="D37" s="4">
        <v>9811</v>
      </c>
      <c r="E37" s="4">
        <v>9876</v>
      </c>
      <c r="F37" s="4">
        <v>9713</v>
      </c>
      <c r="G37" s="4">
        <v>9812</v>
      </c>
      <c r="H37" s="4">
        <v>9908</v>
      </c>
      <c r="I37" s="4">
        <v>9900</v>
      </c>
      <c r="J37" s="4">
        <v>9785</v>
      </c>
      <c r="K37" s="4">
        <v>9813</v>
      </c>
      <c r="L37" s="4">
        <v>9865</v>
      </c>
      <c r="M37" s="40">
        <v>9947</v>
      </c>
      <c r="N37" s="13">
        <f t="shared" si="1"/>
        <v>9890.3333333333339</v>
      </c>
    </row>
    <row r="38" spans="1:14" ht="12" customHeight="1" x14ac:dyDescent="0.2">
      <c r="A38" s="7" t="str">
        <f>'Pregnant Women Participating'!A38</f>
        <v>Arkansas</v>
      </c>
      <c r="B38" s="13">
        <v>2647</v>
      </c>
      <c r="C38" s="4">
        <v>2587</v>
      </c>
      <c r="D38" s="4">
        <v>2539</v>
      </c>
      <c r="E38" s="4">
        <v>2633</v>
      </c>
      <c r="F38" s="4">
        <v>2593</v>
      </c>
      <c r="G38" s="4">
        <v>2561</v>
      </c>
      <c r="H38" s="4">
        <v>2426</v>
      </c>
      <c r="I38" s="4">
        <v>2362</v>
      </c>
      <c r="J38" s="4">
        <v>2371</v>
      </c>
      <c r="K38" s="4">
        <v>2311</v>
      </c>
      <c r="L38" s="4">
        <v>2282</v>
      </c>
      <c r="M38" s="40">
        <v>2245</v>
      </c>
      <c r="N38" s="13">
        <f t="shared" si="1"/>
        <v>2463.0833333333335</v>
      </c>
    </row>
    <row r="39" spans="1:14" ht="12" customHeight="1" x14ac:dyDescent="0.2">
      <c r="A39" s="7" t="str">
        <f>'Pregnant Women Participating'!A39</f>
        <v>Louisiana</v>
      </c>
      <c r="B39" s="13">
        <v>3584</v>
      </c>
      <c r="C39" s="4">
        <v>3538</v>
      </c>
      <c r="D39" s="4">
        <v>3660</v>
      </c>
      <c r="E39" s="4">
        <v>3850</v>
      </c>
      <c r="F39" s="4">
        <v>3912</v>
      </c>
      <c r="G39" s="4">
        <v>3938</v>
      </c>
      <c r="H39" s="4">
        <v>3877</v>
      </c>
      <c r="I39" s="4">
        <v>3917</v>
      </c>
      <c r="J39" s="4">
        <v>4133</v>
      </c>
      <c r="K39" s="4">
        <v>4245</v>
      </c>
      <c r="L39" s="4">
        <v>4227</v>
      </c>
      <c r="M39" s="40">
        <v>4106</v>
      </c>
      <c r="N39" s="13">
        <f t="shared" si="1"/>
        <v>3915.5833333333335</v>
      </c>
    </row>
    <row r="40" spans="1:14" ht="12" customHeight="1" x14ac:dyDescent="0.2">
      <c r="A40" s="7" t="str">
        <f>'Pregnant Women Participating'!A40</f>
        <v>New Mexico</v>
      </c>
      <c r="B40" s="13">
        <v>3516</v>
      </c>
      <c r="C40" s="4">
        <v>3489</v>
      </c>
      <c r="D40" s="4">
        <v>3444</v>
      </c>
      <c r="E40" s="4">
        <v>3549</v>
      </c>
      <c r="F40" s="4">
        <v>3512</v>
      </c>
      <c r="G40" s="4">
        <v>3495</v>
      </c>
      <c r="H40" s="4">
        <v>3532</v>
      </c>
      <c r="I40" s="4">
        <v>3570</v>
      </c>
      <c r="J40" s="4">
        <v>3704</v>
      </c>
      <c r="K40" s="4">
        <v>3669</v>
      </c>
      <c r="L40" s="4">
        <v>3584</v>
      </c>
      <c r="M40" s="40">
        <v>3535</v>
      </c>
      <c r="N40" s="13">
        <f t="shared" si="1"/>
        <v>3549.9166666666665</v>
      </c>
    </row>
    <row r="41" spans="1:14" ht="12" customHeight="1" x14ac:dyDescent="0.2">
      <c r="A41" s="7" t="str">
        <f>'Pregnant Women Participating'!A41</f>
        <v>Oklahoma</v>
      </c>
      <c r="B41" s="13">
        <v>4530</v>
      </c>
      <c r="C41" s="4">
        <v>4592</v>
      </c>
      <c r="D41" s="4">
        <v>4507</v>
      </c>
      <c r="E41" s="4">
        <v>4603</v>
      </c>
      <c r="F41" s="4">
        <v>4559</v>
      </c>
      <c r="G41" s="4">
        <v>4717</v>
      </c>
      <c r="H41" s="4">
        <v>4729</v>
      </c>
      <c r="I41" s="4">
        <v>4544</v>
      </c>
      <c r="J41" s="4">
        <v>4403</v>
      </c>
      <c r="K41" s="4">
        <v>4350</v>
      </c>
      <c r="L41" s="4">
        <v>4328</v>
      </c>
      <c r="M41" s="40">
        <v>4379</v>
      </c>
      <c r="N41" s="13">
        <f t="shared" si="1"/>
        <v>4520.083333333333</v>
      </c>
    </row>
    <row r="42" spans="1:14" ht="12" customHeight="1" x14ac:dyDescent="0.2">
      <c r="A42" s="7" t="str">
        <f>'Pregnant Women Participating'!A42</f>
        <v>Texas</v>
      </c>
      <c r="B42" s="13">
        <v>96990</v>
      </c>
      <c r="C42" s="4">
        <v>96792</v>
      </c>
      <c r="D42" s="4">
        <v>97097</v>
      </c>
      <c r="E42" s="4">
        <v>97854</v>
      </c>
      <c r="F42" s="4">
        <v>97766</v>
      </c>
      <c r="G42" s="4">
        <v>97722</v>
      </c>
      <c r="H42" s="4">
        <v>97152</v>
      </c>
      <c r="I42" s="4">
        <v>96613</v>
      </c>
      <c r="J42" s="4">
        <v>97009</v>
      </c>
      <c r="K42" s="4">
        <v>97345</v>
      </c>
      <c r="L42" s="4">
        <v>95975</v>
      </c>
      <c r="M42" s="40">
        <v>95054</v>
      </c>
      <c r="N42" s="13">
        <f t="shared" si="1"/>
        <v>96947.416666666672</v>
      </c>
    </row>
    <row r="43" spans="1:14" ht="12" customHeight="1" x14ac:dyDescent="0.2">
      <c r="A43" s="7" t="str">
        <f>'Pregnant Women Participating'!A43</f>
        <v>Utah</v>
      </c>
      <c r="B43" s="13">
        <v>4028</v>
      </c>
      <c r="C43" s="4">
        <v>3941</v>
      </c>
      <c r="D43" s="4">
        <v>3867</v>
      </c>
      <c r="E43" s="4">
        <v>3956</v>
      </c>
      <c r="F43" s="4">
        <v>3961</v>
      </c>
      <c r="G43" s="4">
        <v>3947</v>
      </c>
      <c r="H43" s="4">
        <v>3973</v>
      </c>
      <c r="I43" s="4">
        <v>3916</v>
      </c>
      <c r="J43" s="4">
        <v>3876</v>
      </c>
      <c r="K43" s="4">
        <v>3692</v>
      </c>
      <c r="L43" s="4">
        <v>3664</v>
      </c>
      <c r="M43" s="40">
        <v>3698</v>
      </c>
      <c r="N43" s="13">
        <f t="shared" si="1"/>
        <v>3876.5833333333335</v>
      </c>
    </row>
    <row r="44" spans="1:14" ht="12" customHeight="1" x14ac:dyDescent="0.2">
      <c r="A44" s="7" t="str">
        <f>'Pregnant Women Participating'!A44</f>
        <v>Inter-Tribal Council, AZ</v>
      </c>
      <c r="B44" s="13">
        <v>348</v>
      </c>
      <c r="C44" s="4">
        <v>341</v>
      </c>
      <c r="D44" s="4">
        <v>324</v>
      </c>
      <c r="E44" s="4">
        <v>351</v>
      </c>
      <c r="F44" s="4">
        <v>357</v>
      </c>
      <c r="G44" s="4">
        <v>407</v>
      </c>
      <c r="H44" s="4">
        <v>411</v>
      </c>
      <c r="I44" s="4">
        <v>388</v>
      </c>
      <c r="J44" s="4">
        <v>386</v>
      </c>
      <c r="K44" s="4">
        <v>370</v>
      </c>
      <c r="L44" s="4">
        <v>368</v>
      </c>
      <c r="M44" s="40">
        <v>353</v>
      </c>
      <c r="N44" s="13">
        <f t="shared" si="1"/>
        <v>367</v>
      </c>
    </row>
    <row r="45" spans="1:14" ht="12" customHeight="1" x14ac:dyDescent="0.2">
      <c r="A45" s="7" t="str">
        <f>'Pregnant Women Participating'!A45</f>
        <v>Navajo Nation, AZ</v>
      </c>
      <c r="B45" s="13">
        <v>619</v>
      </c>
      <c r="C45" s="4">
        <v>611</v>
      </c>
      <c r="D45" s="4">
        <v>623</v>
      </c>
      <c r="E45" s="4">
        <v>612</v>
      </c>
      <c r="F45" s="4">
        <v>592</v>
      </c>
      <c r="G45" s="4">
        <v>557</v>
      </c>
      <c r="H45" s="4">
        <v>506</v>
      </c>
      <c r="I45" s="4">
        <v>482</v>
      </c>
      <c r="J45" s="4">
        <v>461</v>
      </c>
      <c r="K45" s="4">
        <v>453</v>
      </c>
      <c r="L45" s="4">
        <v>464</v>
      </c>
      <c r="M45" s="40">
        <v>452</v>
      </c>
      <c r="N45" s="13">
        <f t="shared" si="1"/>
        <v>536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38</v>
      </c>
      <c r="C46" s="4">
        <v>47</v>
      </c>
      <c r="D46" s="4">
        <v>35</v>
      </c>
      <c r="E46" s="4">
        <v>45</v>
      </c>
      <c r="F46" s="4">
        <v>34</v>
      </c>
      <c r="G46" s="4">
        <v>38</v>
      </c>
      <c r="H46" s="4">
        <v>35</v>
      </c>
      <c r="I46" s="4">
        <v>39</v>
      </c>
      <c r="J46" s="4">
        <v>33</v>
      </c>
      <c r="K46" s="4">
        <v>40</v>
      </c>
      <c r="L46" s="4">
        <v>35</v>
      </c>
      <c r="M46" s="40">
        <v>34</v>
      </c>
      <c r="N46" s="13">
        <f t="shared" si="1"/>
        <v>37.75</v>
      </c>
    </row>
    <row r="47" spans="1:14" ht="12" customHeight="1" x14ac:dyDescent="0.2">
      <c r="A47" s="7" t="str">
        <f>'Pregnant Women Participating'!A47</f>
        <v>Eight Northern Pueblos, NM</v>
      </c>
      <c r="B47" s="13">
        <v>20</v>
      </c>
      <c r="C47" s="4">
        <v>23</v>
      </c>
      <c r="D47" s="4">
        <v>19</v>
      </c>
      <c r="E47" s="4">
        <v>20</v>
      </c>
      <c r="F47" s="4">
        <v>17</v>
      </c>
      <c r="G47" s="4">
        <v>20</v>
      </c>
      <c r="H47" s="4">
        <v>19</v>
      </c>
      <c r="I47" s="4">
        <v>19</v>
      </c>
      <c r="J47" s="4">
        <v>16</v>
      </c>
      <c r="K47" s="4">
        <v>19</v>
      </c>
      <c r="L47" s="4">
        <v>17</v>
      </c>
      <c r="M47" s="40">
        <v>15</v>
      </c>
      <c r="N47" s="13">
        <f t="shared" si="1"/>
        <v>18.666666666666668</v>
      </c>
    </row>
    <row r="48" spans="1:14" ht="12" customHeight="1" x14ac:dyDescent="0.2">
      <c r="A48" s="7" t="str">
        <f>'Pregnant Women Participating'!A48</f>
        <v>Five Sandoval Pueblos, NM</v>
      </c>
      <c r="B48" s="13">
        <v>20</v>
      </c>
      <c r="C48" s="4">
        <v>16</v>
      </c>
      <c r="D48" s="4">
        <v>12</v>
      </c>
      <c r="E48" s="4">
        <v>11</v>
      </c>
      <c r="F48" s="4">
        <v>14</v>
      </c>
      <c r="G48" s="4">
        <v>12</v>
      </c>
      <c r="H48" s="4">
        <v>12</v>
      </c>
      <c r="I48" s="4">
        <v>9</v>
      </c>
      <c r="J48" s="4">
        <v>10</v>
      </c>
      <c r="K48" s="4">
        <v>10</v>
      </c>
      <c r="L48" s="4">
        <v>10</v>
      </c>
      <c r="M48" s="40">
        <v>12</v>
      </c>
      <c r="N48" s="13">
        <f t="shared" si="1"/>
        <v>12.333333333333334</v>
      </c>
    </row>
    <row r="49" spans="1:14" ht="12" customHeight="1" x14ac:dyDescent="0.2">
      <c r="A49" s="7" t="str">
        <f>'Pregnant Women Participating'!A49</f>
        <v>Isleta Pueblo, NM</v>
      </c>
      <c r="B49" s="13">
        <v>96</v>
      </c>
      <c r="C49" s="4">
        <v>85</v>
      </c>
      <c r="D49" s="4">
        <v>86</v>
      </c>
      <c r="E49" s="4">
        <v>78</v>
      </c>
      <c r="F49" s="4">
        <v>85</v>
      </c>
      <c r="G49" s="4">
        <v>79</v>
      </c>
      <c r="H49" s="4">
        <v>85</v>
      </c>
      <c r="I49" s="4">
        <v>79</v>
      </c>
      <c r="J49" s="4">
        <v>79</v>
      </c>
      <c r="K49" s="4">
        <v>87</v>
      </c>
      <c r="L49" s="4">
        <v>81</v>
      </c>
      <c r="M49" s="40">
        <v>83</v>
      </c>
      <c r="N49" s="13">
        <f t="shared" si="1"/>
        <v>83.583333333333329</v>
      </c>
    </row>
    <row r="50" spans="1:14" ht="12" customHeight="1" x14ac:dyDescent="0.2">
      <c r="A50" s="7" t="str">
        <f>'Pregnant Women Participating'!A50</f>
        <v>San Felipe Pueblo, NM</v>
      </c>
      <c r="B50" s="13">
        <v>22</v>
      </c>
      <c r="C50" s="4">
        <v>22</v>
      </c>
      <c r="D50" s="4">
        <v>22</v>
      </c>
      <c r="E50" s="4">
        <v>20</v>
      </c>
      <c r="F50" s="4">
        <v>22</v>
      </c>
      <c r="G50" s="4">
        <v>19</v>
      </c>
      <c r="H50" s="4">
        <v>9</v>
      </c>
      <c r="I50" s="4">
        <v>11</v>
      </c>
      <c r="J50" s="4">
        <v>14</v>
      </c>
      <c r="K50" s="4">
        <v>18</v>
      </c>
      <c r="L50" s="4">
        <v>19</v>
      </c>
      <c r="M50" s="40">
        <v>17</v>
      </c>
      <c r="N50" s="13">
        <f t="shared" si="1"/>
        <v>17.916666666666668</v>
      </c>
    </row>
    <row r="51" spans="1:14" ht="12" customHeight="1" x14ac:dyDescent="0.2">
      <c r="A51" s="7" t="str">
        <f>'Pregnant Women Participating'!A51</f>
        <v>Santo Domingo Tribe, NM</v>
      </c>
      <c r="B51" s="13">
        <v>14</v>
      </c>
      <c r="C51" s="4">
        <v>13</v>
      </c>
      <c r="D51" s="4">
        <v>12</v>
      </c>
      <c r="E51" s="4">
        <v>11</v>
      </c>
      <c r="F51" s="4">
        <v>13</v>
      </c>
      <c r="G51" s="4">
        <v>12</v>
      </c>
      <c r="H51" s="4">
        <v>15</v>
      </c>
      <c r="I51" s="4">
        <v>12</v>
      </c>
      <c r="J51" s="4">
        <v>9</v>
      </c>
      <c r="K51" s="4">
        <v>10</v>
      </c>
      <c r="L51" s="4">
        <v>10</v>
      </c>
      <c r="M51" s="40">
        <v>13</v>
      </c>
      <c r="N51" s="13">
        <f t="shared" si="1"/>
        <v>12</v>
      </c>
    </row>
    <row r="52" spans="1:14" ht="12" customHeight="1" x14ac:dyDescent="0.2">
      <c r="A52" s="7" t="str">
        <f>'Pregnant Women Participating'!A52</f>
        <v>Zuni Pueblo, NM</v>
      </c>
      <c r="B52" s="13">
        <v>49</v>
      </c>
      <c r="C52" s="4">
        <v>46</v>
      </c>
      <c r="D52" s="4">
        <v>49</v>
      </c>
      <c r="E52" s="4">
        <v>58</v>
      </c>
      <c r="F52" s="4">
        <v>66</v>
      </c>
      <c r="G52" s="4">
        <v>75</v>
      </c>
      <c r="H52" s="4">
        <v>73</v>
      </c>
      <c r="I52" s="4">
        <v>76</v>
      </c>
      <c r="J52" s="4">
        <v>70</v>
      </c>
      <c r="K52" s="4">
        <v>68</v>
      </c>
      <c r="L52" s="4">
        <v>72</v>
      </c>
      <c r="M52" s="40">
        <v>64</v>
      </c>
      <c r="N52" s="13">
        <f t="shared" si="1"/>
        <v>63.833333333333336</v>
      </c>
    </row>
    <row r="53" spans="1:14" ht="12" customHeight="1" x14ac:dyDescent="0.2">
      <c r="A53" s="7" t="str">
        <f>'Pregnant Women Participating'!A53</f>
        <v>Cherokee Nation, OK</v>
      </c>
      <c r="B53" s="13">
        <v>238</v>
      </c>
      <c r="C53" s="4">
        <v>235</v>
      </c>
      <c r="D53" s="4">
        <v>230</v>
      </c>
      <c r="E53" s="4">
        <v>214</v>
      </c>
      <c r="F53" s="4">
        <v>209</v>
      </c>
      <c r="G53" s="4">
        <v>197</v>
      </c>
      <c r="H53" s="4">
        <v>208</v>
      </c>
      <c r="I53" s="4">
        <v>197</v>
      </c>
      <c r="J53" s="4">
        <v>207</v>
      </c>
      <c r="K53" s="4">
        <v>207</v>
      </c>
      <c r="L53" s="4">
        <v>210</v>
      </c>
      <c r="M53" s="40">
        <v>204</v>
      </c>
      <c r="N53" s="13">
        <f t="shared" si="1"/>
        <v>213</v>
      </c>
    </row>
    <row r="54" spans="1:14" ht="12" customHeight="1" x14ac:dyDescent="0.2">
      <c r="A54" s="7" t="str">
        <f>'Pregnant Women Participating'!A54</f>
        <v>Chickasaw Nation, OK</v>
      </c>
      <c r="B54" s="13">
        <v>211</v>
      </c>
      <c r="C54" s="4">
        <v>216</v>
      </c>
      <c r="D54" s="4">
        <v>203</v>
      </c>
      <c r="E54" s="4">
        <v>201</v>
      </c>
      <c r="F54" s="4">
        <v>212</v>
      </c>
      <c r="G54" s="4">
        <v>218</v>
      </c>
      <c r="H54" s="4">
        <v>235</v>
      </c>
      <c r="I54" s="4">
        <v>227</v>
      </c>
      <c r="J54" s="4">
        <v>228</v>
      </c>
      <c r="K54" s="4">
        <v>234</v>
      </c>
      <c r="L54" s="4">
        <v>231</v>
      </c>
      <c r="M54" s="40">
        <v>238</v>
      </c>
      <c r="N54" s="13">
        <f t="shared" si="1"/>
        <v>221.16666666666666</v>
      </c>
    </row>
    <row r="55" spans="1:14" ht="12" customHeight="1" x14ac:dyDescent="0.2">
      <c r="A55" s="7" t="str">
        <f>'Pregnant Women Participating'!A55</f>
        <v>Choctaw Nation, OK</v>
      </c>
      <c r="B55" s="13">
        <v>218</v>
      </c>
      <c r="C55" s="4">
        <v>203</v>
      </c>
      <c r="D55" s="4">
        <v>190</v>
      </c>
      <c r="E55" s="4">
        <v>189</v>
      </c>
      <c r="F55" s="4">
        <v>190</v>
      </c>
      <c r="G55" s="4">
        <v>190</v>
      </c>
      <c r="H55" s="4">
        <v>205</v>
      </c>
      <c r="I55" s="4">
        <v>209</v>
      </c>
      <c r="J55" s="4">
        <v>214</v>
      </c>
      <c r="K55" s="4">
        <v>203</v>
      </c>
      <c r="L55" s="4">
        <v>207</v>
      </c>
      <c r="M55" s="40">
        <v>212</v>
      </c>
      <c r="N55" s="13">
        <f t="shared" si="1"/>
        <v>202.5</v>
      </c>
    </row>
    <row r="56" spans="1:14" ht="12" customHeight="1" x14ac:dyDescent="0.2">
      <c r="A56" s="7" t="str">
        <f>'Pregnant Women Participating'!A56</f>
        <v>Citizen Potawatomi Nation, OK</v>
      </c>
      <c r="B56" s="13">
        <v>85</v>
      </c>
      <c r="C56" s="4">
        <v>94</v>
      </c>
      <c r="D56" s="4">
        <v>76</v>
      </c>
      <c r="E56" s="4">
        <v>80</v>
      </c>
      <c r="F56" s="4">
        <v>83</v>
      </c>
      <c r="G56" s="4">
        <v>74</v>
      </c>
      <c r="H56" s="4">
        <v>75</v>
      </c>
      <c r="I56" s="4">
        <v>72</v>
      </c>
      <c r="J56" s="4">
        <v>72</v>
      </c>
      <c r="K56" s="4">
        <v>66</v>
      </c>
      <c r="L56" s="4">
        <v>64</v>
      </c>
      <c r="M56" s="40">
        <v>66</v>
      </c>
      <c r="N56" s="13">
        <f t="shared" si="1"/>
        <v>75.583333333333329</v>
      </c>
    </row>
    <row r="57" spans="1:14" ht="12" customHeight="1" x14ac:dyDescent="0.2">
      <c r="A57" s="7" t="str">
        <f>'Pregnant Women Participating'!A57</f>
        <v>Inter-Tribal Council, OK</v>
      </c>
      <c r="B57" s="13">
        <v>49</v>
      </c>
      <c r="C57" s="4">
        <v>48</v>
      </c>
      <c r="D57" s="4">
        <v>45</v>
      </c>
      <c r="E57" s="4">
        <v>51</v>
      </c>
      <c r="F57" s="4">
        <v>43</v>
      </c>
      <c r="G57" s="4">
        <v>43</v>
      </c>
      <c r="H57" s="4">
        <v>42</v>
      </c>
      <c r="I57" s="4">
        <v>39</v>
      </c>
      <c r="J57" s="4">
        <v>42</v>
      </c>
      <c r="K57" s="4">
        <v>34</v>
      </c>
      <c r="L57" s="4">
        <v>35</v>
      </c>
      <c r="M57" s="40">
        <v>35</v>
      </c>
      <c r="N57" s="13">
        <f t="shared" si="1"/>
        <v>42.166666666666664</v>
      </c>
    </row>
    <row r="58" spans="1:14" ht="12" customHeight="1" x14ac:dyDescent="0.2">
      <c r="A58" s="7" t="str">
        <f>'Pregnant Women Participating'!A58</f>
        <v>Muscogee Creek Nation, OK</v>
      </c>
      <c r="B58" s="13">
        <v>101</v>
      </c>
      <c r="C58" s="4">
        <v>100</v>
      </c>
      <c r="D58" s="4">
        <v>102</v>
      </c>
      <c r="E58" s="4">
        <v>98</v>
      </c>
      <c r="F58" s="4">
        <v>91</v>
      </c>
      <c r="G58" s="4">
        <v>93</v>
      </c>
      <c r="H58" s="4">
        <v>95</v>
      </c>
      <c r="I58" s="4">
        <v>91</v>
      </c>
      <c r="J58" s="4">
        <v>95</v>
      </c>
      <c r="K58" s="4">
        <v>98</v>
      </c>
      <c r="L58" s="4">
        <v>91</v>
      </c>
      <c r="M58" s="40">
        <v>91</v>
      </c>
      <c r="N58" s="13">
        <f t="shared" si="1"/>
        <v>95.5</v>
      </c>
    </row>
    <row r="59" spans="1:14" ht="12" customHeight="1" x14ac:dyDescent="0.2">
      <c r="A59" s="7" t="str">
        <f>'Pregnant Women Participating'!A59</f>
        <v>Osage Tribal Council, OK</v>
      </c>
      <c r="B59" s="13">
        <v>211</v>
      </c>
      <c r="C59" s="4">
        <v>207</v>
      </c>
      <c r="D59" s="4">
        <v>202</v>
      </c>
      <c r="E59" s="4">
        <v>194</v>
      </c>
      <c r="F59" s="4">
        <v>213</v>
      </c>
      <c r="G59" s="4">
        <v>206</v>
      </c>
      <c r="H59" s="4">
        <v>201</v>
      </c>
      <c r="I59" s="4">
        <v>210</v>
      </c>
      <c r="J59" s="4">
        <v>225</v>
      </c>
      <c r="K59" s="4">
        <v>229</v>
      </c>
      <c r="L59" s="4">
        <v>225</v>
      </c>
      <c r="M59" s="40">
        <v>229</v>
      </c>
      <c r="N59" s="13">
        <f t="shared" si="1"/>
        <v>212.66666666666666</v>
      </c>
    </row>
    <row r="60" spans="1:14" ht="12" customHeight="1" x14ac:dyDescent="0.2">
      <c r="A60" s="7" t="str">
        <f>'Pregnant Women Participating'!A60</f>
        <v>Otoe-Missouria Tribe, OK</v>
      </c>
      <c r="B60" s="13">
        <v>17</v>
      </c>
      <c r="C60" s="4">
        <v>27</v>
      </c>
      <c r="D60" s="4">
        <v>29</v>
      </c>
      <c r="E60" s="4">
        <v>26</v>
      </c>
      <c r="F60" s="4">
        <v>20</v>
      </c>
      <c r="G60" s="4">
        <v>20</v>
      </c>
      <c r="H60" s="4">
        <v>17</v>
      </c>
      <c r="I60" s="4">
        <v>16</v>
      </c>
      <c r="J60" s="4">
        <v>13</v>
      </c>
      <c r="K60" s="4">
        <v>11</v>
      </c>
      <c r="L60" s="4">
        <v>11</v>
      </c>
      <c r="M60" s="40">
        <v>13</v>
      </c>
      <c r="N60" s="13">
        <f t="shared" si="1"/>
        <v>18.333333333333332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190</v>
      </c>
      <c r="C61" s="4">
        <v>175</v>
      </c>
      <c r="D61" s="4">
        <v>165</v>
      </c>
      <c r="E61" s="4">
        <v>182</v>
      </c>
      <c r="F61" s="4">
        <v>192</v>
      </c>
      <c r="G61" s="4">
        <v>189</v>
      </c>
      <c r="H61" s="4">
        <v>207</v>
      </c>
      <c r="I61" s="4">
        <v>215</v>
      </c>
      <c r="J61" s="4">
        <v>217</v>
      </c>
      <c r="K61" s="4">
        <v>214</v>
      </c>
      <c r="L61" s="4">
        <v>226</v>
      </c>
      <c r="M61" s="40">
        <v>217</v>
      </c>
      <c r="N61" s="13">
        <f t="shared" si="1"/>
        <v>199.08333333333334</v>
      </c>
    </row>
    <row r="62" spans="1:14" ht="12" customHeight="1" x14ac:dyDescent="0.2">
      <c r="A62" s="7" t="str">
        <f>'Pregnant Women Participating'!A62</f>
        <v>Colorado</v>
      </c>
      <c r="B62" s="13">
        <v>6778</v>
      </c>
      <c r="C62" s="4">
        <v>6541</v>
      </c>
      <c r="D62" s="4">
        <v>6488</v>
      </c>
      <c r="E62" s="4">
        <v>6567</v>
      </c>
      <c r="F62" s="4">
        <v>6508</v>
      </c>
      <c r="G62" s="4">
        <v>6510</v>
      </c>
      <c r="H62" s="4">
        <v>6697</v>
      </c>
      <c r="I62" s="4">
        <v>6601</v>
      </c>
      <c r="J62" s="4">
        <v>6560</v>
      </c>
      <c r="K62" s="4">
        <v>6479</v>
      </c>
      <c r="L62" s="4">
        <v>6490</v>
      </c>
      <c r="M62" s="40">
        <v>6534</v>
      </c>
      <c r="N62" s="13">
        <f t="shared" si="1"/>
        <v>6562.75</v>
      </c>
    </row>
    <row r="63" spans="1:14" ht="12" customHeight="1" x14ac:dyDescent="0.2">
      <c r="A63" s="7" t="str">
        <f>'Pregnant Women Participating'!A63</f>
        <v>Kansas</v>
      </c>
      <c r="B63" s="13">
        <v>3310</v>
      </c>
      <c r="C63" s="4">
        <v>3315</v>
      </c>
      <c r="D63" s="4">
        <v>3279</v>
      </c>
      <c r="E63" s="4">
        <v>3346</v>
      </c>
      <c r="F63" s="4">
        <v>3308</v>
      </c>
      <c r="G63" s="4">
        <v>3291</v>
      </c>
      <c r="H63" s="4">
        <v>3277</v>
      </c>
      <c r="I63" s="4">
        <v>3249</v>
      </c>
      <c r="J63" s="4">
        <v>3224</v>
      </c>
      <c r="K63" s="4">
        <v>3121</v>
      </c>
      <c r="L63" s="4">
        <v>3110</v>
      </c>
      <c r="M63" s="40">
        <v>3073</v>
      </c>
      <c r="N63" s="13">
        <f t="shared" si="1"/>
        <v>3241.9166666666665</v>
      </c>
    </row>
    <row r="64" spans="1:14" ht="12" customHeight="1" x14ac:dyDescent="0.2">
      <c r="A64" s="7" t="str">
        <f>'Pregnant Women Participating'!A64</f>
        <v>Missouri</v>
      </c>
      <c r="B64" s="13">
        <v>7162</v>
      </c>
      <c r="C64" s="4">
        <v>7067</v>
      </c>
      <c r="D64" s="4">
        <v>6880</v>
      </c>
      <c r="E64" s="4">
        <v>6937</v>
      </c>
      <c r="F64" s="4">
        <v>6747</v>
      </c>
      <c r="G64" s="4">
        <v>6667</v>
      </c>
      <c r="H64" s="4">
        <v>6576</v>
      </c>
      <c r="I64" s="4">
        <v>6575</v>
      </c>
      <c r="J64" s="4">
        <v>6490</v>
      </c>
      <c r="K64" s="4">
        <v>6355</v>
      </c>
      <c r="L64" s="4">
        <v>6309</v>
      </c>
      <c r="M64" s="40">
        <v>6345</v>
      </c>
      <c r="N64" s="13">
        <f t="shared" si="1"/>
        <v>6675.833333333333</v>
      </c>
    </row>
    <row r="65" spans="1:14" ht="12" customHeight="1" x14ac:dyDescent="0.2">
      <c r="A65" s="7" t="str">
        <f>'Pregnant Women Participating'!A65</f>
        <v>Montana</v>
      </c>
      <c r="B65" s="13">
        <v>1254</v>
      </c>
      <c r="C65" s="4">
        <v>1261</v>
      </c>
      <c r="D65" s="4">
        <v>1240</v>
      </c>
      <c r="E65" s="4">
        <v>1240</v>
      </c>
      <c r="F65" s="4">
        <v>1222</v>
      </c>
      <c r="G65" s="4">
        <v>1201</v>
      </c>
      <c r="H65" s="4">
        <v>1208</v>
      </c>
      <c r="I65" s="4">
        <v>1202</v>
      </c>
      <c r="J65" s="4">
        <v>1234</v>
      </c>
      <c r="K65" s="4">
        <v>1229</v>
      </c>
      <c r="L65" s="4">
        <v>1210</v>
      </c>
      <c r="M65" s="40">
        <v>1191</v>
      </c>
      <c r="N65" s="13">
        <f t="shared" si="1"/>
        <v>1224.3333333333333</v>
      </c>
    </row>
    <row r="66" spans="1:14" ht="12" customHeight="1" x14ac:dyDescent="0.2">
      <c r="A66" s="7" t="str">
        <f>'Pregnant Women Participating'!A66</f>
        <v>Nebraska</v>
      </c>
      <c r="B66" s="13">
        <v>2603</v>
      </c>
      <c r="C66" s="4">
        <v>2615</v>
      </c>
      <c r="D66" s="4">
        <v>2452</v>
      </c>
      <c r="E66" s="4">
        <v>2509</v>
      </c>
      <c r="F66" s="4">
        <v>2530</v>
      </c>
      <c r="G66" s="4">
        <v>2582</v>
      </c>
      <c r="H66" s="4">
        <v>2661</v>
      </c>
      <c r="I66" s="4">
        <v>2708</v>
      </c>
      <c r="J66" s="4">
        <v>2716</v>
      </c>
      <c r="K66" s="4">
        <v>2675</v>
      </c>
      <c r="L66" s="4">
        <v>2676</v>
      </c>
      <c r="M66" s="40">
        <v>2684</v>
      </c>
      <c r="N66" s="13">
        <f t="shared" si="1"/>
        <v>2617.5833333333335</v>
      </c>
    </row>
    <row r="67" spans="1:14" ht="12" customHeight="1" x14ac:dyDescent="0.2">
      <c r="A67" s="7" t="str">
        <f>'Pregnant Women Participating'!A67</f>
        <v>North Dakota</v>
      </c>
      <c r="B67" s="13">
        <v>728</v>
      </c>
      <c r="C67" s="4">
        <v>712</v>
      </c>
      <c r="D67" s="4">
        <v>681</v>
      </c>
      <c r="E67" s="4">
        <v>687</v>
      </c>
      <c r="F67" s="4">
        <v>693</v>
      </c>
      <c r="G67" s="4">
        <v>687</v>
      </c>
      <c r="H67" s="4">
        <v>701</v>
      </c>
      <c r="I67" s="4">
        <v>697</v>
      </c>
      <c r="J67" s="4">
        <v>689</v>
      </c>
      <c r="K67" s="4">
        <v>660</v>
      </c>
      <c r="L67" s="4">
        <v>662</v>
      </c>
      <c r="M67" s="40">
        <v>662</v>
      </c>
      <c r="N67" s="13">
        <f t="shared" si="1"/>
        <v>688.25</v>
      </c>
    </row>
    <row r="68" spans="1:14" ht="12" customHeight="1" x14ac:dyDescent="0.2">
      <c r="A68" s="7" t="str">
        <f>'Pregnant Women Participating'!A68</f>
        <v>South Dakota</v>
      </c>
      <c r="B68" s="13">
        <v>992</v>
      </c>
      <c r="C68" s="4">
        <v>976</v>
      </c>
      <c r="D68" s="4">
        <v>942</v>
      </c>
      <c r="E68" s="4">
        <v>950</v>
      </c>
      <c r="F68" s="4">
        <v>978</v>
      </c>
      <c r="G68" s="4">
        <v>1008</v>
      </c>
      <c r="H68" s="4">
        <v>997</v>
      </c>
      <c r="I68" s="4">
        <v>969</v>
      </c>
      <c r="J68" s="4">
        <v>975</v>
      </c>
      <c r="K68" s="4">
        <v>983</v>
      </c>
      <c r="L68" s="4">
        <v>989</v>
      </c>
      <c r="M68" s="40">
        <v>1018</v>
      </c>
      <c r="N68" s="13">
        <f t="shared" si="1"/>
        <v>981.41666666666663</v>
      </c>
    </row>
    <row r="69" spans="1:14" ht="12" customHeight="1" x14ac:dyDescent="0.2">
      <c r="A69" s="7" t="str">
        <f>'Pregnant Women Participating'!A69</f>
        <v>Wyoming</v>
      </c>
      <c r="B69" s="13">
        <v>599</v>
      </c>
      <c r="C69" s="4">
        <v>586</v>
      </c>
      <c r="D69" s="4">
        <v>583</v>
      </c>
      <c r="E69" s="4">
        <v>577</v>
      </c>
      <c r="F69" s="4">
        <v>569</v>
      </c>
      <c r="G69" s="4">
        <v>562</v>
      </c>
      <c r="H69" s="4">
        <v>553</v>
      </c>
      <c r="I69" s="4">
        <v>525</v>
      </c>
      <c r="J69" s="4">
        <v>521</v>
      </c>
      <c r="K69" s="4">
        <v>531</v>
      </c>
      <c r="L69" s="4">
        <v>559</v>
      </c>
      <c r="M69" s="40">
        <v>550</v>
      </c>
      <c r="N69" s="13">
        <f t="shared" si="1"/>
        <v>559.58333333333337</v>
      </c>
    </row>
    <row r="70" spans="1:14" ht="12" customHeight="1" x14ac:dyDescent="0.2">
      <c r="A70" s="7" t="str">
        <f>'Pregnant Women Participating'!A70</f>
        <v>Ute Mountain Ute Tribe, CO</v>
      </c>
      <c r="B70" s="13">
        <v>4</v>
      </c>
      <c r="C70" s="4">
        <v>7</v>
      </c>
      <c r="D70" s="4">
        <v>6</v>
      </c>
      <c r="E70" s="4">
        <v>6</v>
      </c>
      <c r="F70" s="4">
        <v>6</v>
      </c>
      <c r="G70" s="4">
        <v>5</v>
      </c>
      <c r="H70" s="4">
        <v>7</v>
      </c>
      <c r="I70" s="4">
        <v>6</v>
      </c>
      <c r="J70" s="4">
        <v>4</v>
      </c>
      <c r="K70" s="4">
        <v>7</v>
      </c>
      <c r="L70" s="4">
        <v>11</v>
      </c>
      <c r="M70" s="40">
        <v>10</v>
      </c>
      <c r="N70" s="13">
        <f t="shared" si="1"/>
        <v>6.583333333333333</v>
      </c>
    </row>
    <row r="71" spans="1:14" ht="12" customHeight="1" x14ac:dyDescent="0.2">
      <c r="A71" s="7" t="str">
        <f>'Pregnant Women Participating'!A71</f>
        <v>Omaha Sioux, NE</v>
      </c>
      <c r="B71" s="13">
        <v>10</v>
      </c>
      <c r="C71" s="4">
        <v>4</v>
      </c>
      <c r="D71" s="4">
        <v>1</v>
      </c>
      <c r="E71" s="4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0">
        <v>0</v>
      </c>
      <c r="N71" s="13">
        <f t="shared" si="1"/>
        <v>1.4166666666666667</v>
      </c>
    </row>
    <row r="72" spans="1:14" ht="12" customHeight="1" x14ac:dyDescent="0.2">
      <c r="A72" s="7" t="str">
        <f>'Pregnant Women Participating'!A72</f>
        <v>Santee Sioux, NE</v>
      </c>
      <c r="B72" s="13">
        <v>2</v>
      </c>
      <c r="C72" s="4">
        <v>2</v>
      </c>
      <c r="D72" s="4">
        <v>0</v>
      </c>
      <c r="E72" s="4">
        <v>3</v>
      </c>
      <c r="F72" s="4">
        <v>2</v>
      </c>
      <c r="G72" s="4">
        <v>2</v>
      </c>
      <c r="H72" s="4">
        <v>2</v>
      </c>
      <c r="I72" s="4">
        <v>2</v>
      </c>
      <c r="J72" s="4">
        <v>2</v>
      </c>
      <c r="K72" s="4">
        <v>3</v>
      </c>
      <c r="L72" s="4">
        <v>3</v>
      </c>
      <c r="M72" s="40">
        <v>2</v>
      </c>
      <c r="N72" s="13">
        <f t="shared" si="1"/>
        <v>2.0833333333333335</v>
      </c>
    </row>
    <row r="73" spans="1:14" ht="12" customHeight="1" x14ac:dyDescent="0.2">
      <c r="A73" s="7" t="str">
        <f>'Pregnant Women Participating'!A73</f>
        <v>Winnebago Tribe, NE</v>
      </c>
      <c r="B73" s="13">
        <v>5</v>
      </c>
      <c r="C73" s="4">
        <v>7</v>
      </c>
      <c r="D73" s="4">
        <v>10</v>
      </c>
      <c r="E73" s="4">
        <v>9</v>
      </c>
      <c r="F73" s="4">
        <v>4</v>
      </c>
      <c r="G73" s="4">
        <v>4</v>
      </c>
      <c r="H73" s="4">
        <v>3</v>
      </c>
      <c r="I73" s="4">
        <v>2</v>
      </c>
      <c r="J73" s="4">
        <v>0</v>
      </c>
      <c r="K73" s="4">
        <v>0</v>
      </c>
      <c r="L73" s="4">
        <v>1</v>
      </c>
      <c r="M73" s="40">
        <v>5</v>
      </c>
      <c r="N73" s="13">
        <f t="shared" si="1"/>
        <v>4.166666666666667</v>
      </c>
    </row>
    <row r="74" spans="1:14" ht="12" customHeight="1" x14ac:dyDescent="0.2">
      <c r="A74" s="7" t="str">
        <f>'Pregnant Women Participating'!A74</f>
        <v>Standing Rock Sioux Tribe, ND</v>
      </c>
      <c r="B74" s="13">
        <v>10</v>
      </c>
      <c r="C74" s="4">
        <v>11</v>
      </c>
      <c r="D74" s="4">
        <v>10</v>
      </c>
      <c r="E74" s="4">
        <v>12</v>
      </c>
      <c r="F74" s="4">
        <v>13</v>
      </c>
      <c r="G74" s="4">
        <v>13</v>
      </c>
      <c r="H74" s="4">
        <v>11</v>
      </c>
      <c r="I74" s="4">
        <v>11</v>
      </c>
      <c r="J74" s="4">
        <v>11</v>
      </c>
      <c r="K74" s="4">
        <v>11</v>
      </c>
      <c r="L74" s="4">
        <v>12</v>
      </c>
      <c r="M74" s="40">
        <v>11</v>
      </c>
      <c r="N74" s="13">
        <f t="shared" si="1"/>
        <v>11.333333333333334</v>
      </c>
    </row>
    <row r="75" spans="1:14" ht="12" customHeight="1" x14ac:dyDescent="0.2">
      <c r="A75" s="7" t="str">
        <f>'Pregnant Women Participating'!A75</f>
        <v>Three Affiliated Tribes, ND</v>
      </c>
      <c r="B75" s="13">
        <v>4</v>
      </c>
      <c r="C75" s="4">
        <v>4</v>
      </c>
      <c r="D75" s="4">
        <v>6</v>
      </c>
      <c r="E75" s="4">
        <v>8</v>
      </c>
      <c r="F75" s="4">
        <v>7</v>
      </c>
      <c r="G75" s="4">
        <v>8</v>
      </c>
      <c r="H75" s="4">
        <v>6</v>
      </c>
      <c r="I75" s="4">
        <v>4</v>
      </c>
      <c r="J75" s="4">
        <v>4</v>
      </c>
      <c r="K75" s="4">
        <v>4</v>
      </c>
      <c r="L75" s="4">
        <v>6</v>
      </c>
      <c r="M75" s="40">
        <v>8</v>
      </c>
      <c r="N75" s="13">
        <f t="shared" si="1"/>
        <v>5.75</v>
      </c>
    </row>
    <row r="76" spans="1:14" ht="12" customHeight="1" x14ac:dyDescent="0.2">
      <c r="A76" s="7" t="str">
        <f>'Pregnant Women Participating'!A76</f>
        <v>Cheyenne River Sioux, SD</v>
      </c>
      <c r="B76" s="13">
        <v>23</v>
      </c>
      <c r="C76" s="4">
        <v>20</v>
      </c>
      <c r="D76" s="4">
        <v>19</v>
      </c>
      <c r="E76" s="4">
        <v>16</v>
      </c>
      <c r="F76" s="4">
        <v>17</v>
      </c>
      <c r="G76" s="4">
        <v>23</v>
      </c>
      <c r="H76" s="4">
        <v>17</v>
      </c>
      <c r="I76" s="4">
        <v>15</v>
      </c>
      <c r="J76" s="4">
        <v>15</v>
      </c>
      <c r="K76" s="4">
        <v>18</v>
      </c>
      <c r="L76" s="4">
        <v>16</v>
      </c>
      <c r="M76" s="40">
        <v>21</v>
      </c>
      <c r="N76" s="13">
        <f t="shared" si="1"/>
        <v>18.333333333333332</v>
      </c>
    </row>
    <row r="77" spans="1:14" ht="12" customHeight="1" x14ac:dyDescent="0.2">
      <c r="A77" s="7" t="str">
        <f>'Pregnant Women Participating'!A77</f>
        <v>Rosebud Sioux, SD</v>
      </c>
      <c r="B77" s="13">
        <v>55</v>
      </c>
      <c r="C77" s="4">
        <v>45</v>
      </c>
      <c r="D77" s="4">
        <v>54</v>
      </c>
      <c r="E77" s="4">
        <v>54</v>
      </c>
      <c r="F77" s="4">
        <v>48</v>
      </c>
      <c r="G77" s="4">
        <v>51</v>
      </c>
      <c r="H77" s="4">
        <v>57</v>
      </c>
      <c r="I77" s="4">
        <v>58</v>
      </c>
      <c r="J77" s="4">
        <v>49</v>
      </c>
      <c r="K77" s="4">
        <v>57</v>
      </c>
      <c r="L77" s="4">
        <v>53</v>
      </c>
      <c r="M77" s="40">
        <v>54</v>
      </c>
      <c r="N77" s="13">
        <f t="shared" si="1"/>
        <v>52.916666666666664</v>
      </c>
    </row>
    <row r="78" spans="1:14" ht="12" customHeight="1" x14ac:dyDescent="0.2">
      <c r="A78" s="7" t="str">
        <f>'Pregnant Women Participating'!A78</f>
        <v>Northern Arapahoe, WY</v>
      </c>
      <c r="B78" s="13">
        <v>14</v>
      </c>
      <c r="C78" s="4">
        <v>13</v>
      </c>
      <c r="D78" s="4">
        <v>11</v>
      </c>
      <c r="E78" s="4">
        <v>16</v>
      </c>
      <c r="F78" s="4">
        <v>10</v>
      </c>
      <c r="G78" s="4">
        <v>14</v>
      </c>
      <c r="H78" s="4">
        <v>12</v>
      </c>
      <c r="I78" s="4">
        <v>10</v>
      </c>
      <c r="J78" s="4">
        <v>11</v>
      </c>
      <c r="K78" s="4">
        <v>11</v>
      </c>
      <c r="L78" s="4">
        <v>9</v>
      </c>
      <c r="M78" s="40">
        <v>10</v>
      </c>
      <c r="N78" s="13">
        <f t="shared" si="1"/>
        <v>11.75</v>
      </c>
    </row>
    <row r="79" spans="1:14" ht="12" customHeight="1" x14ac:dyDescent="0.2">
      <c r="A79" s="7" t="str">
        <f>'Pregnant Women Participating'!A79</f>
        <v>Shoshone Tribe, WY</v>
      </c>
      <c r="B79" s="13">
        <v>8</v>
      </c>
      <c r="C79" s="4">
        <v>8</v>
      </c>
      <c r="D79" s="4">
        <v>11</v>
      </c>
      <c r="E79" s="4">
        <v>13</v>
      </c>
      <c r="F79" s="4">
        <v>13</v>
      </c>
      <c r="G79" s="4">
        <v>11</v>
      </c>
      <c r="H79" s="4">
        <v>13</v>
      </c>
      <c r="I79" s="4">
        <v>10</v>
      </c>
      <c r="J79" s="4">
        <v>10</v>
      </c>
      <c r="K79" s="4">
        <v>10</v>
      </c>
      <c r="L79" s="4">
        <v>10</v>
      </c>
      <c r="M79" s="40">
        <v>13</v>
      </c>
      <c r="N79" s="13">
        <f t="shared" si="1"/>
        <v>10.833333333333334</v>
      </c>
    </row>
    <row r="80" spans="1:14" ht="12" customHeight="1" x14ac:dyDescent="0.2">
      <c r="A80" s="8" t="str">
        <f>'Pregnant Women Participating'!A80</f>
        <v>Alaska</v>
      </c>
      <c r="B80" s="13">
        <v>1622</v>
      </c>
      <c r="C80" s="4">
        <v>1562</v>
      </c>
      <c r="D80" s="4">
        <v>1528</v>
      </c>
      <c r="E80" s="4">
        <v>1545</v>
      </c>
      <c r="F80" s="4">
        <v>1557</v>
      </c>
      <c r="G80" s="4">
        <v>1568</v>
      </c>
      <c r="H80" s="4">
        <v>1537</v>
      </c>
      <c r="I80" s="4">
        <v>1513</v>
      </c>
      <c r="J80" s="4">
        <v>1464</v>
      </c>
      <c r="K80" s="4">
        <v>1453</v>
      </c>
      <c r="L80" s="4">
        <v>1466</v>
      </c>
      <c r="M80" s="40">
        <v>1470</v>
      </c>
      <c r="N80" s="13">
        <f t="shared" si="1"/>
        <v>1523.75</v>
      </c>
    </row>
    <row r="81" spans="1:14" ht="12" customHeight="1" x14ac:dyDescent="0.2">
      <c r="A81" s="8" t="str">
        <f>'Pregnant Women Participating'!A81</f>
        <v>American Samoa</v>
      </c>
      <c r="B81" s="13">
        <v>350</v>
      </c>
      <c r="C81" s="4">
        <v>333</v>
      </c>
      <c r="D81" s="4">
        <v>346</v>
      </c>
      <c r="E81" s="4">
        <v>391</v>
      </c>
      <c r="F81" s="4">
        <v>392</v>
      </c>
      <c r="G81" s="4">
        <v>403</v>
      </c>
      <c r="H81" s="4">
        <v>400</v>
      </c>
      <c r="I81" s="4">
        <v>400</v>
      </c>
      <c r="J81" s="4">
        <v>395</v>
      </c>
      <c r="K81" s="4">
        <v>416</v>
      </c>
      <c r="L81" s="4">
        <v>429</v>
      </c>
      <c r="M81" s="40">
        <v>434</v>
      </c>
      <c r="N81" s="13">
        <f t="shared" si="1"/>
        <v>390.75</v>
      </c>
    </row>
    <row r="82" spans="1:14" ht="12" customHeight="1" x14ac:dyDescent="0.2">
      <c r="A82" s="8" t="str">
        <f>'Pregnant Women Participating'!A82</f>
        <v>California</v>
      </c>
      <c r="B82" s="13">
        <v>68297</v>
      </c>
      <c r="C82" s="4">
        <v>65227</v>
      </c>
      <c r="D82" s="4">
        <v>62886</v>
      </c>
      <c r="E82" s="4">
        <v>64037</v>
      </c>
      <c r="F82" s="4">
        <v>61378</v>
      </c>
      <c r="G82" s="4">
        <v>63057</v>
      </c>
      <c r="H82" s="4">
        <v>66507</v>
      </c>
      <c r="I82" s="4">
        <v>68571</v>
      </c>
      <c r="J82" s="4">
        <v>69848</v>
      </c>
      <c r="K82" s="4">
        <v>71338</v>
      </c>
      <c r="L82" s="4">
        <v>71945</v>
      </c>
      <c r="M82" s="40">
        <v>72123</v>
      </c>
      <c r="N82" s="13">
        <f t="shared" si="1"/>
        <v>67101.166666666672</v>
      </c>
    </row>
    <row r="83" spans="1:14" ht="12" customHeight="1" x14ac:dyDescent="0.2">
      <c r="A83" s="8" t="str">
        <f>'Pregnant Women Participating'!A83</f>
        <v>Guam</v>
      </c>
      <c r="B83" s="13">
        <v>565</v>
      </c>
      <c r="C83" s="4">
        <v>542</v>
      </c>
      <c r="D83" s="4">
        <v>526</v>
      </c>
      <c r="E83" s="4">
        <v>537</v>
      </c>
      <c r="F83" s="4">
        <v>518</v>
      </c>
      <c r="G83" s="4">
        <v>526</v>
      </c>
      <c r="H83" s="4">
        <v>553</v>
      </c>
      <c r="I83" s="4">
        <v>586</v>
      </c>
      <c r="J83" s="4">
        <v>559</v>
      </c>
      <c r="K83" s="4">
        <v>469</v>
      </c>
      <c r="L83" s="4">
        <v>490</v>
      </c>
      <c r="M83" s="40">
        <v>523</v>
      </c>
      <c r="N83" s="13">
        <f t="shared" si="1"/>
        <v>532.83333333333337</v>
      </c>
    </row>
    <row r="84" spans="1:14" ht="12" customHeight="1" x14ac:dyDescent="0.2">
      <c r="A84" s="8" t="str">
        <f>'Pregnant Women Participating'!A84</f>
        <v>Hawaii</v>
      </c>
      <c r="B84" s="13">
        <v>2701</v>
      </c>
      <c r="C84" s="4">
        <v>2652</v>
      </c>
      <c r="D84" s="4">
        <v>2668</v>
      </c>
      <c r="E84" s="4">
        <v>2677</v>
      </c>
      <c r="F84" s="4">
        <v>2642</v>
      </c>
      <c r="G84" s="4">
        <v>2565</v>
      </c>
      <c r="H84" s="4">
        <v>2573</v>
      </c>
      <c r="I84" s="4">
        <v>2576</v>
      </c>
      <c r="J84" s="4">
        <v>2570</v>
      </c>
      <c r="K84" s="4">
        <v>2643</v>
      </c>
      <c r="L84" s="4">
        <v>2641</v>
      </c>
      <c r="M84" s="40">
        <v>2723</v>
      </c>
      <c r="N84" s="13">
        <f t="shared" si="1"/>
        <v>2635.9166666666665</v>
      </c>
    </row>
    <row r="85" spans="1:14" ht="12" customHeight="1" x14ac:dyDescent="0.2">
      <c r="A85" s="8" t="str">
        <f>'Pregnant Women Participating'!A85</f>
        <v>Idaho</v>
      </c>
      <c r="B85" s="13">
        <v>2903</v>
      </c>
      <c r="C85" s="4">
        <v>2872</v>
      </c>
      <c r="D85" s="4">
        <v>2857</v>
      </c>
      <c r="E85" s="4">
        <v>2880</v>
      </c>
      <c r="F85" s="4">
        <v>2863</v>
      </c>
      <c r="G85" s="4">
        <v>2920</v>
      </c>
      <c r="H85" s="4">
        <v>3006</v>
      </c>
      <c r="I85" s="4">
        <v>2976</v>
      </c>
      <c r="J85" s="4">
        <v>2971</v>
      </c>
      <c r="K85" s="4">
        <v>3002</v>
      </c>
      <c r="L85" s="4">
        <v>2959</v>
      </c>
      <c r="M85" s="40">
        <v>2897</v>
      </c>
      <c r="N85" s="13">
        <f t="shared" si="1"/>
        <v>2925.5</v>
      </c>
    </row>
    <row r="86" spans="1:14" ht="12" customHeight="1" x14ac:dyDescent="0.2">
      <c r="A86" s="8" t="str">
        <f>'Pregnant Women Participating'!A86</f>
        <v>Nevada</v>
      </c>
      <c r="B86" s="13">
        <v>4417</v>
      </c>
      <c r="C86" s="4">
        <v>4346</v>
      </c>
      <c r="D86" s="4">
        <v>4264</v>
      </c>
      <c r="E86" s="4">
        <v>4268</v>
      </c>
      <c r="F86" s="4">
        <v>4198</v>
      </c>
      <c r="G86" s="4">
        <v>4192</v>
      </c>
      <c r="H86" s="4">
        <v>4309</v>
      </c>
      <c r="I86" s="4">
        <v>4314</v>
      </c>
      <c r="J86" s="4">
        <v>4226</v>
      </c>
      <c r="K86" s="4">
        <v>4197</v>
      </c>
      <c r="L86" s="4">
        <v>4240</v>
      </c>
      <c r="M86" s="40">
        <v>4228</v>
      </c>
      <c r="N86" s="13">
        <f t="shared" si="1"/>
        <v>4266.583333333333</v>
      </c>
    </row>
    <row r="87" spans="1:14" ht="12" customHeight="1" x14ac:dyDescent="0.2">
      <c r="A87" s="8" t="str">
        <f>'Pregnant Women Participating'!A87</f>
        <v>Oregon</v>
      </c>
      <c r="B87" s="13">
        <v>6697</v>
      </c>
      <c r="C87" s="4">
        <v>6526</v>
      </c>
      <c r="D87" s="4">
        <v>6476</v>
      </c>
      <c r="E87" s="4">
        <v>6562</v>
      </c>
      <c r="F87" s="4">
        <v>6480</v>
      </c>
      <c r="G87" s="4">
        <v>6642</v>
      </c>
      <c r="H87" s="4">
        <v>6799</v>
      </c>
      <c r="I87" s="4">
        <v>6746</v>
      </c>
      <c r="J87" s="4">
        <v>6717</v>
      </c>
      <c r="K87" s="4">
        <v>6607</v>
      </c>
      <c r="L87" s="4">
        <v>6526</v>
      </c>
      <c r="M87" s="40">
        <v>6438</v>
      </c>
      <c r="N87" s="13">
        <f t="shared" si="1"/>
        <v>6601.333333333333</v>
      </c>
    </row>
    <row r="88" spans="1:14" ht="12" customHeight="1" x14ac:dyDescent="0.2">
      <c r="A88" s="8" t="str">
        <f>'Pregnant Women Participating'!A88</f>
        <v>Washington</v>
      </c>
      <c r="B88" s="13">
        <v>9995</v>
      </c>
      <c r="C88" s="4">
        <v>9213</v>
      </c>
      <c r="D88" s="4">
        <v>8653</v>
      </c>
      <c r="E88" s="4">
        <v>8632</v>
      </c>
      <c r="F88" s="4">
        <v>8455</v>
      </c>
      <c r="G88" s="4">
        <v>8426</v>
      </c>
      <c r="H88" s="4">
        <v>8451</v>
      </c>
      <c r="I88" s="4">
        <v>8468</v>
      </c>
      <c r="J88" s="4">
        <v>8403</v>
      </c>
      <c r="K88" s="4">
        <v>8335</v>
      </c>
      <c r="L88" s="4">
        <v>8303</v>
      </c>
      <c r="M88" s="40">
        <v>8250</v>
      </c>
      <c r="N88" s="13">
        <f t="shared" si="1"/>
        <v>8632</v>
      </c>
    </row>
    <row r="89" spans="1:14" ht="12" customHeight="1" x14ac:dyDescent="0.2">
      <c r="A89" s="8" t="str">
        <f>'Pregnant Women Participating'!A89</f>
        <v>Northern Marianas</v>
      </c>
      <c r="B89" s="13">
        <v>266</v>
      </c>
      <c r="C89" s="4">
        <v>260</v>
      </c>
      <c r="D89" s="4">
        <v>269</v>
      </c>
      <c r="E89" s="4">
        <v>267</v>
      </c>
      <c r="F89" s="4">
        <v>267</v>
      </c>
      <c r="G89" s="4">
        <v>278</v>
      </c>
      <c r="H89" s="4">
        <v>298</v>
      </c>
      <c r="I89" s="4">
        <v>300</v>
      </c>
      <c r="J89" s="4">
        <v>319</v>
      </c>
      <c r="K89" s="4">
        <v>322</v>
      </c>
      <c r="L89" s="4">
        <v>304</v>
      </c>
      <c r="M89" s="40">
        <v>301</v>
      </c>
      <c r="N89" s="13">
        <f t="shared" si="1"/>
        <v>287.58333333333331</v>
      </c>
    </row>
    <row r="90" spans="1:14" ht="12" customHeight="1" x14ac:dyDescent="0.2">
      <c r="A90" s="8" t="str">
        <f>'Pregnant Women Participating'!A90</f>
        <v>Inter-Tribal Council, NV</v>
      </c>
      <c r="B90" s="13">
        <v>86</v>
      </c>
      <c r="C90" s="4">
        <v>83</v>
      </c>
      <c r="D90" s="4">
        <v>75</v>
      </c>
      <c r="E90" s="4">
        <v>76</v>
      </c>
      <c r="F90" s="4">
        <v>79</v>
      </c>
      <c r="G90" s="4">
        <v>72</v>
      </c>
      <c r="H90" s="4">
        <v>65</v>
      </c>
      <c r="I90" s="4">
        <v>64</v>
      </c>
      <c r="J90" s="4">
        <v>66</v>
      </c>
      <c r="K90" s="4">
        <v>62</v>
      </c>
      <c r="L90" s="4">
        <v>52</v>
      </c>
      <c r="M90" s="40">
        <v>51</v>
      </c>
      <c r="N90" s="13">
        <f t="shared" si="1"/>
        <v>69.25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90"/>
  <sheetViews>
    <sheetView showGridLines="0" workbookViewId="0">
      <selection activeCell="C36" sqref="C3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203</v>
      </c>
      <c r="C1" s="76" t="s">
        <v>204</v>
      </c>
      <c r="D1" s="76" t="s">
        <v>205</v>
      </c>
      <c r="E1" s="76" t="s">
        <v>206</v>
      </c>
      <c r="F1" s="76" t="s">
        <v>207</v>
      </c>
      <c r="G1" s="76" t="s">
        <v>208</v>
      </c>
      <c r="H1" s="76" t="s">
        <v>209</v>
      </c>
      <c r="I1" s="76" t="s">
        <v>210</v>
      </c>
      <c r="J1" s="76" t="s">
        <v>211</v>
      </c>
      <c r="K1" s="76" t="s">
        <v>212</v>
      </c>
      <c r="L1" s="76" t="s">
        <v>213</v>
      </c>
      <c r="M1" s="76" t="s">
        <v>214</v>
      </c>
      <c r="N1" s="77" t="s">
        <v>215</v>
      </c>
    </row>
    <row r="2" spans="1:14" ht="12" customHeight="1" x14ac:dyDescent="0.2">
      <c r="A2" s="7" t="str">
        <f>'Pregnant Women Participating'!A2</f>
        <v>Connecticut</v>
      </c>
      <c r="B2" s="13">
        <v>2334</v>
      </c>
      <c r="C2" s="4">
        <v>2355</v>
      </c>
      <c r="D2" s="4">
        <v>2312</v>
      </c>
      <c r="E2" s="4">
        <v>2387</v>
      </c>
      <c r="F2" s="4">
        <v>2349</v>
      </c>
      <c r="G2" s="4">
        <v>2278</v>
      </c>
      <c r="H2" s="4">
        <v>2262</v>
      </c>
      <c r="I2" s="4">
        <v>2145</v>
      </c>
      <c r="J2" s="4">
        <v>2050</v>
      </c>
      <c r="K2" s="4">
        <v>2044</v>
      </c>
      <c r="L2" s="4">
        <v>2088</v>
      </c>
      <c r="M2" s="40">
        <v>2175</v>
      </c>
      <c r="N2" s="13">
        <f t="shared" ref="N2:N11" si="0">IF(SUM(B2:M2)&gt;0,AVERAGE(B2:M2)," ")</f>
        <v>2231.5833333333335</v>
      </c>
    </row>
    <row r="3" spans="1:14" ht="12" customHeight="1" x14ac:dyDescent="0.2">
      <c r="A3" s="7" t="str">
        <f>'Pregnant Women Participating'!A3</f>
        <v>Maine</v>
      </c>
      <c r="B3" s="13">
        <v>1016</v>
      </c>
      <c r="C3" s="4">
        <v>1020</v>
      </c>
      <c r="D3" s="4">
        <v>991</v>
      </c>
      <c r="E3" s="4">
        <v>963</v>
      </c>
      <c r="F3" s="4">
        <v>921</v>
      </c>
      <c r="G3" s="4">
        <v>947</v>
      </c>
      <c r="H3" s="4">
        <v>928</v>
      </c>
      <c r="I3" s="4">
        <v>839</v>
      </c>
      <c r="J3" s="4">
        <v>829</v>
      </c>
      <c r="K3" s="4">
        <v>865</v>
      </c>
      <c r="L3" s="4">
        <v>892</v>
      </c>
      <c r="M3" s="40">
        <v>905</v>
      </c>
      <c r="N3" s="13">
        <f t="shared" si="0"/>
        <v>926.33333333333337</v>
      </c>
    </row>
    <row r="4" spans="1:14" ht="12" customHeight="1" x14ac:dyDescent="0.2">
      <c r="A4" s="7" t="str">
        <f>'Pregnant Women Participating'!A4</f>
        <v>Massachusetts</v>
      </c>
      <c r="B4" s="13">
        <v>5970</v>
      </c>
      <c r="C4" s="4">
        <v>5909</v>
      </c>
      <c r="D4" s="4">
        <v>5871</v>
      </c>
      <c r="E4" s="4">
        <v>6014</v>
      </c>
      <c r="F4" s="4">
        <v>5739</v>
      </c>
      <c r="G4" s="4">
        <v>5615</v>
      </c>
      <c r="H4" s="4">
        <v>5538</v>
      </c>
      <c r="I4" s="4">
        <v>5278</v>
      </c>
      <c r="J4" s="4">
        <v>5303</v>
      </c>
      <c r="K4" s="4">
        <v>5395</v>
      </c>
      <c r="L4" s="4">
        <v>5480</v>
      </c>
      <c r="M4" s="40">
        <v>5667</v>
      </c>
      <c r="N4" s="13">
        <f t="shared" si="0"/>
        <v>5648.25</v>
      </c>
    </row>
    <row r="5" spans="1:14" ht="12" customHeight="1" x14ac:dyDescent="0.2">
      <c r="A5" s="7" t="str">
        <f>'Pregnant Women Participating'!A5</f>
        <v>New Hampshire</v>
      </c>
      <c r="B5" s="13">
        <v>707</v>
      </c>
      <c r="C5" s="4">
        <v>730</v>
      </c>
      <c r="D5" s="4">
        <v>719</v>
      </c>
      <c r="E5" s="4">
        <v>746</v>
      </c>
      <c r="F5" s="4">
        <v>710</v>
      </c>
      <c r="G5" s="4">
        <v>791</v>
      </c>
      <c r="H5" s="4">
        <v>800</v>
      </c>
      <c r="I5" s="4">
        <v>756</v>
      </c>
      <c r="J5" s="4">
        <v>707</v>
      </c>
      <c r="K5" s="4">
        <v>671</v>
      </c>
      <c r="L5" s="4">
        <v>708</v>
      </c>
      <c r="M5" s="40">
        <v>717</v>
      </c>
      <c r="N5" s="13">
        <f t="shared" si="0"/>
        <v>730.16666666666663</v>
      </c>
    </row>
    <row r="6" spans="1:14" ht="12" customHeight="1" x14ac:dyDescent="0.2">
      <c r="A6" s="7" t="str">
        <f>'Pregnant Women Participating'!A6</f>
        <v>New York</v>
      </c>
      <c r="B6" s="13">
        <v>18778</v>
      </c>
      <c r="C6" s="4">
        <v>18967</v>
      </c>
      <c r="D6" s="4">
        <v>18739</v>
      </c>
      <c r="E6" s="4">
        <v>19085</v>
      </c>
      <c r="F6" s="4">
        <v>18681</v>
      </c>
      <c r="G6" s="4">
        <v>17929</v>
      </c>
      <c r="H6" s="4">
        <v>17160</v>
      </c>
      <c r="I6" s="4">
        <v>16293</v>
      </c>
      <c r="J6" s="4">
        <v>15888</v>
      </c>
      <c r="K6" s="4">
        <v>15662</v>
      </c>
      <c r="L6" s="4">
        <v>15570</v>
      </c>
      <c r="M6" s="40">
        <v>15989</v>
      </c>
      <c r="N6" s="13">
        <f t="shared" si="0"/>
        <v>17395.083333333332</v>
      </c>
    </row>
    <row r="7" spans="1:14" ht="12" customHeight="1" x14ac:dyDescent="0.2">
      <c r="A7" s="7" t="str">
        <f>'Pregnant Women Participating'!A7</f>
        <v>Rhode Island</v>
      </c>
      <c r="B7" s="13">
        <v>1364</v>
      </c>
      <c r="C7" s="4">
        <v>1355</v>
      </c>
      <c r="D7" s="4">
        <v>1358</v>
      </c>
      <c r="E7" s="4">
        <v>1377</v>
      </c>
      <c r="F7" s="4">
        <v>1341</v>
      </c>
      <c r="G7" s="4">
        <v>1279</v>
      </c>
      <c r="H7" s="4">
        <v>1222</v>
      </c>
      <c r="I7" s="4">
        <v>1180</v>
      </c>
      <c r="J7" s="4">
        <v>1169</v>
      </c>
      <c r="K7" s="4">
        <v>1165</v>
      </c>
      <c r="L7" s="4">
        <v>1182</v>
      </c>
      <c r="M7" s="40">
        <v>1164</v>
      </c>
      <c r="N7" s="13">
        <f t="shared" si="0"/>
        <v>1263</v>
      </c>
    </row>
    <row r="8" spans="1:14" ht="12" customHeight="1" x14ac:dyDescent="0.2">
      <c r="A8" s="7" t="str">
        <f>'Pregnant Women Participating'!A8</f>
        <v>Vermont</v>
      </c>
      <c r="B8" s="13">
        <v>529</v>
      </c>
      <c r="C8" s="4">
        <v>502</v>
      </c>
      <c r="D8" s="4">
        <v>478</v>
      </c>
      <c r="E8" s="4">
        <v>480</v>
      </c>
      <c r="F8" s="4">
        <v>462</v>
      </c>
      <c r="G8" s="4">
        <v>460</v>
      </c>
      <c r="H8" s="4">
        <v>477</v>
      </c>
      <c r="I8" s="4">
        <v>460</v>
      </c>
      <c r="J8" s="4">
        <v>466</v>
      </c>
      <c r="K8" s="4">
        <v>464</v>
      </c>
      <c r="L8" s="4">
        <v>466</v>
      </c>
      <c r="M8" s="40">
        <v>487</v>
      </c>
      <c r="N8" s="13">
        <f t="shared" si="0"/>
        <v>477.58333333333331</v>
      </c>
    </row>
    <row r="9" spans="1:14" ht="12" customHeight="1" x14ac:dyDescent="0.2">
      <c r="A9" s="7" t="str">
        <f>'Pregnant Women Participating'!A9</f>
        <v>Virgin Islands</v>
      </c>
      <c r="B9" s="13">
        <v>104</v>
      </c>
      <c r="C9" s="4">
        <v>125</v>
      </c>
      <c r="D9" s="4">
        <v>127</v>
      </c>
      <c r="E9" s="4">
        <v>128</v>
      </c>
      <c r="F9" s="4">
        <v>133</v>
      </c>
      <c r="G9" s="4">
        <v>126</v>
      </c>
      <c r="H9" s="4">
        <v>122</v>
      </c>
      <c r="I9" s="4">
        <v>104</v>
      </c>
      <c r="J9" s="4">
        <v>100</v>
      </c>
      <c r="K9" s="4">
        <v>90</v>
      </c>
      <c r="L9" s="4">
        <v>76</v>
      </c>
      <c r="M9" s="40">
        <v>69</v>
      </c>
      <c r="N9" s="13">
        <f t="shared" si="0"/>
        <v>108.66666666666667</v>
      </c>
    </row>
    <row r="10" spans="1:14" ht="12" customHeight="1" x14ac:dyDescent="0.2">
      <c r="A10" s="7" t="str">
        <f>'Pregnant Women Participating'!A10</f>
        <v>Indian Township, ME</v>
      </c>
      <c r="B10" s="13">
        <v>2</v>
      </c>
      <c r="C10" s="4">
        <v>1</v>
      </c>
      <c r="D10" s="4">
        <v>1</v>
      </c>
      <c r="E10" s="4">
        <v>2</v>
      </c>
      <c r="F10" s="4">
        <v>2</v>
      </c>
      <c r="G10" s="4">
        <v>2</v>
      </c>
      <c r="H10" s="4">
        <v>3</v>
      </c>
      <c r="I10" s="4">
        <v>2</v>
      </c>
      <c r="J10" s="4">
        <v>2</v>
      </c>
      <c r="K10" s="4">
        <v>3</v>
      </c>
      <c r="L10" s="4">
        <v>3</v>
      </c>
      <c r="M10" s="40">
        <v>2</v>
      </c>
      <c r="N10" s="13">
        <f t="shared" si="0"/>
        <v>2.0833333333333335</v>
      </c>
    </row>
    <row r="11" spans="1:14" ht="12" customHeight="1" x14ac:dyDescent="0.2">
      <c r="A11" s="7" t="str">
        <f>'Pregnant Women Participating'!A11</f>
        <v>Pleasant Point, ME</v>
      </c>
      <c r="B11" s="13">
        <v>2</v>
      </c>
      <c r="C11" s="4">
        <v>2</v>
      </c>
      <c r="D11" s="4">
        <v>3</v>
      </c>
      <c r="E11" s="4">
        <v>3</v>
      </c>
      <c r="F11" s="4">
        <v>5</v>
      </c>
      <c r="G11" s="4">
        <v>4</v>
      </c>
      <c r="H11" s="4">
        <v>4</v>
      </c>
      <c r="I11" s="4">
        <v>3</v>
      </c>
      <c r="J11" s="4">
        <v>3</v>
      </c>
      <c r="K11" s="4">
        <v>3</v>
      </c>
      <c r="L11" s="4">
        <v>3</v>
      </c>
      <c r="M11" s="40">
        <v>3</v>
      </c>
      <c r="N11" s="13">
        <f t="shared" si="0"/>
        <v>3.1666666666666665</v>
      </c>
    </row>
    <row r="12" spans="1:14" ht="12" customHeight="1" x14ac:dyDescent="0.2">
      <c r="A12" s="7" t="str">
        <f>'Pregnant Women Participating'!A12</f>
        <v>Delaware</v>
      </c>
      <c r="B12" s="13">
        <v>1146</v>
      </c>
      <c r="C12" s="4">
        <v>1194</v>
      </c>
      <c r="D12" s="4">
        <v>1242</v>
      </c>
      <c r="E12" s="4">
        <v>1243</v>
      </c>
      <c r="F12" s="4">
        <v>1231</v>
      </c>
      <c r="G12" s="4">
        <v>1195</v>
      </c>
      <c r="H12" s="4">
        <v>1149</v>
      </c>
      <c r="I12" s="4">
        <v>1076</v>
      </c>
      <c r="J12" s="4">
        <v>1063</v>
      </c>
      <c r="K12" s="4">
        <v>1041</v>
      </c>
      <c r="L12" s="4">
        <v>1042</v>
      </c>
      <c r="M12" s="40">
        <v>1068</v>
      </c>
      <c r="N12" s="13">
        <f t="shared" ref="N12:N90" si="1">IF(SUM(B12:M12)&gt;0,AVERAGE(B12:M12)," ")</f>
        <v>1140.8333333333333</v>
      </c>
    </row>
    <row r="13" spans="1:14" ht="12" customHeight="1" x14ac:dyDescent="0.2">
      <c r="A13" s="7" t="str">
        <f>'Pregnant Women Participating'!A13</f>
        <v>District of Columbia</v>
      </c>
      <c r="B13" s="13">
        <v>773</v>
      </c>
      <c r="C13" s="4">
        <v>739</v>
      </c>
      <c r="D13" s="4">
        <v>761</v>
      </c>
      <c r="E13" s="4">
        <v>809</v>
      </c>
      <c r="F13" s="4">
        <v>791</v>
      </c>
      <c r="G13" s="4">
        <v>780</v>
      </c>
      <c r="H13" s="4">
        <v>758</v>
      </c>
      <c r="I13" s="4">
        <v>700</v>
      </c>
      <c r="J13" s="4">
        <v>682</v>
      </c>
      <c r="K13" s="4">
        <v>621</v>
      </c>
      <c r="L13" s="4">
        <v>643</v>
      </c>
      <c r="M13" s="40">
        <v>668</v>
      </c>
      <c r="N13" s="13">
        <f t="shared" si="1"/>
        <v>727.08333333333337</v>
      </c>
    </row>
    <row r="14" spans="1:14" ht="12" customHeight="1" x14ac:dyDescent="0.2">
      <c r="A14" s="7" t="str">
        <f>'Pregnant Women Participating'!A14</f>
        <v>Maryland</v>
      </c>
      <c r="B14" s="13">
        <v>6774</v>
      </c>
      <c r="C14" s="4">
        <v>6918</v>
      </c>
      <c r="D14" s="4">
        <v>6821</v>
      </c>
      <c r="E14" s="4">
        <v>7009</v>
      </c>
      <c r="F14" s="4">
        <v>6973</v>
      </c>
      <c r="G14" s="4">
        <v>6787</v>
      </c>
      <c r="H14" s="4">
        <v>6532</v>
      </c>
      <c r="I14" s="4">
        <v>6267</v>
      </c>
      <c r="J14" s="4">
        <v>6157</v>
      </c>
      <c r="K14" s="4">
        <v>5936</v>
      </c>
      <c r="L14" s="4">
        <v>6056</v>
      </c>
      <c r="M14" s="40">
        <v>6290</v>
      </c>
      <c r="N14" s="13">
        <f t="shared" si="1"/>
        <v>6543.333333333333</v>
      </c>
    </row>
    <row r="15" spans="1:14" ht="12" customHeight="1" x14ac:dyDescent="0.2">
      <c r="A15" s="7" t="str">
        <f>'Pregnant Women Participating'!A15</f>
        <v>New Jersey</v>
      </c>
      <c r="B15" s="13">
        <v>7819</v>
      </c>
      <c r="C15" s="4">
        <v>7761</v>
      </c>
      <c r="D15" s="4">
        <v>7691</v>
      </c>
      <c r="E15" s="4">
        <v>8007</v>
      </c>
      <c r="F15" s="4">
        <v>7727</v>
      </c>
      <c r="G15" s="4">
        <v>6969</v>
      </c>
      <c r="H15" s="4">
        <v>6473</v>
      </c>
      <c r="I15" s="4">
        <v>6384</v>
      </c>
      <c r="J15" s="4">
        <v>6601</v>
      </c>
      <c r="K15" s="4">
        <v>6674</v>
      </c>
      <c r="L15" s="4">
        <v>6778</v>
      </c>
      <c r="M15" s="40">
        <v>7204</v>
      </c>
      <c r="N15" s="13">
        <f t="shared" si="1"/>
        <v>7174</v>
      </c>
    </row>
    <row r="16" spans="1:14" ht="12" customHeight="1" x14ac:dyDescent="0.2">
      <c r="A16" s="7" t="str">
        <f>'Pregnant Women Participating'!A16</f>
        <v>Pennsylvania</v>
      </c>
      <c r="B16" s="13">
        <v>18846</v>
      </c>
      <c r="C16" s="4">
        <v>19435</v>
      </c>
      <c r="D16" s="4">
        <v>19398</v>
      </c>
      <c r="E16" s="4">
        <v>20147</v>
      </c>
      <c r="F16" s="4">
        <v>19926</v>
      </c>
      <c r="G16" s="4">
        <v>19516</v>
      </c>
      <c r="H16" s="4">
        <v>18701</v>
      </c>
      <c r="I16" s="4">
        <v>18024</v>
      </c>
      <c r="J16" s="4">
        <v>17739</v>
      </c>
      <c r="K16" s="4">
        <v>17342</v>
      </c>
      <c r="L16" s="4">
        <v>17181</v>
      </c>
      <c r="M16" s="40">
        <v>17457</v>
      </c>
      <c r="N16" s="13">
        <f t="shared" si="1"/>
        <v>18642.666666666668</v>
      </c>
    </row>
    <row r="17" spans="1:14" ht="12" customHeight="1" x14ac:dyDescent="0.2">
      <c r="A17" s="7" t="str">
        <f>'Pregnant Women Participating'!A17</f>
        <v>Puerto Rico</v>
      </c>
      <c r="B17" s="13">
        <v>4497</v>
      </c>
      <c r="C17" s="4">
        <v>4335</v>
      </c>
      <c r="D17" s="4">
        <v>4489</v>
      </c>
      <c r="E17" s="4">
        <v>4524</v>
      </c>
      <c r="F17" s="4">
        <v>4440</v>
      </c>
      <c r="G17" s="4">
        <v>3658</v>
      </c>
      <c r="H17" s="4">
        <v>3416</v>
      </c>
      <c r="I17" s="4">
        <v>3861</v>
      </c>
      <c r="J17" s="4">
        <v>4013</v>
      </c>
      <c r="K17" s="4">
        <v>3999</v>
      </c>
      <c r="L17" s="4">
        <v>4119</v>
      </c>
      <c r="M17" s="40">
        <v>4416</v>
      </c>
      <c r="N17" s="13">
        <f t="shared" si="1"/>
        <v>4147.25</v>
      </c>
    </row>
    <row r="18" spans="1:14" ht="12" customHeight="1" x14ac:dyDescent="0.2">
      <c r="A18" s="7" t="str">
        <f>'Pregnant Women Participating'!A18</f>
        <v>Virginia</v>
      </c>
      <c r="B18" s="13">
        <v>10459</v>
      </c>
      <c r="C18" s="4">
        <v>10494</v>
      </c>
      <c r="D18" s="4">
        <v>10447</v>
      </c>
      <c r="E18" s="4">
        <v>10593</v>
      </c>
      <c r="F18" s="4">
        <v>10539</v>
      </c>
      <c r="G18" s="4">
        <v>10282</v>
      </c>
      <c r="H18" s="4">
        <v>9940</v>
      </c>
      <c r="I18" s="4">
        <v>9539</v>
      </c>
      <c r="J18" s="4">
        <v>9622</v>
      </c>
      <c r="K18" s="4">
        <v>9616</v>
      </c>
      <c r="L18" s="4">
        <v>9763</v>
      </c>
      <c r="M18" s="40">
        <v>10138</v>
      </c>
      <c r="N18" s="13">
        <f t="shared" si="1"/>
        <v>10119.333333333334</v>
      </c>
    </row>
    <row r="19" spans="1:14" ht="12" customHeight="1" x14ac:dyDescent="0.2">
      <c r="A19" s="7" t="str">
        <f>'Pregnant Women Participating'!A19</f>
        <v>West Virginia</v>
      </c>
      <c r="B19" s="13">
        <v>3349</v>
      </c>
      <c r="C19" s="4">
        <v>3333</v>
      </c>
      <c r="D19" s="4">
        <v>3289</v>
      </c>
      <c r="E19" s="4">
        <v>3335</v>
      </c>
      <c r="F19" s="4">
        <v>3268</v>
      </c>
      <c r="G19" s="4">
        <v>3156</v>
      </c>
      <c r="H19" s="4">
        <v>3076</v>
      </c>
      <c r="I19" s="4">
        <v>2987</v>
      </c>
      <c r="J19" s="4">
        <v>2994</v>
      </c>
      <c r="K19" s="4">
        <v>3013</v>
      </c>
      <c r="L19" s="4">
        <v>3003</v>
      </c>
      <c r="M19" s="40">
        <v>3103</v>
      </c>
      <c r="N19" s="13">
        <f t="shared" si="1"/>
        <v>3158.8333333333335</v>
      </c>
    </row>
    <row r="20" spans="1:14" ht="12" customHeight="1" x14ac:dyDescent="0.2">
      <c r="A20" s="7" t="str">
        <f>'Pregnant Women Participating'!A20</f>
        <v>Alabama</v>
      </c>
      <c r="B20" s="13">
        <v>11846</v>
      </c>
      <c r="C20" s="4">
        <v>12084</v>
      </c>
      <c r="D20" s="4">
        <v>12091</v>
      </c>
      <c r="E20" s="4">
        <v>12414</v>
      </c>
      <c r="F20" s="4">
        <v>12177</v>
      </c>
      <c r="G20" s="4">
        <v>11686</v>
      </c>
      <c r="H20" s="4">
        <v>10912</v>
      </c>
      <c r="I20" s="4">
        <v>10449</v>
      </c>
      <c r="J20" s="4">
        <v>10228</v>
      </c>
      <c r="K20" s="4">
        <v>10051</v>
      </c>
      <c r="L20" s="4">
        <v>10071</v>
      </c>
      <c r="M20" s="40">
        <v>10392</v>
      </c>
      <c r="N20" s="13">
        <f t="shared" si="1"/>
        <v>11200.083333333334</v>
      </c>
    </row>
    <row r="21" spans="1:14" ht="12" customHeight="1" x14ac:dyDescent="0.2">
      <c r="A21" s="7" t="str">
        <f>'Pregnant Women Participating'!A21</f>
        <v>Florida</v>
      </c>
      <c r="B21" s="13">
        <v>26590</v>
      </c>
      <c r="C21" s="4">
        <v>27079</v>
      </c>
      <c r="D21" s="4">
        <v>27223</v>
      </c>
      <c r="E21" s="4">
        <v>28400</v>
      </c>
      <c r="F21" s="4">
        <v>27972</v>
      </c>
      <c r="G21" s="4">
        <v>26769</v>
      </c>
      <c r="H21" s="4">
        <v>25511</v>
      </c>
      <c r="I21" s="4">
        <v>24153</v>
      </c>
      <c r="J21" s="4">
        <v>23323</v>
      </c>
      <c r="K21" s="4">
        <v>23005</v>
      </c>
      <c r="L21" s="4">
        <v>22981</v>
      </c>
      <c r="M21" s="40">
        <v>23667</v>
      </c>
      <c r="N21" s="13">
        <f t="shared" si="1"/>
        <v>25556.083333333332</v>
      </c>
    </row>
    <row r="22" spans="1:14" ht="12" customHeight="1" x14ac:dyDescent="0.2">
      <c r="A22" s="7" t="str">
        <f>'Pregnant Women Participating'!A22</f>
        <v>Georgia</v>
      </c>
      <c r="B22" s="13">
        <v>16686</v>
      </c>
      <c r="C22" s="4">
        <v>16650</v>
      </c>
      <c r="D22" s="4">
        <v>16656</v>
      </c>
      <c r="E22" s="4">
        <v>17048</v>
      </c>
      <c r="F22" s="4">
        <v>16544</v>
      </c>
      <c r="G22" s="4">
        <v>15819</v>
      </c>
      <c r="H22" s="4">
        <v>15121</v>
      </c>
      <c r="I22" s="4">
        <v>14556</v>
      </c>
      <c r="J22" s="4">
        <v>14398</v>
      </c>
      <c r="K22" s="4">
        <v>14045</v>
      </c>
      <c r="L22" s="4">
        <v>14028</v>
      </c>
      <c r="M22" s="40">
        <v>14532</v>
      </c>
      <c r="N22" s="13">
        <f t="shared" si="1"/>
        <v>15506.916666666666</v>
      </c>
    </row>
    <row r="23" spans="1:14" ht="12" customHeight="1" x14ac:dyDescent="0.2">
      <c r="A23" s="7" t="str">
        <f>'Pregnant Women Participating'!A23</f>
        <v>Kentucky</v>
      </c>
      <c r="B23" s="13">
        <v>8136</v>
      </c>
      <c r="C23" s="4">
        <v>8140</v>
      </c>
      <c r="D23" s="4">
        <v>8096</v>
      </c>
      <c r="E23" s="4">
        <v>8304</v>
      </c>
      <c r="F23" s="4">
        <v>8108</v>
      </c>
      <c r="G23" s="4">
        <v>8101</v>
      </c>
      <c r="H23" s="4">
        <v>7772</v>
      </c>
      <c r="I23" s="4">
        <v>7551</v>
      </c>
      <c r="J23" s="4">
        <v>7563</v>
      </c>
      <c r="K23" s="4">
        <v>7606</v>
      </c>
      <c r="L23" s="4">
        <v>7688</v>
      </c>
      <c r="M23" s="40">
        <v>7928</v>
      </c>
      <c r="N23" s="13">
        <f t="shared" si="1"/>
        <v>7916.083333333333</v>
      </c>
    </row>
    <row r="24" spans="1:14" ht="12" customHeight="1" x14ac:dyDescent="0.2">
      <c r="A24" s="7" t="str">
        <f>'Pregnant Women Participating'!A24</f>
        <v>Mississippi</v>
      </c>
      <c r="B24" s="13">
        <v>8071</v>
      </c>
      <c r="C24" s="4">
        <v>8128</v>
      </c>
      <c r="D24" s="4">
        <v>8177</v>
      </c>
      <c r="E24" s="4">
        <v>8516</v>
      </c>
      <c r="F24" s="4">
        <v>8343</v>
      </c>
      <c r="G24" s="4">
        <v>8055</v>
      </c>
      <c r="H24" s="4">
        <v>7775</v>
      </c>
      <c r="I24" s="4">
        <v>7471</v>
      </c>
      <c r="J24" s="4">
        <v>7433</v>
      </c>
      <c r="K24" s="4">
        <v>7273</v>
      </c>
      <c r="L24" s="4">
        <v>7205</v>
      </c>
      <c r="M24" s="40">
        <v>7480</v>
      </c>
      <c r="N24" s="13">
        <f t="shared" si="1"/>
        <v>7827.25</v>
      </c>
    </row>
    <row r="25" spans="1:14" ht="12" customHeight="1" x14ac:dyDescent="0.2">
      <c r="A25" s="7" t="str">
        <f>'Pregnant Women Participating'!A25</f>
        <v>North Carolina</v>
      </c>
      <c r="B25" s="13">
        <v>15821</v>
      </c>
      <c r="C25" s="4">
        <v>15862</v>
      </c>
      <c r="D25" s="4">
        <v>15800</v>
      </c>
      <c r="E25" s="4">
        <v>16230</v>
      </c>
      <c r="F25" s="4">
        <v>15775</v>
      </c>
      <c r="G25" s="4">
        <v>15460</v>
      </c>
      <c r="H25" s="4">
        <v>15132</v>
      </c>
      <c r="I25" s="4">
        <v>14461</v>
      </c>
      <c r="J25" s="4">
        <v>14351</v>
      </c>
      <c r="K25" s="4">
        <v>14112</v>
      </c>
      <c r="L25" s="4">
        <v>14130</v>
      </c>
      <c r="M25" s="40">
        <v>14607</v>
      </c>
      <c r="N25" s="13">
        <f t="shared" si="1"/>
        <v>15145.083333333334</v>
      </c>
    </row>
    <row r="26" spans="1:14" ht="12" customHeight="1" x14ac:dyDescent="0.2">
      <c r="A26" s="7" t="str">
        <f>'Pregnant Women Participating'!A26</f>
        <v>South Carolina</v>
      </c>
      <c r="B26" s="13">
        <v>7880</v>
      </c>
      <c r="C26" s="4">
        <v>7911</v>
      </c>
      <c r="D26" s="4">
        <v>7887</v>
      </c>
      <c r="E26" s="4">
        <v>8221</v>
      </c>
      <c r="F26" s="4">
        <v>8156</v>
      </c>
      <c r="G26" s="4">
        <v>8341</v>
      </c>
      <c r="H26" s="4">
        <v>8264</v>
      </c>
      <c r="I26" s="4">
        <v>8339</v>
      </c>
      <c r="J26" s="4">
        <v>8316</v>
      </c>
      <c r="K26" s="4">
        <v>8102</v>
      </c>
      <c r="L26" s="4">
        <v>8098</v>
      </c>
      <c r="M26" s="40">
        <v>8291</v>
      </c>
      <c r="N26" s="13">
        <f t="shared" si="1"/>
        <v>8150.5</v>
      </c>
    </row>
    <row r="27" spans="1:14" ht="12" customHeight="1" x14ac:dyDescent="0.2">
      <c r="A27" s="7" t="str">
        <f>'Pregnant Women Participating'!A27</f>
        <v>Tennessee</v>
      </c>
      <c r="B27" s="13">
        <v>11063</v>
      </c>
      <c r="C27" s="4">
        <v>10920</v>
      </c>
      <c r="D27" s="4">
        <v>10757</v>
      </c>
      <c r="E27" s="4">
        <v>11081</v>
      </c>
      <c r="F27" s="4">
        <v>11061</v>
      </c>
      <c r="G27" s="4">
        <v>10752</v>
      </c>
      <c r="H27" s="4">
        <v>10437</v>
      </c>
      <c r="I27" s="4">
        <v>10156</v>
      </c>
      <c r="J27" s="4">
        <v>9985</v>
      </c>
      <c r="K27" s="4">
        <v>9895</v>
      </c>
      <c r="L27" s="4">
        <v>10119</v>
      </c>
      <c r="M27" s="40">
        <v>10449</v>
      </c>
      <c r="N27" s="13">
        <f t="shared" si="1"/>
        <v>10556.25</v>
      </c>
    </row>
    <row r="28" spans="1:14" ht="12" customHeight="1" x14ac:dyDescent="0.2">
      <c r="A28" s="7" t="str">
        <f>'Pregnant Women Participating'!A28</f>
        <v>Choctaw Indians, MS</v>
      </c>
      <c r="B28" s="13">
        <v>51</v>
      </c>
      <c r="C28" s="4">
        <v>53</v>
      </c>
      <c r="D28" s="4">
        <v>55</v>
      </c>
      <c r="E28" s="4">
        <v>51</v>
      </c>
      <c r="F28" s="4">
        <v>50</v>
      </c>
      <c r="G28" s="4">
        <v>52</v>
      </c>
      <c r="H28" s="4">
        <v>48</v>
      </c>
      <c r="I28" s="4">
        <v>48</v>
      </c>
      <c r="J28" s="4">
        <v>52</v>
      </c>
      <c r="K28" s="4">
        <v>60</v>
      </c>
      <c r="L28" s="4">
        <v>59</v>
      </c>
      <c r="M28" s="40">
        <v>63</v>
      </c>
      <c r="N28" s="13">
        <f t="shared" si="1"/>
        <v>53.5</v>
      </c>
    </row>
    <row r="29" spans="1:14" ht="12" customHeight="1" x14ac:dyDescent="0.2">
      <c r="A29" s="7" t="str">
        <f>'Pregnant Women Participating'!A29</f>
        <v>Eastern Cherokee, NC</v>
      </c>
      <c r="B29" s="13">
        <v>13</v>
      </c>
      <c r="C29" s="4">
        <v>16</v>
      </c>
      <c r="D29" s="4">
        <v>26</v>
      </c>
      <c r="E29" s="4">
        <v>28</v>
      </c>
      <c r="F29" s="4">
        <v>22</v>
      </c>
      <c r="G29" s="4">
        <v>24</v>
      </c>
      <c r="H29" s="4">
        <v>25</v>
      </c>
      <c r="I29" s="4">
        <v>20</v>
      </c>
      <c r="J29" s="4">
        <v>21</v>
      </c>
      <c r="K29" s="4">
        <v>24</v>
      </c>
      <c r="L29" s="4">
        <v>28</v>
      </c>
      <c r="M29" s="40">
        <v>37</v>
      </c>
      <c r="N29" s="13">
        <f t="shared" si="1"/>
        <v>23.666666666666668</v>
      </c>
    </row>
    <row r="30" spans="1:14" ht="12" customHeight="1" x14ac:dyDescent="0.2">
      <c r="A30" s="7" t="str">
        <f>'Pregnant Women Participating'!A30</f>
        <v>Illinois</v>
      </c>
      <c r="B30" s="13">
        <v>13728</v>
      </c>
      <c r="C30" s="4">
        <v>13450</v>
      </c>
      <c r="D30" s="4">
        <v>13332</v>
      </c>
      <c r="E30" s="4">
        <v>13427</v>
      </c>
      <c r="F30" s="4">
        <v>12825</v>
      </c>
      <c r="G30" s="4">
        <v>12210</v>
      </c>
      <c r="H30" s="4">
        <v>11649</v>
      </c>
      <c r="I30" s="4">
        <v>11139</v>
      </c>
      <c r="J30" s="4">
        <v>10729</v>
      </c>
      <c r="K30" s="4">
        <v>10927</v>
      </c>
      <c r="L30" s="4">
        <v>10512</v>
      </c>
      <c r="M30" s="40">
        <v>10779</v>
      </c>
      <c r="N30" s="13">
        <f t="shared" si="1"/>
        <v>12058.916666666666</v>
      </c>
    </row>
    <row r="31" spans="1:14" ht="12" customHeight="1" x14ac:dyDescent="0.2">
      <c r="A31" s="7" t="str">
        <f>'Pregnant Women Participating'!A31</f>
        <v>Indiana</v>
      </c>
      <c r="B31" s="13">
        <v>11843</v>
      </c>
      <c r="C31" s="4">
        <v>11809</v>
      </c>
      <c r="D31" s="4">
        <v>11672</v>
      </c>
      <c r="E31" s="4">
        <v>11903</v>
      </c>
      <c r="F31" s="4">
        <v>11784</v>
      </c>
      <c r="G31" s="4">
        <v>11901</v>
      </c>
      <c r="H31" s="4">
        <v>11578</v>
      </c>
      <c r="I31" s="4">
        <v>11291</v>
      </c>
      <c r="J31" s="4">
        <v>11304</v>
      </c>
      <c r="K31" s="4">
        <v>11471</v>
      </c>
      <c r="L31" s="4">
        <v>11574</v>
      </c>
      <c r="M31" s="40">
        <v>11722</v>
      </c>
      <c r="N31" s="13">
        <f t="shared" si="1"/>
        <v>11654.333333333334</v>
      </c>
    </row>
    <row r="32" spans="1:14" ht="12" customHeight="1" x14ac:dyDescent="0.2">
      <c r="A32" s="7" t="str">
        <f>'Pregnant Women Participating'!A32</f>
        <v>Iowa</v>
      </c>
      <c r="B32" s="13">
        <v>4994</v>
      </c>
      <c r="C32" s="4">
        <v>4874</v>
      </c>
      <c r="D32" s="4">
        <v>4820</v>
      </c>
      <c r="E32" s="4">
        <v>4908</v>
      </c>
      <c r="F32" s="4">
        <v>4855</v>
      </c>
      <c r="G32" s="4">
        <v>4927</v>
      </c>
      <c r="H32" s="4">
        <v>4795</v>
      </c>
      <c r="I32" s="4">
        <v>4550</v>
      </c>
      <c r="J32" s="4">
        <v>4655</v>
      </c>
      <c r="K32" s="4">
        <v>4691</v>
      </c>
      <c r="L32" s="4">
        <v>4610</v>
      </c>
      <c r="M32" s="40">
        <v>4660</v>
      </c>
      <c r="N32" s="13">
        <f t="shared" si="1"/>
        <v>4778.25</v>
      </c>
    </row>
    <row r="33" spans="1:14" ht="12" customHeight="1" x14ac:dyDescent="0.2">
      <c r="A33" s="7" t="str">
        <f>'Pregnant Women Participating'!A33</f>
        <v>Michigan</v>
      </c>
      <c r="B33" s="13">
        <v>15346</v>
      </c>
      <c r="C33" s="4">
        <v>15598</v>
      </c>
      <c r="D33" s="4">
        <v>14961</v>
      </c>
      <c r="E33" s="4">
        <v>14842</v>
      </c>
      <c r="F33" s="4">
        <v>14937</v>
      </c>
      <c r="G33" s="4">
        <v>14569</v>
      </c>
      <c r="H33" s="4">
        <v>14618</v>
      </c>
      <c r="I33" s="4">
        <v>14344</v>
      </c>
      <c r="J33" s="4">
        <v>14116</v>
      </c>
      <c r="K33" s="4">
        <v>14100</v>
      </c>
      <c r="L33" s="4">
        <v>14019</v>
      </c>
      <c r="M33" s="40">
        <v>14480</v>
      </c>
      <c r="N33" s="13">
        <f t="shared" si="1"/>
        <v>14660.833333333334</v>
      </c>
    </row>
    <row r="34" spans="1:14" ht="12" customHeight="1" x14ac:dyDescent="0.2">
      <c r="A34" s="7" t="str">
        <f>'Pregnant Women Participating'!A34</f>
        <v>Minnesota</v>
      </c>
      <c r="B34" s="13">
        <v>5749</v>
      </c>
      <c r="C34" s="4">
        <v>5807</v>
      </c>
      <c r="D34" s="4">
        <v>5709</v>
      </c>
      <c r="E34" s="4">
        <v>5767</v>
      </c>
      <c r="F34" s="4">
        <v>5576</v>
      </c>
      <c r="G34" s="4">
        <v>5519</v>
      </c>
      <c r="H34" s="4">
        <v>5427</v>
      </c>
      <c r="I34" s="4">
        <v>5205</v>
      </c>
      <c r="J34" s="4">
        <v>5185</v>
      </c>
      <c r="K34" s="4">
        <v>5135</v>
      </c>
      <c r="L34" s="4">
        <v>5184</v>
      </c>
      <c r="M34" s="40">
        <v>5252</v>
      </c>
      <c r="N34" s="13">
        <f t="shared" si="1"/>
        <v>5459.583333333333</v>
      </c>
    </row>
    <row r="35" spans="1:14" ht="12" customHeight="1" x14ac:dyDescent="0.2">
      <c r="A35" s="7" t="str">
        <f>'Pregnant Women Participating'!A35</f>
        <v>Ohio</v>
      </c>
      <c r="B35" s="13">
        <v>13166</v>
      </c>
      <c r="C35" s="4">
        <v>13185</v>
      </c>
      <c r="D35" s="4">
        <v>13050</v>
      </c>
      <c r="E35" s="4">
        <v>13271</v>
      </c>
      <c r="F35" s="4">
        <v>12829</v>
      </c>
      <c r="G35" s="4">
        <v>12611</v>
      </c>
      <c r="H35" s="4">
        <v>12163</v>
      </c>
      <c r="I35" s="4">
        <v>11704</v>
      </c>
      <c r="J35" s="4">
        <v>11403</v>
      </c>
      <c r="K35" s="4">
        <v>11227</v>
      </c>
      <c r="L35" s="4">
        <v>11221</v>
      </c>
      <c r="M35" s="40">
        <v>11395</v>
      </c>
      <c r="N35" s="13">
        <f t="shared" si="1"/>
        <v>12268.75</v>
      </c>
    </row>
    <row r="36" spans="1:14" ht="12" customHeight="1" x14ac:dyDescent="0.2">
      <c r="A36" s="7" t="str">
        <f>'Pregnant Women Participating'!A36</f>
        <v>Wisconsin</v>
      </c>
      <c r="B36" s="13">
        <v>7031</v>
      </c>
      <c r="C36" s="4">
        <v>7038</v>
      </c>
      <c r="D36" s="4">
        <v>6904</v>
      </c>
      <c r="E36" s="4">
        <v>6949</v>
      </c>
      <c r="F36" s="4">
        <v>6761</v>
      </c>
      <c r="G36" s="4">
        <v>6615</v>
      </c>
      <c r="H36" s="4">
        <v>6458</v>
      </c>
      <c r="I36" s="4">
        <v>6338</v>
      </c>
      <c r="J36" s="4">
        <v>6347</v>
      </c>
      <c r="K36" s="4">
        <v>6351</v>
      </c>
      <c r="L36" s="4">
        <v>6337</v>
      </c>
      <c r="M36" s="40">
        <v>6423</v>
      </c>
      <c r="N36" s="13">
        <f t="shared" si="1"/>
        <v>6629.333333333333</v>
      </c>
    </row>
    <row r="37" spans="1:14" ht="12" customHeight="1" x14ac:dyDescent="0.2">
      <c r="A37" s="7" t="str">
        <f>'Pregnant Women Participating'!A37</f>
        <v>Arizona</v>
      </c>
      <c r="B37" s="13">
        <v>9064</v>
      </c>
      <c r="C37" s="4">
        <v>9055</v>
      </c>
      <c r="D37" s="4">
        <v>9330</v>
      </c>
      <c r="E37" s="4">
        <v>9563</v>
      </c>
      <c r="F37" s="4">
        <v>9281</v>
      </c>
      <c r="G37" s="4">
        <v>9244</v>
      </c>
      <c r="H37" s="4">
        <v>8941</v>
      </c>
      <c r="I37" s="4">
        <v>8504</v>
      </c>
      <c r="J37" s="4">
        <v>8216</v>
      </c>
      <c r="K37" s="4">
        <v>8108</v>
      </c>
      <c r="L37" s="4">
        <v>8080</v>
      </c>
      <c r="M37" s="40">
        <v>8338</v>
      </c>
      <c r="N37" s="13">
        <f t="shared" si="1"/>
        <v>8810.3333333333339</v>
      </c>
    </row>
    <row r="38" spans="1:14" ht="12" customHeight="1" x14ac:dyDescent="0.2">
      <c r="A38" s="7" t="str">
        <f>'Pregnant Women Participating'!A38</f>
        <v>Arkansas</v>
      </c>
      <c r="B38" s="13">
        <v>7054</v>
      </c>
      <c r="C38" s="4">
        <v>7175</v>
      </c>
      <c r="D38" s="4">
        <v>7226</v>
      </c>
      <c r="E38" s="4">
        <v>7376</v>
      </c>
      <c r="F38" s="4">
        <v>7254</v>
      </c>
      <c r="G38" s="4">
        <v>7078</v>
      </c>
      <c r="H38" s="4">
        <v>6674</v>
      </c>
      <c r="I38" s="4">
        <v>6205</v>
      </c>
      <c r="J38" s="4">
        <v>6093</v>
      </c>
      <c r="K38" s="4">
        <v>5855</v>
      </c>
      <c r="L38" s="4">
        <v>5820</v>
      </c>
      <c r="M38" s="40">
        <v>5870</v>
      </c>
      <c r="N38" s="13">
        <f t="shared" si="1"/>
        <v>6640</v>
      </c>
    </row>
    <row r="39" spans="1:14" ht="12" customHeight="1" x14ac:dyDescent="0.2">
      <c r="A39" s="7" t="str">
        <f>'Pregnant Women Participating'!A39</f>
        <v>Louisiana</v>
      </c>
      <c r="B39" s="13">
        <v>12248</v>
      </c>
      <c r="C39" s="4">
        <v>12419</v>
      </c>
      <c r="D39" s="4">
        <v>12685</v>
      </c>
      <c r="E39" s="4">
        <v>13236</v>
      </c>
      <c r="F39" s="4">
        <v>13250</v>
      </c>
      <c r="G39" s="4">
        <v>12733</v>
      </c>
      <c r="H39" s="4">
        <v>11858</v>
      </c>
      <c r="I39" s="4">
        <v>11394</v>
      </c>
      <c r="J39" s="4">
        <v>11356</v>
      </c>
      <c r="K39" s="4">
        <v>11173</v>
      </c>
      <c r="L39" s="4">
        <v>10974</v>
      </c>
      <c r="M39" s="40">
        <v>11187</v>
      </c>
      <c r="N39" s="13">
        <f t="shared" si="1"/>
        <v>12042.75</v>
      </c>
    </row>
    <row r="40" spans="1:14" ht="12" customHeight="1" x14ac:dyDescent="0.2">
      <c r="A40" s="7" t="str">
        <f>'Pregnant Women Participating'!A40</f>
        <v>New Mexico</v>
      </c>
      <c r="B40" s="13">
        <v>2457</v>
      </c>
      <c r="C40" s="4">
        <v>2478</v>
      </c>
      <c r="D40" s="4">
        <v>2581</v>
      </c>
      <c r="E40" s="4">
        <v>2689</v>
      </c>
      <c r="F40" s="4">
        <v>2644</v>
      </c>
      <c r="G40" s="4">
        <v>2587</v>
      </c>
      <c r="H40" s="4">
        <v>2473</v>
      </c>
      <c r="I40" s="4">
        <v>2279</v>
      </c>
      <c r="J40" s="4">
        <v>2147</v>
      </c>
      <c r="K40" s="4">
        <v>2110</v>
      </c>
      <c r="L40" s="4">
        <v>2091</v>
      </c>
      <c r="M40" s="40">
        <v>2173</v>
      </c>
      <c r="N40" s="13">
        <f t="shared" si="1"/>
        <v>2392.4166666666665</v>
      </c>
    </row>
    <row r="41" spans="1:14" ht="12" customHeight="1" x14ac:dyDescent="0.2">
      <c r="A41" s="7" t="str">
        <f>'Pregnant Women Participating'!A41</f>
        <v>Oklahoma</v>
      </c>
      <c r="B41" s="13">
        <v>4235</v>
      </c>
      <c r="C41" s="4">
        <v>4193</v>
      </c>
      <c r="D41" s="4">
        <v>4258</v>
      </c>
      <c r="E41" s="4">
        <v>4357</v>
      </c>
      <c r="F41" s="4">
        <v>4276</v>
      </c>
      <c r="G41" s="4">
        <v>4324</v>
      </c>
      <c r="H41" s="4">
        <v>4616</v>
      </c>
      <c r="I41" s="4">
        <v>4444</v>
      </c>
      <c r="J41" s="4">
        <v>4068</v>
      </c>
      <c r="K41" s="4">
        <v>3949</v>
      </c>
      <c r="L41" s="4">
        <v>4028</v>
      </c>
      <c r="M41" s="40">
        <v>4120</v>
      </c>
      <c r="N41" s="13">
        <f t="shared" si="1"/>
        <v>4239</v>
      </c>
    </row>
    <row r="42" spans="1:14" ht="12" customHeight="1" x14ac:dyDescent="0.2">
      <c r="A42" s="7" t="str">
        <f>'Pregnant Women Participating'!A42</f>
        <v>Texas</v>
      </c>
      <c r="B42" s="13">
        <v>35164</v>
      </c>
      <c r="C42" s="4">
        <v>35363</v>
      </c>
      <c r="D42" s="4">
        <v>35441</v>
      </c>
      <c r="E42" s="4">
        <v>36088</v>
      </c>
      <c r="F42" s="4">
        <v>35563</v>
      </c>
      <c r="G42" s="4">
        <v>34414</v>
      </c>
      <c r="H42" s="4">
        <v>33060</v>
      </c>
      <c r="I42" s="4">
        <v>31873</v>
      </c>
      <c r="J42" s="4">
        <v>31891</v>
      </c>
      <c r="K42" s="4">
        <v>31832</v>
      </c>
      <c r="L42" s="4">
        <v>32278</v>
      </c>
      <c r="M42" s="40">
        <v>34071</v>
      </c>
      <c r="N42" s="13">
        <f t="shared" si="1"/>
        <v>33919.833333333336</v>
      </c>
    </row>
    <row r="43" spans="1:14" ht="12" customHeight="1" x14ac:dyDescent="0.2">
      <c r="A43" s="7" t="str">
        <f>'Pregnant Women Participating'!A43</f>
        <v>Utah</v>
      </c>
      <c r="B43" s="13">
        <v>2806</v>
      </c>
      <c r="C43" s="4">
        <v>2760</v>
      </c>
      <c r="D43" s="4">
        <v>2695</v>
      </c>
      <c r="E43" s="4">
        <v>2759</v>
      </c>
      <c r="F43" s="4">
        <v>2623</v>
      </c>
      <c r="G43" s="4">
        <v>2558</v>
      </c>
      <c r="H43" s="4">
        <v>2456</v>
      </c>
      <c r="I43" s="4">
        <v>2331</v>
      </c>
      <c r="J43" s="4">
        <v>2421</v>
      </c>
      <c r="K43" s="4">
        <v>2437</v>
      </c>
      <c r="L43" s="4">
        <v>2491</v>
      </c>
      <c r="M43" s="40">
        <v>2554</v>
      </c>
      <c r="N43" s="13">
        <f t="shared" si="1"/>
        <v>2574.25</v>
      </c>
    </row>
    <row r="44" spans="1:14" ht="12" customHeight="1" x14ac:dyDescent="0.2">
      <c r="A44" s="7" t="str">
        <f>'Pregnant Women Participating'!A44</f>
        <v>Inter-Tribal Council, AZ</v>
      </c>
      <c r="B44" s="13">
        <v>501</v>
      </c>
      <c r="C44" s="4">
        <v>488</v>
      </c>
      <c r="D44" s="4">
        <v>483</v>
      </c>
      <c r="E44" s="4">
        <v>519</v>
      </c>
      <c r="F44" s="4">
        <v>508</v>
      </c>
      <c r="G44" s="4">
        <v>571</v>
      </c>
      <c r="H44" s="4">
        <v>556</v>
      </c>
      <c r="I44" s="4">
        <v>534</v>
      </c>
      <c r="J44" s="4">
        <v>456</v>
      </c>
      <c r="K44" s="4">
        <v>422</v>
      </c>
      <c r="L44" s="4">
        <v>401</v>
      </c>
      <c r="M44" s="40">
        <v>425</v>
      </c>
      <c r="N44" s="13">
        <f t="shared" si="1"/>
        <v>488.66666666666669</v>
      </c>
    </row>
    <row r="45" spans="1:14" ht="12" customHeight="1" x14ac:dyDescent="0.2">
      <c r="A45" s="7" t="str">
        <f>'Pregnant Women Participating'!A45</f>
        <v>Navajo Nation, AZ</v>
      </c>
      <c r="B45" s="13">
        <v>271</v>
      </c>
      <c r="C45" s="4">
        <v>252</v>
      </c>
      <c r="D45" s="4">
        <v>257</v>
      </c>
      <c r="E45" s="4">
        <v>300</v>
      </c>
      <c r="F45" s="4">
        <v>292</v>
      </c>
      <c r="G45" s="4">
        <v>277</v>
      </c>
      <c r="H45" s="4">
        <v>248</v>
      </c>
      <c r="I45" s="4">
        <v>197</v>
      </c>
      <c r="J45" s="4">
        <v>205</v>
      </c>
      <c r="K45" s="4">
        <v>210</v>
      </c>
      <c r="L45" s="4">
        <v>197</v>
      </c>
      <c r="M45" s="40">
        <v>227</v>
      </c>
      <c r="N45" s="13">
        <f t="shared" si="1"/>
        <v>244.41666666666666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23</v>
      </c>
      <c r="C46" s="4">
        <v>24</v>
      </c>
      <c r="D46" s="4">
        <v>25</v>
      </c>
      <c r="E46" s="4">
        <v>28</v>
      </c>
      <c r="F46" s="4">
        <v>29</v>
      </c>
      <c r="G46" s="4">
        <v>24</v>
      </c>
      <c r="H46" s="4">
        <v>20</v>
      </c>
      <c r="I46" s="4">
        <v>14</v>
      </c>
      <c r="J46" s="4">
        <v>13</v>
      </c>
      <c r="K46" s="4">
        <v>7</v>
      </c>
      <c r="L46" s="4">
        <v>11</v>
      </c>
      <c r="M46" s="40">
        <v>12</v>
      </c>
      <c r="N46" s="13">
        <f t="shared" si="1"/>
        <v>19.166666666666668</v>
      </c>
    </row>
    <row r="47" spans="1:14" ht="12" customHeight="1" x14ac:dyDescent="0.2">
      <c r="A47" s="7" t="str">
        <f>'Pregnant Women Participating'!A47</f>
        <v>Eight Northern Pueblos, NM</v>
      </c>
      <c r="B47" s="13">
        <v>17</v>
      </c>
      <c r="C47" s="4">
        <v>12</v>
      </c>
      <c r="D47" s="4">
        <v>9</v>
      </c>
      <c r="E47" s="4">
        <v>9</v>
      </c>
      <c r="F47" s="4">
        <v>11</v>
      </c>
      <c r="G47" s="4">
        <v>10</v>
      </c>
      <c r="H47" s="4">
        <v>11</v>
      </c>
      <c r="I47" s="4">
        <v>8</v>
      </c>
      <c r="J47" s="4">
        <v>10</v>
      </c>
      <c r="K47" s="4">
        <v>7</v>
      </c>
      <c r="L47" s="4">
        <v>4</v>
      </c>
      <c r="M47" s="40">
        <v>4</v>
      </c>
      <c r="N47" s="13">
        <f t="shared" si="1"/>
        <v>9.3333333333333339</v>
      </c>
    </row>
    <row r="48" spans="1:14" ht="12" customHeight="1" x14ac:dyDescent="0.2">
      <c r="A48" s="7" t="str">
        <f>'Pregnant Women Participating'!A48</f>
        <v>Five Sandoval Pueblos, NM</v>
      </c>
      <c r="B48" s="13">
        <v>20</v>
      </c>
      <c r="C48" s="4">
        <v>23</v>
      </c>
      <c r="D48" s="4">
        <v>28</v>
      </c>
      <c r="E48" s="4">
        <v>28</v>
      </c>
      <c r="F48" s="4">
        <v>28</v>
      </c>
      <c r="G48" s="4">
        <v>26</v>
      </c>
      <c r="H48" s="4">
        <v>21</v>
      </c>
      <c r="I48" s="4">
        <v>13</v>
      </c>
      <c r="J48" s="4">
        <v>13</v>
      </c>
      <c r="K48" s="4">
        <v>10</v>
      </c>
      <c r="L48" s="4">
        <v>9</v>
      </c>
      <c r="M48" s="40">
        <v>11</v>
      </c>
      <c r="N48" s="13">
        <f t="shared" si="1"/>
        <v>19.166666666666668</v>
      </c>
    </row>
    <row r="49" spans="1:14" ht="12" customHeight="1" x14ac:dyDescent="0.2">
      <c r="A49" s="7" t="str">
        <f>'Pregnant Women Participating'!A49</f>
        <v>Isleta Pueblo, NM</v>
      </c>
      <c r="B49" s="13">
        <v>64</v>
      </c>
      <c r="C49" s="4">
        <v>60</v>
      </c>
      <c r="D49" s="4">
        <v>59</v>
      </c>
      <c r="E49" s="4">
        <v>58</v>
      </c>
      <c r="F49" s="4">
        <v>56</v>
      </c>
      <c r="G49" s="4">
        <v>53</v>
      </c>
      <c r="H49" s="4">
        <v>54</v>
      </c>
      <c r="I49" s="4">
        <v>55</v>
      </c>
      <c r="J49" s="4">
        <v>59</v>
      </c>
      <c r="K49" s="4">
        <v>64</v>
      </c>
      <c r="L49" s="4">
        <v>73</v>
      </c>
      <c r="M49" s="40">
        <v>74</v>
      </c>
      <c r="N49" s="13">
        <f t="shared" si="1"/>
        <v>60.75</v>
      </c>
    </row>
    <row r="50" spans="1:14" ht="12" customHeight="1" x14ac:dyDescent="0.2">
      <c r="A50" s="7" t="str">
        <f>'Pregnant Women Participating'!A50</f>
        <v>San Felipe Pueblo, NM</v>
      </c>
      <c r="B50" s="13">
        <v>12</v>
      </c>
      <c r="C50" s="4">
        <v>16</v>
      </c>
      <c r="D50" s="4">
        <v>13</v>
      </c>
      <c r="E50" s="4">
        <v>15</v>
      </c>
      <c r="F50" s="4">
        <v>14</v>
      </c>
      <c r="G50" s="4">
        <v>10</v>
      </c>
      <c r="H50" s="4">
        <v>9</v>
      </c>
      <c r="I50" s="4">
        <v>8</v>
      </c>
      <c r="J50" s="4">
        <v>7</v>
      </c>
      <c r="K50" s="4">
        <v>6</v>
      </c>
      <c r="L50" s="4">
        <v>7</v>
      </c>
      <c r="M50" s="40">
        <v>9</v>
      </c>
      <c r="N50" s="13">
        <f t="shared" si="1"/>
        <v>10.5</v>
      </c>
    </row>
    <row r="51" spans="1:14" ht="12" customHeight="1" x14ac:dyDescent="0.2">
      <c r="A51" s="7" t="str">
        <f>'Pregnant Women Participating'!A51</f>
        <v>Santo Domingo Tribe, NM</v>
      </c>
      <c r="B51" s="13">
        <v>10</v>
      </c>
      <c r="C51" s="4">
        <v>7</v>
      </c>
      <c r="D51" s="4">
        <v>9</v>
      </c>
      <c r="E51" s="4">
        <v>15</v>
      </c>
      <c r="F51" s="4">
        <v>6</v>
      </c>
      <c r="G51" s="4">
        <v>7</v>
      </c>
      <c r="H51" s="4">
        <v>7</v>
      </c>
      <c r="I51" s="4">
        <v>6</v>
      </c>
      <c r="J51" s="4">
        <v>9</v>
      </c>
      <c r="K51" s="4">
        <v>8</v>
      </c>
      <c r="L51" s="4">
        <v>6</v>
      </c>
      <c r="M51" s="40">
        <v>8</v>
      </c>
      <c r="N51" s="13">
        <f t="shared" si="1"/>
        <v>8.1666666666666661</v>
      </c>
    </row>
    <row r="52" spans="1:14" ht="12" customHeight="1" x14ac:dyDescent="0.2">
      <c r="A52" s="7" t="str">
        <f>'Pregnant Women Participating'!A52</f>
        <v>Zuni Pueblo, NM</v>
      </c>
      <c r="B52" s="13">
        <v>18</v>
      </c>
      <c r="C52" s="4">
        <v>20</v>
      </c>
      <c r="D52" s="4">
        <v>16</v>
      </c>
      <c r="E52" s="4">
        <v>17</v>
      </c>
      <c r="F52" s="4">
        <v>13</v>
      </c>
      <c r="G52" s="4">
        <v>11</v>
      </c>
      <c r="H52" s="4">
        <v>13</v>
      </c>
      <c r="I52" s="4">
        <v>11</v>
      </c>
      <c r="J52" s="4">
        <v>11</v>
      </c>
      <c r="K52" s="4">
        <v>10</v>
      </c>
      <c r="L52" s="4">
        <v>10</v>
      </c>
      <c r="M52" s="40">
        <v>14</v>
      </c>
      <c r="N52" s="13">
        <f t="shared" si="1"/>
        <v>13.666666666666666</v>
      </c>
    </row>
    <row r="53" spans="1:14" ht="12" customHeight="1" x14ac:dyDescent="0.2">
      <c r="A53" s="7" t="str">
        <f>'Pregnant Women Participating'!A53</f>
        <v>Cherokee Nation, OK</v>
      </c>
      <c r="B53" s="13">
        <v>566</v>
      </c>
      <c r="C53" s="4">
        <v>548</v>
      </c>
      <c r="D53" s="4">
        <v>551</v>
      </c>
      <c r="E53" s="4">
        <v>544</v>
      </c>
      <c r="F53" s="4">
        <v>539</v>
      </c>
      <c r="G53" s="4">
        <v>513</v>
      </c>
      <c r="H53" s="4">
        <v>482</v>
      </c>
      <c r="I53" s="4">
        <v>448</v>
      </c>
      <c r="J53" s="4">
        <v>447</v>
      </c>
      <c r="K53" s="4">
        <v>422</v>
      </c>
      <c r="L53" s="4">
        <v>442</v>
      </c>
      <c r="M53" s="40">
        <v>456</v>
      </c>
      <c r="N53" s="13">
        <f t="shared" si="1"/>
        <v>496.5</v>
      </c>
    </row>
    <row r="54" spans="1:14" ht="12" customHeight="1" x14ac:dyDescent="0.2">
      <c r="A54" s="7" t="str">
        <f>'Pregnant Women Participating'!A54</f>
        <v>Chickasaw Nation, OK</v>
      </c>
      <c r="B54" s="13">
        <v>309</v>
      </c>
      <c r="C54" s="4">
        <v>301</v>
      </c>
      <c r="D54" s="4">
        <v>312</v>
      </c>
      <c r="E54" s="4">
        <v>312</v>
      </c>
      <c r="F54" s="4">
        <v>293</v>
      </c>
      <c r="G54" s="4">
        <v>275</v>
      </c>
      <c r="H54" s="4">
        <v>256</v>
      </c>
      <c r="I54" s="4">
        <v>241</v>
      </c>
      <c r="J54" s="4">
        <v>223</v>
      </c>
      <c r="K54" s="4">
        <v>226</v>
      </c>
      <c r="L54" s="4">
        <v>251</v>
      </c>
      <c r="M54" s="40">
        <v>262</v>
      </c>
      <c r="N54" s="13">
        <f t="shared" si="1"/>
        <v>271.75</v>
      </c>
    </row>
    <row r="55" spans="1:14" ht="12" customHeight="1" x14ac:dyDescent="0.2">
      <c r="A55" s="7" t="str">
        <f>'Pregnant Women Participating'!A55</f>
        <v>Choctaw Nation, OK</v>
      </c>
      <c r="B55" s="13">
        <v>404</v>
      </c>
      <c r="C55" s="4">
        <v>432</v>
      </c>
      <c r="D55" s="4">
        <v>417</v>
      </c>
      <c r="E55" s="4">
        <v>442</v>
      </c>
      <c r="F55" s="4">
        <v>430</v>
      </c>
      <c r="G55" s="4">
        <v>416</v>
      </c>
      <c r="H55" s="4">
        <v>410</v>
      </c>
      <c r="I55" s="4">
        <v>392</v>
      </c>
      <c r="J55" s="4">
        <v>400</v>
      </c>
      <c r="K55" s="4">
        <v>413</v>
      </c>
      <c r="L55" s="4">
        <v>410</v>
      </c>
      <c r="M55" s="40">
        <v>436</v>
      </c>
      <c r="N55" s="13">
        <f t="shared" si="1"/>
        <v>416.83333333333331</v>
      </c>
    </row>
    <row r="56" spans="1:14" ht="12" customHeight="1" x14ac:dyDescent="0.2">
      <c r="A56" s="7" t="str">
        <f>'Pregnant Women Participating'!A56</f>
        <v>Citizen Potawatomi Nation, OK</v>
      </c>
      <c r="B56" s="13">
        <v>127</v>
      </c>
      <c r="C56" s="4">
        <v>123</v>
      </c>
      <c r="D56" s="4">
        <v>129</v>
      </c>
      <c r="E56" s="4">
        <v>141</v>
      </c>
      <c r="F56" s="4">
        <v>136</v>
      </c>
      <c r="G56" s="4">
        <v>129</v>
      </c>
      <c r="H56" s="4">
        <v>122</v>
      </c>
      <c r="I56" s="4">
        <v>105</v>
      </c>
      <c r="J56" s="4">
        <v>104</v>
      </c>
      <c r="K56" s="4">
        <v>103</v>
      </c>
      <c r="L56" s="4">
        <v>101</v>
      </c>
      <c r="M56" s="40">
        <v>109</v>
      </c>
      <c r="N56" s="13">
        <f t="shared" si="1"/>
        <v>119.08333333333333</v>
      </c>
    </row>
    <row r="57" spans="1:14" ht="12" customHeight="1" x14ac:dyDescent="0.2">
      <c r="A57" s="7" t="str">
        <f>'Pregnant Women Participating'!A57</f>
        <v>Inter-Tribal Council, OK</v>
      </c>
      <c r="B57" s="13">
        <v>56</v>
      </c>
      <c r="C57" s="4">
        <v>61</v>
      </c>
      <c r="D57" s="4">
        <v>59</v>
      </c>
      <c r="E57" s="4">
        <v>61</v>
      </c>
      <c r="F57" s="4">
        <v>68</v>
      </c>
      <c r="G57" s="4">
        <v>68</v>
      </c>
      <c r="H57" s="4">
        <v>55</v>
      </c>
      <c r="I57" s="4">
        <v>52</v>
      </c>
      <c r="J57" s="4">
        <v>56</v>
      </c>
      <c r="K57" s="4">
        <v>55</v>
      </c>
      <c r="L57" s="4">
        <v>57</v>
      </c>
      <c r="M57" s="40">
        <v>55</v>
      </c>
      <c r="N57" s="13">
        <f t="shared" si="1"/>
        <v>58.583333333333336</v>
      </c>
    </row>
    <row r="58" spans="1:14" ht="12" customHeight="1" x14ac:dyDescent="0.2">
      <c r="A58" s="7" t="str">
        <f>'Pregnant Women Participating'!A58</f>
        <v>Muscogee Creek Nation, OK</v>
      </c>
      <c r="B58" s="13">
        <v>193</v>
      </c>
      <c r="C58" s="4">
        <v>189</v>
      </c>
      <c r="D58" s="4">
        <v>181</v>
      </c>
      <c r="E58" s="4">
        <v>189</v>
      </c>
      <c r="F58" s="4">
        <v>181</v>
      </c>
      <c r="G58" s="4">
        <v>173</v>
      </c>
      <c r="H58" s="4">
        <v>159</v>
      </c>
      <c r="I58" s="4">
        <v>152</v>
      </c>
      <c r="J58" s="4">
        <v>160</v>
      </c>
      <c r="K58" s="4">
        <v>150</v>
      </c>
      <c r="L58" s="4">
        <v>152</v>
      </c>
      <c r="M58" s="40">
        <v>150</v>
      </c>
      <c r="N58" s="13">
        <f t="shared" si="1"/>
        <v>169.08333333333334</v>
      </c>
    </row>
    <row r="59" spans="1:14" ht="12" customHeight="1" x14ac:dyDescent="0.2">
      <c r="A59" s="7" t="str">
        <f>'Pregnant Women Participating'!A59</f>
        <v>Osage Tribal Council, OK</v>
      </c>
      <c r="B59" s="13">
        <v>277</v>
      </c>
      <c r="C59" s="4">
        <v>277</v>
      </c>
      <c r="D59" s="4">
        <v>258</v>
      </c>
      <c r="E59" s="4">
        <v>251</v>
      </c>
      <c r="F59" s="4">
        <v>233</v>
      </c>
      <c r="G59" s="4">
        <v>219</v>
      </c>
      <c r="H59" s="4">
        <v>219</v>
      </c>
      <c r="I59" s="4">
        <v>218</v>
      </c>
      <c r="J59" s="4">
        <v>210</v>
      </c>
      <c r="K59" s="4">
        <v>227</v>
      </c>
      <c r="L59" s="4">
        <v>235</v>
      </c>
      <c r="M59" s="40">
        <v>247</v>
      </c>
      <c r="N59" s="13">
        <f t="shared" si="1"/>
        <v>239.25</v>
      </c>
    </row>
    <row r="60" spans="1:14" ht="12" customHeight="1" x14ac:dyDescent="0.2">
      <c r="A60" s="7" t="str">
        <f>'Pregnant Women Participating'!A60</f>
        <v>Otoe-Missouria Tribe, OK</v>
      </c>
      <c r="B60" s="13">
        <v>38</v>
      </c>
      <c r="C60" s="4">
        <v>33</v>
      </c>
      <c r="D60" s="4">
        <v>33</v>
      </c>
      <c r="E60" s="4">
        <v>40</v>
      </c>
      <c r="F60" s="4">
        <v>34</v>
      </c>
      <c r="G60" s="4">
        <v>31</v>
      </c>
      <c r="H60" s="4">
        <v>26</v>
      </c>
      <c r="I60" s="4">
        <v>26</v>
      </c>
      <c r="J60" s="4">
        <v>29</v>
      </c>
      <c r="K60" s="4">
        <v>29</v>
      </c>
      <c r="L60" s="4">
        <v>27</v>
      </c>
      <c r="M60" s="40">
        <v>23</v>
      </c>
      <c r="N60" s="13">
        <f t="shared" si="1"/>
        <v>30.75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302</v>
      </c>
      <c r="C61" s="4">
        <v>287</v>
      </c>
      <c r="D61" s="4">
        <v>291</v>
      </c>
      <c r="E61" s="4">
        <v>284</v>
      </c>
      <c r="F61" s="4">
        <v>271</v>
      </c>
      <c r="G61" s="4">
        <v>275</v>
      </c>
      <c r="H61" s="4">
        <v>277</v>
      </c>
      <c r="I61" s="4">
        <v>263</v>
      </c>
      <c r="J61" s="4">
        <v>278</v>
      </c>
      <c r="K61" s="4">
        <v>288</v>
      </c>
      <c r="L61" s="4">
        <v>285</v>
      </c>
      <c r="M61" s="40">
        <v>288</v>
      </c>
      <c r="N61" s="13">
        <f t="shared" si="1"/>
        <v>282.41666666666669</v>
      </c>
    </row>
    <row r="62" spans="1:14" ht="12" customHeight="1" x14ac:dyDescent="0.2">
      <c r="A62" s="7" t="str">
        <f>'Pregnant Women Participating'!A62</f>
        <v>Colorado</v>
      </c>
      <c r="B62" s="13">
        <v>5996</v>
      </c>
      <c r="C62" s="4">
        <v>5912</v>
      </c>
      <c r="D62" s="4">
        <v>5856</v>
      </c>
      <c r="E62" s="4">
        <v>5960</v>
      </c>
      <c r="F62" s="4">
        <v>5786</v>
      </c>
      <c r="G62" s="4">
        <v>5737</v>
      </c>
      <c r="H62" s="4">
        <v>5591</v>
      </c>
      <c r="I62" s="4">
        <v>5333</v>
      </c>
      <c r="J62" s="4">
        <v>5298</v>
      </c>
      <c r="K62" s="4">
        <v>5414</v>
      </c>
      <c r="L62" s="4">
        <v>5456</v>
      </c>
      <c r="M62" s="40">
        <v>5609</v>
      </c>
      <c r="N62" s="13">
        <f t="shared" si="1"/>
        <v>5662.333333333333</v>
      </c>
    </row>
    <row r="63" spans="1:14" ht="12" customHeight="1" x14ac:dyDescent="0.2">
      <c r="A63" s="7" t="str">
        <f>'Pregnant Women Participating'!A63</f>
        <v>Kansas</v>
      </c>
      <c r="B63" s="13">
        <v>3282</v>
      </c>
      <c r="C63" s="4">
        <v>3283</v>
      </c>
      <c r="D63" s="4">
        <v>3238</v>
      </c>
      <c r="E63" s="4">
        <v>3262</v>
      </c>
      <c r="F63" s="4">
        <v>3180</v>
      </c>
      <c r="G63" s="4">
        <v>3184</v>
      </c>
      <c r="H63" s="4">
        <v>3132</v>
      </c>
      <c r="I63" s="4">
        <v>3052</v>
      </c>
      <c r="J63" s="4">
        <v>3017</v>
      </c>
      <c r="K63" s="4">
        <v>3010</v>
      </c>
      <c r="L63" s="4">
        <v>3076</v>
      </c>
      <c r="M63" s="40">
        <v>3284</v>
      </c>
      <c r="N63" s="13">
        <f t="shared" si="1"/>
        <v>3166.6666666666665</v>
      </c>
    </row>
    <row r="64" spans="1:14" ht="12" customHeight="1" x14ac:dyDescent="0.2">
      <c r="A64" s="7" t="str">
        <f>'Pregnant Women Participating'!A64</f>
        <v>Missouri</v>
      </c>
      <c r="B64" s="13">
        <v>9323</v>
      </c>
      <c r="C64" s="4">
        <v>9349</v>
      </c>
      <c r="D64" s="4">
        <v>9292</v>
      </c>
      <c r="E64" s="4">
        <v>9451</v>
      </c>
      <c r="F64" s="4">
        <v>9297</v>
      </c>
      <c r="G64" s="4">
        <v>8942</v>
      </c>
      <c r="H64" s="4">
        <v>8539</v>
      </c>
      <c r="I64" s="4">
        <v>8058</v>
      </c>
      <c r="J64" s="4">
        <v>7930</v>
      </c>
      <c r="K64" s="4">
        <v>7847</v>
      </c>
      <c r="L64" s="4">
        <v>7896</v>
      </c>
      <c r="M64" s="40">
        <v>8322</v>
      </c>
      <c r="N64" s="13">
        <f t="shared" si="1"/>
        <v>8687.1666666666661</v>
      </c>
    </row>
    <row r="65" spans="1:14" ht="12" customHeight="1" x14ac:dyDescent="0.2">
      <c r="A65" s="7" t="str">
        <f>'Pregnant Women Participating'!A65</f>
        <v>Montana</v>
      </c>
      <c r="B65" s="13">
        <v>828</v>
      </c>
      <c r="C65" s="4">
        <v>839</v>
      </c>
      <c r="D65" s="4">
        <v>821</v>
      </c>
      <c r="E65" s="4">
        <v>822</v>
      </c>
      <c r="F65" s="4">
        <v>801</v>
      </c>
      <c r="G65" s="4">
        <v>753</v>
      </c>
      <c r="H65" s="4">
        <v>743</v>
      </c>
      <c r="I65" s="4">
        <v>728</v>
      </c>
      <c r="J65" s="4">
        <v>731</v>
      </c>
      <c r="K65" s="4">
        <v>716</v>
      </c>
      <c r="L65" s="4">
        <v>694</v>
      </c>
      <c r="M65" s="40">
        <v>688</v>
      </c>
      <c r="N65" s="13">
        <f t="shared" si="1"/>
        <v>763.66666666666663</v>
      </c>
    </row>
    <row r="66" spans="1:14" ht="12" customHeight="1" x14ac:dyDescent="0.2">
      <c r="A66" s="7" t="str">
        <f>'Pregnant Women Participating'!A66</f>
        <v>Nebraska</v>
      </c>
      <c r="B66" s="13">
        <v>2608</v>
      </c>
      <c r="C66" s="4">
        <v>2548</v>
      </c>
      <c r="D66" s="4">
        <v>2444</v>
      </c>
      <c r="E66" s="4">
        <v>2434</v>
      </c>
      <c r="F66" s="4">
        <v>2389</v>
      </c>
      <c r="G66" s="4">
        <v>2275</v>
      </c>
      <c r="H66" s="4">
        <v>2254</v>
      </c>
      <c r="I66" s="4">
        <v>2192</v>
      </c>
      <c r="J66" s="4">
        <v>2261</v>
      </c>
      <c r="K66" s="4">
        <v>2304</v>
      </c>
      <c r="L66" s="4">
        <v>2279</v>
      </c>
      <c r="M66" s="40">
        <v>2364</v>
      </c>
      <c r="N66" s="13">
        <f t="shared" si="1"/>
        <v>2362.6666666666665</v>
      </c>
    </row>
    <row r="67" spans="1:14" ht="12" customHeight="1" x14ac:dyDescent="0.2">
      <c r="A67" s="7" t="str">
        <f>'Pregnant Women Participating'!A67</f>
        <v>North Dakota</v>
      </c>
      <c r="B67" s="13">
        <v>815</v>
      </c>
      <c r="C67" s="4">
        <v>808</v>
      </c>
      <c r="D67" s="4">
        <v>769</v>
      </c>
      <c r="E67" s="4">
        <v>761</v>
      </c>
      <c r="F67" s="4">
        <v>736</v>
      </c>
      <c r="G67" s="4">
        <v>718</v>
      </c>
      <c r="H67" s="4">
        <v>727</v>
      </c>
      <c r="I67" s="4">
        <v>716</v>
      </c>
      <c r="J67" s="4">
        <v>729</v>
      </c>
      <c r="K67" s="4">
        <v>714</v>
      </c>
      <c r="L67" s="4">
        <v>729</v>
      </c>
      <c r="M67" s="40">
        <v>782</v>
      </c>
      <c r="N67" s="13">
        <f t="shared" si="1"/>
        <v>750.33333333333337</v>
      </c>
    </row>
    <row r="68" spans="1:14" ht="12" customHeight="1" x14ac:dyDescent="0.2">
      <c r="A68" s="7" t="str">
        <f>'Pregnant Women Participating'!A68</f>
        <v>South Dakota</v>
      </c>
      <c r="B68" s="13">
        <v>859</v>
      </c>
      <c r="C68" s="4">
        <v>865</v>
      </c>
      <c r="D68" s="4">
        <v>838</v>
      </c>
      <c r="E68" s="4">
        <v>814</v>
      </c>
      <c r="F68" s="4">
        <v>798</v>
      </c>
      <c r="G68" s="4">
        <v>783</v>
      </c>
      <c r="H68" s="4">
        <v>796</v>
      </c>
      <c r="I68" s="4">
        <v>767</v>
      </c>
      <c r="J68" s="4">
        <v>780</v>
      </c>
      <c r="K68" s="4">
        <v>800</v>
      </c>
      <c r="L68" s="4">
        <v>779</v>
      </c>
      <c r="M68" s="40">
        <v>791</v>
      </c>
      <c r="N68" s="13">
        <f t="shared" si="1"/>
        <v>805.83333333333337</v>
      </c>
    </row>
    <row r="69" spans="1:14" ht="12" customHeight="1" x14ac:dyDescent="0.2">
      <c r="A69" s="7" t="str">
        <f>'Pregnant Women Participating'!A69</f>
        <v>Wyoming</v>
      </c>
      <c r="B69" s="13">
        <v>574</v>
      </c>
      <c r="C69" s="4">
        <v>556</v>
      </c>
      <c r="D69" s="4">
        <v>547</v>
      </c>
      <c r="E69" s="4">
        <v>582</v>
      </c>
      <c r="F69" s="4">
        <v>564</v>
      </c>
      <c r="G69" s="4">
        <v>545</v>
      </c>
      <c r="H69" s="4">
        <v>539</v>
      </c>
      <c r="I69" s="4">
        <v>536</v>
      </c>
      <c r="J69" s="4">
        <v>552</v>
      </c>
      <c r="K69" s="4">
        <v>578</v>
      </c>
      <c r="L69" s="4">
        <v>563</v>
      </c>
      <c r="M69" s="40">
        <v>577</v>
      </c>
      <c r="N69" s="13">
        <f t="shared" si="1"/>
        <v>559.41666666666663</v>
      </c>
    </row>
    <row r="70" spans="1:14" ht="12" customHeight="1" x14ac:dyDescent="0.2">
      <c r="A70" s="7" t="str">
        <f>'Pregnant Women Participating'!A70</f>
        <v>Ute Mountain Ute Tribe, CO</v>
      </c>
      <c r="B70" s="13">
        <v>6</v>
      </c>
      <c r="C70" s="4">
        <v>7</v>
      </c>
      <c r="D70" s="4">
        <v>8</v>
      </c>
      <c r="E70" s="4">
        <v>6</v>
      </c>
      <c r="F70" s="4">
        <v>5</v>
      </c>
      <c r="G70" s="4">
        <v>4</v>
      </c>
      <c r="H70" s="4">
        <v>8</v>
      </c>
      <c r="I70" s="4">
        <v>9</v>
      </c>
      <c r="J70" s="4">
        <v>10</v>
      </c>
      <c r="K70" s="4">
        <v>12</v>
      </c>
      <c r="L70" s="4">
        <v>13</v>
      </c>
      <c r="M70" s="40">
        <v>9</v>
      </c>
      <c r="N70" s="13">
        <f t="shared" si="1"/>
        <v>8.0833333333333339</v>
      </c>
    </row>
    <row r="71" spans="1:14" ht="12" customHeight="1" x14ac:dyDescent="0.2">
      <c r="A71" s="7" t="str">
        <f>'Pregnant Women Participating'!A71</f>
        <v>Omaha Sioux, NE</v>
      </c>
      <c r="B71" s="13">
        <v>2</v>
      </c>
      <c r="C71" s="4">
        <v>1</v>
      </c>
      <c r="D71" s="4">
        <v>2</v>
      </c>
      <c r="E71" s="4">
        <v>2</v>
      </c>
      <c r="F71" s="4">
        <v>1</v>
      </c>
      <c r="G71" s="4">
        <v>2</v>
      </c>
      <c r="H71" s="4">
        <v>1</v>
      </c>
      <c r="I71" s="4">
        <v>2</v>
      </c>
      <c r="J71" s="4">
        <v>2</v>
      </c>
      <c r="K71" s="4">
        <v>1</v>
      </c>
      <c r="L71" s="4">
        <v>1</v>
      </c>
      <c r="M71" s="40">
        <v>0</v>
      </c>
      <c r="N71" s="13">
        <f t="shared" si="1"/>
        <v>1.4166666666666667</v>
      </c>
    </row>
    <row r="72" spans="1:14" ht="12" customHeight="1" x14ac:dyDescent="0.2">
      <c r="A72" s="7" t="str">
        <f>'Pregnant Women Participating'!A72</f>
        <v>Santee Sioux, NE</v>
      </c>
      <c r="B72" s="13">
        <v>1</v>
      </c>
      <c r="C72" s="4">
        <v>2</v>
      </c>
      <c r="D72" s="4">
        <v>2</v>
      </c>
      <c r="E72" s="4">
        <v>1</v>
      </c>
      <c r="F72" s="4">
        <v>3</v>
      </c>
      <c r="G72" s="4">
        <v>2</v>
      </c>
      <c r="H72" s="4">
        <v>2</v>
      </c>
      <c r="I72" s="4">
        <v>3</v>
      </c>
      <c r="J72" s="4">
        <v>1</v>
      </c>
      <c r="K72" s="4">
        <v>1</v>
      </c>
      <c r="L72" s="4">
        <v>1</v>
      </c>
      <c r="M72" s="40">
        <v>0</v>
      </c>
      <c r="N72" s="13">
        <f t="shared" si="1"/>
        <v>1.5833333333333333</v>
      </c>
    </row>
    <row r="73" spans="1:14" ht="12" customHeight="1" x14ac:dyDescent="0.2">
      <c r="A73" s="7" t="str">
        <f>'Pregnant Women Participating'!A73</f>
        <v>Winnebago Tribe, NE</v>
      </c>
      <c r="B73" s="13">
        <v>7</v>
      </c>
      <c r="C73" s="4">
        <v>5</v>
      </c>
      <c r="D73" s="4">
        <v>6</v>
      </c>
      <c r="E73" s="4">
        <v>4</v>
      </c>
      <c r="F73" s="4">
        <v>6</v>
      </c>
      <c r="G73" s="4">
        <v>4</v>
      </c>
      <c r="H73" s="4">
        <v>5</v>
      </c>
      <c r="I73" s="4">
        <v>4</v>
      </c>
      <c r="J73" s="4">
        <v>3</v>
      </c>
      <c r="K73" s="4">
        <v>2</v>
      </c>
      <c r="L73" s="4">
        <v>2</v>
      </c>
      <c r="M73" s="40">
        <v>2</v>
      </c>
      <c r="N73" s="13">
        <f t="shared" si="1"/>
        <v>4.166666666666667</v>
      </c>
    </row>
    <row r="74" spans="1:14" ht="12" customHeight="1" x14ac:dyDescent="0.2">
      <c r="A74" s="7" t="str">
        <f>'Pregnant Women Participating'!A74</f>
        <v>Standing Rock Sioux Tribe, ND</v>
      </c>
      <c r="B74" s="13">
        <v>25</v>
      </c>
      <c r="C74" s="4">
        <v>30</v>
      </c>
      <c r="D74" s="4">
        <v>26</v>
      </c>
      <c r="E74" s="4">
        <v>20</v>
      </c>
      <c r="F74" s="4">
        <v>18</v>
      </c>
      <c r="G74" s="4">
        <v>19</v>
      </c>
      <c r="H74" s="4">
        <v>18</v>
      </c>
      <c r="I74" s="4">
        <v>14</v>
      </c>
      <c r="J74" s="4">
        <v>10</v>
      </c>
      <c r="K74" s="4">
        <v>10</v>
      </c>
      <c r="L74" s="4">
        <v>13</v>
      </c>
      <c r="M74" s="40">
        <v>19</v>
      </c>
      <c r="N74" s="13">
        <f t="shared" si="1"/>
        <v>18.5</v>
      </c>
    </row>
    <row r="75" spans="1:14" ht="12" customHeight="1" x14ac:dyDescent="0.2">
      <c r="A75" s="7" t="str">
        <f>'Pregnant Women Participating'!A75</f>
        <v>Three Affiliated Tribes, ND</v>
      </c>
      <c r="B75" s="13">
        <v>12</v>
      </c>
      <c r="C75" s="4">
        <v>17</v>
      </c>
      <c r="D75" s="4">
        <v>16</v>
      </c>
      <c r="E75" s="4">
        <v>12</v>
      </c>
      <c r="F75" s="4">
        <v>14</v>
      </c>
      <c r="G75" s="4">
        <v>17</v>
      </c>
      <c r="H75" s="4">
        <v>19</v>
      </c>
      <c r="I75" s="4">
        <v>22</v>
      </c>
      <c r="J75" s="4">
        <v>22</v>
      </c>
      <c r="K75" s="4">
        <v>17</v>
      </c>
      <c r="L75" s="4">
        <v>19</v>
      </c>
      <c r="M75" s="40">
        <v>16</v>
      </c>
      <c r="N75" s="13">
        <f t="shared" si="1"/>
        <v>16.916666666666668</v>
      </c>
    </row>
    <row r="76" spans="1:14" ht="12" customHeight="1" x14ac:dyDescent="0.2">
      <c r="A76" s="7" t="str">
        <f>'Pregnant Women Participating'!A76</f>
        <v>Cheyenne River Sioux, SD</v>
      </c>
      <c r="B76" s="13">
        <v>23</v>
      </c>
      <c r="C76" s="4">
        <v>26</v>
      </c>
      <c r="D76" s="4">
        <v>30</v>
      </c>
      <c r="E76" s="4">
        <v>34</v>
      </c>
      <c r="F76" s="4">
        <v>35</v>
      </c>
      <c r="G76" s="4">
        <v>42</v>
      </c>
      <c r="H76" s="4">
        <v>50</v>
      </c>
      <c r="I76" s="4">
        <v>50</v>
      </c>
      <c r="J76" s="4">
        <v>41</v>
      </c>
      <c r="K76" s="4">
        <v>43</v>
      </c>
      <c r="L76" s="4">
        <v>42</v>
      </c>
      <c r="M76" s="40">
        <v>42</v>
      </c>
      <c r="N76" s="13">
        <f t="shared" si="1"/>
        <v>38.166666666666664</v>
      </c>
    </row>
    <row r="77" spans="1:14" ht="12" customHeight="1" x14ac:dyDescent="0.2">
      <c r="A77" s="7" t="str">
        <f>'Pregnant Women Participating'!A77</f>
        <v>Rosebud Sioux, SD</v>
      </c>
      <c r="B77" s="13">
        <v>40</v>
      </c>
      <c r="C77" s="4">
        <v>55</v>
      </c>
      <c r="D77" s="4">
        <v>62</v>
      </c>
      <c r="E77" s="4">
        <v>53</v>
      </c>
      <c r="F77" s="4">
        <v>56</v>
      </c>
      <c r="G77" s="4">
        <v>55</v>
      </c>
      <c r="H77" s="4">
        <v>53</v>
      </c>
      <c r="I77" s="4">
        <v>41</v>
      </c>
      <c r="J77" s="4">
        <v>38</v>
      </c>
      <c r="K77" s="4">
        <v>43</v>
      </c>
      <c r="L77" s="4">
        <v>47</v>
      </c>
      <c r="M77" s="40">
        <v>45</v>
      </c>
      <c r="N77" s="13">
        <f t="shared" si="1"/>
        <v>49</v>
      </c>
    </row>
    <row r="78" spans="1:14" ht="12" customHeight="1" x14ac:dyDescent="0.2">
      <c r="A78" s="7" t="str">
        <f>'Pregnant Women Participating'!A78</f>
        <v>Northern Arapahoe, WY</v>
      </c>
      <c r="B78" s="13">
        <v>16</v>
      </c>
      <c r="C78" s="4">
        <v>23</v>
      </c>
      <c r="D78" s="4">
        <v>19</v>
      </c>
      <c r="E78" s="4">
        <v>18</v>
      </c>
      <c r="F78" s="4">
        <v>15</v>
      </c>
      <c r="G78" s="4">
        <v>13</v>
      </c>
      <c r="H78" s="4">
        <v>14</v>
      </c>
      <c r="I78" s="4">
        <v>15</v>
      </c>
      <c r="J78" s="4">
        <v>14</v>
      </c>
      <c r="K78" s="4">
        <v>11</v>
      </c>
      <c r="L78" s="4">
        <v>10</v>
      </c>
      <c r="M78" s="40">
        <v>8</v>
      </c>
      <c r="N78" s="13">
        <f t="shared" si="1"/>
        <v>14.666666666666666</v>
      </c>
    </row>
    <row r="79" spans="1:14" ht="12" customHeight="1" x14ac:dyDescent="0.2">
      <c r="A79" s="7" t="str">
        <f>'Pregnant Women Participating'!A79</f>
        <v>Shoshone Tribe, WY</v>
      </c>
      <c r="B79" s="13">
        <v>14</v>
      </c>
      <c r="C79" s="4">
        <v>15</v>
      </c>
      <c r="D79" s="4">
        <v>11</v>
      </c>
      <c r="E79" s="4">
        <v>5</v>
      </c>
      <c r="F79" s="4">
        <v>7</v>
      </c>
      <c r="G79" s="4">
        <v>9</v>
      </c>
      <c r="H79" s="4">
        <v>10</v>
      </c>
      <c r="I79" s="4">
        <v>6</v>
      </c>
      <c r="J79" s="4">
        <v>7</v>
      </c>
      <c r="K79" s="4">
        <v>7</v>
      </c>
      <c r="L79" s="4">
        <v>9</v>
      </c>
      <c r="M79" s="40">
        <v>9</v>
      </c>
      <c r="N79" s="13">
        <f t="shared" si="1"/>
        <v>9.0833333333333339</v>
      </c>
    </row>
    <row r="80" spans="1:14" ht="12" customHeight="1" x14ac:dyDescent="0.2">
      <c r="A80" s="8" t="str">
        <f>'Pregnant Women Participating'!A80</f>
        <v>Alaska</v>
      </c>
      <c r="B80" s="13">
        <v>591</v>
      </c>
      <c r="C80" s="4">
        <v>567</v>
      </c>
      <c r="D80" s="4">
        <v>569</v>
      </c>
      <c r="E80" s="4">
        <v>582</v>
      </c>
      <c r="F80" s="4">
        <v>578</v>
      </c>
      <c r="G80" s="4">
        <v>559</v>
      </c>
      <c r="H80" s="4">
        <v>534</v>
      </c>
      <c r="I80" s="4">
        <v>501</v>
      </c>
      <c r="J80" s="4">
        <v>473</v>
      </c>
      <c r="K80" s="4">
        <v>429</v>
      </c>
      <c r="L80" s="4">
        <v>450</v>
      </c>
      <c r="M80" s="40">
        <v>471</v>
      </c>
      <c r="N80" s="13">
        <f t="shared" si="1"/>
        <v>525.33333333333337</v>
      </c>
    </row>
    <row r="81" spans="1:14" ht="12" customHeight="1" x14ac:dyDescent="0.2">
      <c r="A81" s="8" t="str">
        <f>'Pregnant Women Participating'!A81</f>
        <v>American Samoa</v>
      </c>
      <c r="B81" s="13">
        <v>155</v>
      </c>
      <c r="C81" s="4">
        <v>150</v>
      </c>
      <c r="D81" s="4">
        <v>124</v>
      </c>
      <c r="E81" s="4">
        <v>118</v>
      </c>
      <c r="F81" s="4">
        <v>111</v>
      </c>
      <c r="G81" s="4">
        <v>98</v>
      </c>
      <c r="H81" s="4">
        <v>103</v>
      </c>
      <c r="I81" s="4">
        <v>105</v>
      </c>
      <c r="J81" s="4">
        <v>94</v>
      </c>
      <c r="K81" s="4">
        <v>90</v>
      </c>
      <c r="L81" s="4">
        <v>79</v>
      </c>
      <c r="M81" s="40">
        <v>73</v>
      </c>
      <c r="N81" s="13">
        <f t="shared" si="1"/>
        <v>108.33333333333333</v>
      </c>
    </row>
    <row r="82" spans="1:14" ht="12" customHeight="1" x14ac:dyDescent="0.2">
      <c r="A82" s="8" t="str">
        <f>'Pregnant Women Participating'!A82</f>
        <v>California</v>
      </c>
      <c r="B82" s="13">
        <v>53258</v>
      </c>
      <c r="C82" s="4">
        <v>52940</v>
      </c>
      <c r="D82" s="4">
        <v>52448</v>
      </c>
      <c r="E82" s="4">
        <v>54918</v>
      </c>
      <c r="F82" s="4">
        <v>53252</v>
      </c>
      <c r="G82" s="4">
        <v>52623</v>
      </c>
      <c r="H82" s="4">
        <v>50067</v>
      </c>
      <c r="I82" s="4">
        <v>48545</v>
      </c>
      <c r="J82" s="4">
        <v>48375</v>
      </c>
      <c r="K82" s="4">
        <v>48154</v>
      </c>
      <c r="L82" s="4">
        <v>47954</v>
      </c>
      <c r="M82" s="40">
        <v>49266</v>
      </c>
      <c r="N82" s="13">
        <f t="shared" si="1"/>
        <v>50983.333333333336</v>
      </c>
    </row>
    <row r="83" spans="1:14" ht="12" customHeight="1" x14ac:dyDescent="0.2">
      <c r="A83" s="8" t="str">
        <f>'Pregnant Women Participating'!A83</f>
        <v>Guam</v>
      </c>
      <c r="B83" s="13">
        <v>390</v>
      </c>
      <c r="C83" s="4">
        <v>366</v>
      </c>
      <c r="D83" s="4">
        <v>363</v>
      </c>
      <c r="E83" s="4">
        <v>353</v>
      </c>
      <c r="F83" s="4">
        <v>345</v>
      </c>
      <c r="G83" s="4">
        <v>343</v>
      </c>
      <c r="H83" s="4">
        <v>374</v>
      </c>
      <c r="I83" s="4">
        <v>358</v>
      </c>
      <c r="J83" s="4">
        <v>337</v>
      </c>
      <c r="K83" s="4">
        <v>324</v>
      </c>
      <c r="L83" s="4">
        <v>311</v>
      </c>
      <c r="M83" s="40">
        <v>321</v>
      </c>
      <c r="N83" s="13">
        <f t="shared" si="1"/>
        <v>348.75</v>
      </c>
    </row>
    <row r="84" spans="1:14" ht="12" customHeight="1" x14ac:dyDescent="0.2">
      <c r="A84" s="8" t="str">
        <f>'Pregnant Women Participating'!A84</f>
        <v>Hawaii</v>
      </c>
      <c r="B84" s="13">
        <v>1075</v>
      </c>
      <c r="C84" s="4">
        <v>1076</v>
      </c>
      <c r="D84" s="4">
        <v>1074</v>
      </c>
      <c r="E84" s="4">
        <v>1087</v>
      </c>
      <c r="F84" s="4">
        <v>1081</v>
      </c>
      <c r="G84" s="4">
        <v>1047</v>
      </c>
      <c r="H84" s="4">
        <v>1034</v>
      </c>
      <c r="I84" s="4">
        <v>1020</v>
      </c>
      <c r="J84" s="4">
        <v>991</v>
      </c>
      <c r="K84" s="4">
        <v>992</v>
      </c>
      <c r="L84" s="4">
        <v>990</v>
      </c>
      <c r="M84" s="40">
        <v>954</v>
      </c>
      <c r="N84" s="13">
        <f t="shared" si="1"/>
        <v>1035.0833333333333</v>
      </c>
    </row>
    <row r="85" spans="1:14" ht="12" customHeight="1" x14ac:dyDescent="0.2">
      <c r="A85" s="8" t="str">
        <f>'Pregnant Women Participating'!A85</f>
        <v>Idaho</v>
      </c>
      <c r="B85" s="13">
        <v>1837</v>
      </c>
      <c r="C85" s="4">
        <v>1830</v>
      </c>
      <c r="D85" s="4">
        <v>1797</v>
      </c>
      <c r="E85" s="4">
        <v>1795</v>
      </c>
      <c r="F85" s="4">
        <v>1729</v>
      </c>
      <c r="G85" s="4">
        <v>1737</v>
      </c>
      <c r="H85" s="4">
        <v>1714</v>
      </c>
      <c r="I85" s="4">
        <v>1653</v>
      </c>
      <c r="J85" s="4">
        <v>1679</v>
      </c>
      <c r="K85" s="4">
        <v>1661</v>
      </c>
      <c r="L85" s="4">
        <v>1677</v>
      </c>
      <c r="M85" s="40">
        <v>1744</v>
      </c>
      <c r="N85" s="13">
        <f t="shared" si="1"/>
        <v>1737.75</v>
      </c>
    </row>
    <row r="86" spans="1:14" ht="12" customHeight="1" x14ac:dyDescent="0.2">
      <c r="A86" s="8" t="str">
        <f>'Pregnant Women Participating'!A86</f>
        <v>Nevada</v>
      </c>
      <c r="B86" s="13">
        <v>4946</v>
      </c>
      <c r="C86" s="4">
        <v>4901</v>
      </c>
      <c r="D86" s="4">
        <v>4931</v>
      </c>
      <c r="E86" s="4">
        <v>5015</v>
      </c>
      <c r="F86" s="4">
        <v>4795</v>
      </c>
      <c r="G86" s="4">
        <v>4589</v>
      </c>
      <c r="H86" s="4">
        <v>4426</v>
      </c>
      <c r="I86" s="4">
        <v>4210</v>
      </c>
      <c r="J86" s="4">
        <v>4236</v>
      </c>
      <c r="K86" s="4">
        <v>4215</v>
      </c>
      <c r="L86" s="4">
        <v>4290</v>
      </c>
      <c r="M86" s="40">
        <v>4301</v>
      </c>
      <c r="N86" s="13">
        <f t="shared" si="1"/>
        <v>4571.25</v>
      </c>
    </row>
    <row r="87" spans="1:14" ht="12" customHeight="1" x14ac:dyDescent="0.2">
      <c r="A87" s="8" t="str">
        <f>'Pregnant Women Participating'!A87</f>
        <v>Oregon</v>
      </c>
      <c r="B87" s="13">
        <v>4573</v>
      </c>
      <c r="C87" s="4">
        <v>4502</v>
      </c>
      <c r="D87" s="4">
        <v>4391</v>
      </c>
      <c r="E87" s="4">
        <v>4468</v>
      </c>
      <c r="F87" s="4">
        <v>4296</v>
      </c>
      <c r="G87" s="4">
        <v>4276</v>
      </c>
      <c r="H87" s="4">
        <v>4197</v>
      </c>
      <c r="I87" s="4">
        <v>4018</v>
      </c>
      <c r="J87" s="4">
        <v>3961</v>
      </c>
      <c r="K87" s="4">
        <v>4068</v>
      </c>
      <c r="L87" s="4">
        <v>4114</v>
      </c>
      <c r="M87" s="40">
        <v>4199</v>
      </c>
      <c r="N87" s="13">
        <f t="shared" si="1"/>
        <v>4255.25</v>
      </c>
    </row>
    <row r="88" spans="1:14" ht="12" customHeight="1" x14ac:dyDescent="0.2">
      <c r="A88" s="8" t="str">
        <f>'Pregnant Women Participating'!A88</f>
        <v>Washington</v>
      </c>
      <c r="B88" s="13">
        <v>8062</v>
      </c>
      <c r="C88" s="4">
        <v>8666</v>
      </c>
      <c r="D88" s="4">
        <v>8742</v>
      </c>
      <c r="E88" s="4">
        <v>9056</v>
      </c>
      <c r="F88" s="4">
        <v>8831</v>
      </c>
      <c r="G88" s="4">
        <v>8706</v>
      </c>
      <c r="H88" s="4">
        <v>8593</v>
      </c>
      <c r="I88" s="4">
        <v>8421</v>
      </c>
      <c r="J88" s="4">
        <v>8408</v>
      </c>
      <c r="K88" s="4">
        <v>8548</v>
      </c>
      <c r="L88" s="4">
        <v>8618</v>
      </c>
      <c r="M88" s="40">
        <v>8851</v>
      </c>
      <c r="N88" s="13">
        <f t="shared" si="1"/>
        <v>8625.1666666666661</v>
      </c>
    </row>
    <row r="89" spans="1:14" ht="12" customHeight="1" x14ac:dyDescent="0.2">
      <c r="A89" s="8" t="str">
        <f>'Pregnant Women Participating'!A89</f>
        <v>Northern Marianas</v>
      </c>
      <c r="B89" s="13">
        <v>136</v>
      </c>
      <c r="C89" s="4">
        <v>132</v>
      </c>
      <c r="D89" s="4">
        <v>135</v>
      </c>
      <c r="E89" s="4">
        <v>135</v>
      </c>
      <c r="F89" s="4">
        <v>126</v>
      </c>
      <c r="G89" s="4">
        <v>129</v>
      </c>
      <c r="H89" s="4">
        <v>133</v>
      </c>
      <c r="I89" s="4">
        <v>123</v>
      </c>
      <c r="J89" s="4">
        <v>117</v>
      </c>
      <c r="K89" s="4">
        <v>109</v>
      </c>
      <c r="L89" s="4">
        <v>99</v>
      </c>
      <c r="M89" s="40">
        <v>99</v>
      </c>
      <c r="N89" s="13">
        <f t="shared" si="1"/>
        <v>122.75</v>
      </c>
    </row>
    <row r="90" spans="1:14" ht="12" customHeight="1" x14ac:dyDescent="0.2">
      <c r="A90" s="8" t="str">
        <f>'Pregnant Women Participating'!A90</f>
        <v>Inter-Tribal Council, NV</v>
      </c>
      <c r="B90" s="13">
        <v>80</v>
      </c>
      <c r="C90" s="4">
        <v>74</v>
      </c>
      <c r="D90" s="4">
        <v>81</v>
      </c>
      <c r="E90" s="4">
        <v>93</v>
      </c>
      <c r="F90" s="4">
        <v>92</v>
      </c>
      <c r="G90" s="4">
        <v>90</v>
      </c>
      <c r="H90" s="4">
        <v>78</v>
      </c>
      <c r="I90" s="4">
        <v>63</v>
      </c>
      <c r="J90" s="4">
        <v>59</v>
      </c>
      <c r="K90" s="4">
        <v>63</v>
      </c>
      <c r="L90" s="4">
        <v>58</v>
      </c>
      <c r="M90" s="40">
        <v>64</v>
      </c>
      <c r="N90" s="13">
        <f t="shared" si="1"/>
        <v>74.583333333333329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90"/>
  <sheetViews>
    <sheetView showGridLines="0" workbookViewId="0">
      <selection activeCell="B2" sqref="B2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138</v>
      </c>
      <c r="C1" s="76" t="s">
        <v>139</v>
      </c>
      <c r="D1" s="76" t="s">
        <v>140</v>
      </c>
      <c r="E1" s="76" t="s">
        <v>141</v>
      </c>
      <c r="F1" s="76" t="s">
        <v>142</v>
      </c>
      <c r="G1" s="76" t="s">
        <v>143</v>
      </c>
      <c r="H1" s="76" t="s">
        <v>144</v>
      </c>
      <c r="I1" s="76" t="s">
        <v>145</v>
      </c>
      <c r="J1" s="76" t="s">
        <v>146</v>
      </c>
      <c r="K1" s="76" t="s">
        <v>147</v>
      </c>
      <c r="L1" s="76" t="s">
        <v>148</v>
      </c>
      <c r="M1" s="78" t="s">
        <v>149</v>
      </c>
      <c r="N1" s="77" t="s">
        <v>150</v>
      </c>
    </row>
    <row r="2" spans="1:14" ht="12" customHeight="1" x14ac:dyDescent="0.2">
      <c r="A2" s="7" t="str">
        <f>'Pregnant Women Participating'!A2</f>
        <v>Connecticut</v>
      </c>
      <c r="B2" s="13">
        <v>10176</v>
      </c>
      <c r="C2" s="4">
        <v>9991</v>
      </c>
      <c r="D2" s="4">
        <v>9695</v>
      </c>
      <c r="E2" s="4">
        <v>10043</v>
      </c>
      <c r="F2" s="4">
        <v>9881</v>
      </c>
      <c r="G2" s="4">
        <v>9843</v>
      </c>
      <c r="H2" s="4">
        <v>9526</v>
      </c>
      <c r="I2" s="4">
        <v>9278</v>
      </c>
      <c r="J2" s="4">
        <v>9026</v>
      </c>
      <c r="K2" s="4">
        <v>9076</v>
      </c>
      <c r="L2" s="4">
        <v>9027</v>
      </c>
      <c r="M2" s="40">
        <v>9132</v>
      </c>
      <c r="N2" s="13">
        <f t="shared" ref="N2:N11" si="0">IF(SUM(B2:M2)&gt;0,AVERAGE(B2:M2)," ")</f>
        <v>9557.8333333333339</v>
      </c>
    </row>
    <row r="3" spans="1:14" ht="12" customHeight="1" x14ac:dyDescent="0.2">
      <c r="A3" s="7" t="str">
        <f>'Pregnant Women Participating'!A3</f>
        <v>Maine</v>
      </c>
      <c r="B3" s="13">
        <v>3532</v>
      </c>
      <c r="C3" s="4">
        <v>3455</v>
      </c>
      <c r="D3" s="4">
        <v>3328</v>
      </c>
      <c r="E3" s="4">
        <v>3423</v>
      </c>
      <c r="F3" s="4">
        <v>3375</v>
      </c>
      <c r="G3" s="4">
        <v>3516</v>
      </c>
      <c r="H3" s="4">
        <v>3495</v>
      </c>
      <c r="I3" s="4">
        <v>3389</v>
      </c>
      <c r="J3" s="4">
        <v>3361</v>
      </c>
      <c r="K3" s="4">
        <v>3291</v>
      </c>
      <c r="L3" s="4">
        <v>3265</v>
      </c>
      <c r="M3" s="40">
        <v>3162</v>
      </c>
      <c r="N3" s="13">
        <f t="shared" si="0"/>
        <v>3382.6666666666665</v>
      </c>
    </row>
    <row r="4" spans="1:14" ht="12" customHeight="1" x14ac:dyDescent="0.2">
      <c r="A4" s="7" t="str">
        <f>'Pregnant Women Participating'!A4</f>
        <v>Massachusetts</v>
      </c>
      <c r="B4" s="13">
        <v>22668</v>
      </c>
      <c r="C4" s="4">
        <v>22253</v>
      </c>
      <c r="D4" s="4">
        <v>21864</v>
      </c>
      <c r="E4" s="4">
        <v>22260</v>
      </c>
      <c r="F4" s="4">
        <v>22083</v>
      </c>
      <c r="G4" s="4">
        <v>22123</v>
      </c>
      <c r="H4" s="4">
        <v>22655</v>
      </c>
      <c r="I4" s="4">
        <v>22656</v>
      </c>
      <c r="J4" s="4">
        <v>22487</v>
      </c>
      <c r="K4" s="4">
        <v>22309</v>
      </c>
      <c r="L4" s="4">
        <v>22329</v>
      </c>
      <c r="M4" s="40">
        <v>22415</v>
      </c>
      <c r="N4" s="13">
        <f t="shared" si="0"/>
        <v>22341.833333333332</v>
      </c>
    </row>
    <row r="5" spans="1:14" ht="12" customHeight="1" x14ac:dyDescent="0.2">
      <c r="A5" s="7" t="str">
        <f>'Pregnant Women Participating'!A5</f>
        <v>New Hampshire</v>
      </c>
      <c r="B5" s="13">
        <v>2499</v>
      </c>
      <c r="C5" s="4">
        <v>2432</v>
      </c>
      <c r="D5" s="4">
        <v>2405</v>
      </c>
      <c r="E5" s="4">
        <v>2504</v>
      </c>
      <c r="F5" s="4">
        <v>2457</v>
      </c>
      <c r="G5" s="4">
        <v>2657</v>
      </c>
      <c r="H5" s="4">
        <v>2786</v>
      </c>
      <c r="I5" s="4">
        <v>2702</v>
      </c>
      <c r="J5" s="4">
        <v>2573</v>
      </c>
      <c r="K5" s="4">
        <v>2531</v>
      </c>
      <c r="L5" s="4">
        <v>2537</v>
      </c>
      <c r="M5" s="40">
        <v>2561</v>
      </c>
      <c r="N5" s="13">
        <f t="shared" si="0"/>
        <v>2553.6666666666665</v>
      </c>
    </row>
    <row r="6" spans="1:14" ht="12" customHeight="1" x14ac:dyDescent="0.2">
      <c r="A6" s="7" t="str">
        <f>'Pregnant Women Participating'!A6</f>
        <v>New York</v>
      </c>
      <c r="B6" s="13">
        <v>86909</v>
      </c>
      <c r="C6" s="4">
        <v>85547</v>
      </c>
      <c r="D6" s="4">
        <v>83858</v>
      </c>
      <c r="E6" s="4">
        <v>85237</v>
      </c>
      <c r="F6" s="4">
        <v>84104</v>
      </c>
      <c r="G6" s="4">
        <v>82047</v>
      </c>
      <c r="H6" s="4">
        <v>79553</v>
      </c>
      <c r="I6" s="4">
        <v>78773</v>
      </c>
      <c r="J6" s="4">
        <v>78734</v>
      </c>
      <c r="K6" s="4">
        <v>78298</v>
      </c>
      <c r="L6" s="4">
        <v>77818</v>
      </c>
      <c r="M6" s="40">
        <v>78396</v>
      </c>
      <c r="N6" s="13">
        <f t="shared" si="0"/>
        <v>81606.166666666672</v>
      </c>
    </row>
    <row r="7" spans="1:14" ht="12" customHeight="1" x14ac:dyDescent="0.2">
      <c r="A7" s="7" t="str">
        <f>'Pregnant Women Participating'!A7</f>
        <v>Rhode Island</v>
      </c>
      <c r="B7" s="13">
        <v>3901</v>
      </c>
      <c r="C7" s="4">
        <v>3798</v>
      </c>
      <c r="D7" s="4">
        <v>3747</v>
      </c>
      <c r="E7" s="4">
        <v>3815</v>
      </c>
      <c r="F7" s="4">
        <v>3766</v>
      </c>
      <c r="G7" s="4">
        <v>3750</v>
      </c>
      <c r="H7" s="4">
        <v>3558</v>
      </c>
      <c r="I7" s="4">
        <v>3369</v>
      </c>
      <c r="J7" s="4">
        <v>3304</v>
      </c>
      <c r="K7" s="4">
        <v>3195</v>
      </c>
      <c r="L7" s="4">
        <v>3240</v>
      </c>
      <c r="M7" s="40">
        <v>3312</v>
      </c>
      <c r="N7" s="13">
        <f t="shared" si="0"/>
        <v>3562.9166666666665</v>
      </c>
    </row>
    <row r="8" spans="1:14" ht="12" customHeight="1" x14ac:dyDescent="0.2">
      <c r="A8" s="7" t="str">
        <f>'Pregnant Women Participating'!A8</f>
        <v>Vermont</v>
      </c>
      <c r="B8" s="13">
        <v>2377</v>
      </c>
      <c r="C8" s="4">
        <v>2322</v>
      </c>
      <c r="D8" s="4">
        <v>2274</v>
      </c>
      <c r="E8" s="4">
        <v>2250</v>
      </c>
      <c r="F8" s="4">
        <v>2202</v>
      </c>
      <c r="G8" s="4">
        <v>2235</v>
      </c>
      <c r="H8" s="4">
        <v>2327</v>
      </c>
      <c r="I8" s="4">
        <v>2294</v>
      </c>
      <c r="J8" s="4">
        <v>2302</v>
      </c>
      <c r="K8" s="4">
        <v>2276</v>
      </c>
      <c r="L8" s="4">
        <v>2297</v>
      </c>
      <c r="M8" s="40">
        <v>2301</v>
      </c>
      <c r="N8" s="13">
        <f t="shared" si="0"/>
        <v>2288.0833333333335</v>
      </c>
    </row>
    <row r="9" spans="1:14" ht="12" customHeight="1" x14ac:dyDescent="0.2">
      <c r="A9" s="7" t="str">
        <f>'Pregnant Women Participating'!A9</f>
        <v>Virgin Islands</v>
      </c>
      <c r="B9" s="13">
        <v>777</v>
      </c>
      <c r="C9" s="4">
        <v>781</v>
      </c>
      <c r="D9" s="4">
        <v>759</v>
      </c>
      <c r="E9" s="4">
        <v>763</v>
      </c>
      <c r="F9" s="4">
        <v>768</v>
      </c>
      <c r="G9" s="4">
        <v>773</v>
      </c>
      <c r="H9" s="4">
        <v>756</v>
      </c>
      <c r="I9" s="4">
        <v>723</v>
      </c>
      <c r="J9" s="4">
        <v>712</v>
      </c>
      <c r="K9" s="4">
        <v>723</v>
      </c>
      <c r="L9" s="4">
        <v>706</v>
      </c>
      <c r="M9" s="40">
        <v>708</v>
      </c>
      <c r="N9" s="13">
        <f t="shared" si="0"/>
        <v>745.75</v>
      </c>
    </row>
    <row r="10" spans="1:14" ht="12" customHeight="1" x14ac:dyDescent="0.2">
      <c r="A10" s="7" t="str">
        <f>'Pregnant Women Participating'!A10</f>
        <v>Indian Township, ME</v>
      </c>
      <c r="B10" s="13">
        <v>20</v>
      </c>
      <c r="C10" s="4">
        <v>17</v>
      </c>
      <c r="D10" s="4">
        <v>17</v>
      </c>
      <c r="E10" s="4">
        <v>16</v>
      </c>
      <c r="F10" s="4">
        <v>18</v>
      </c>
      <c r="G10" s="4">
        <v>16</v>
      </c>
      <c r="H10" s="4">
        <v>16</v>
      </c>
      <c r="I10" s="4">
        <v>15</v>
      </c>
      <c r="J10" s="4">
        <v>15</v>
      </c>
      <c r="K10" s="4">
        <v>15</v>
      </c>
      <c r="L10" s="4">
        <v>16</v>
      </c>
      <c r="M10" s="40">
        <v>16</v>
      </c>
      <c r="N10" s="13">
        <f t="shared" si="0"/>
        <v>16.416666666666668</v>
      </c>
    </row>
    <row r="11" spans="1:14" ht="12" customHeight="1" x14ac:dyDescent="0.2">
      <c r="A11" s="7" t="str">
        <f>'Pregnant Women Participating'!A11</f>
        <v>Pleasant Point, ME</v>
      </c>
      <c r="B11" s="13">
        <v>12</v>
      </c>
      <c r="C11" s="4">
        <v>11</v>
      </c>
      <c r="D11" s="4">
        <v>12</v>
      </c>
      <c r="E11" s="4">
        <v>12</v>
      </c>
      <c r="F11" s="4">
        <v>11</v>
      </c>
      <c r="G11" s="4">
        <v>13</v>
      </c>
      <c r="H11" s="4">
        <v>12</v>
      </c>
      <c r="I11" s="4">
        <v>12</v>
      </c>
      <c r="J11" s="4">
        <v>11</v>
      </c>
      <c r="K11" s="4">
        <v>9</v>
      </c>
      <c r="L11" s="4">
        <v>10</v>
      </c>
      <c r="M11" s="40">
        <v>9</v>
      </c>
      <c r="N11" s="13">
        <f t="shared" si="0"/>
        <v>11.166666666666666</v>
      </c>
    </row>
    <row r="12" spans="1:14" ht="12" customHeight="1" x14ac:dyDescent="0.2">
      <c r="A12" s="7" t="str">
        <f>'Pregnant Women Participating'!A12</f>
        <v>Delaware</v>
      </c>
      <c r="B12" s="13">
        <v>3725</v>
      </c>
      <c r="C12" s="4">
        <v>3692</v>
      </c>
      <c r="D12" s="4">
        <v>3745</v>
      </c>
      <c r="E12" s="4">
        <v>3811</v>
      </c>
      <c r="F12" s="4">
        <v>3848</v>
      </c>
      <c r="G12" s="4">
        <v>3830</v>
      </c>
      <c r="H12" s="4">
        <v>3745</v>
      </c>
      <c r="I12" s="4">
        <v>3688</v>
      </c>
      <c r="J12" s="4">
        <v>3675</v>
      </c>
      <c r="K12" s="4">
        <v>3658</v>
      </c>
      <c r="L12" s="4">
        <v>3667</v>
      </c>
      <c r="M12" s="40">
        <v>3723</v>
      </c>
      <c r="N12" s="13">
        <f t="shared" ref="N12:N90" si="1">IF(SUM(B12:M12)&gt;0,AVERAGE(B12:M12)," ")</f>
        <v>3733.9166666666665</v>
      </c>
    </row>
    <row r="13" spans="1:14" ht="12" customHeight="1" x14ac:dyDescent="0.2">
      <c r="A13" s="7" t="str">
        <f>'Pregnant Women Participating'!A13</f>
        <v>District of Columbia</v>
      </c>
      <c r="B13" s="13">
        <v>3316</v>
      </c>
      <c r="C13" s="4">
        <v>3238</v>
      </c>
      <c r="D13" s="4">
        <v>3200</v>
      </c>
      <c r="E13" s="4">
        <v>3305</v>
      </c>
      <c r="F13" s="4">
        <v>3325</v>
      </c>
      <c r="G13" s="4">
        <v>3583</v>
      </c>
      <c r="H13" s="4">
        <v>3631</v>
      </c>
      <c r="I13" s="4">
        <v>3632</v>
      </c>
      <c r="J13" s="4">
        <v>3626</v>
      </c>
      <c r="K13" s="4">
        <v>3533</v>
      </c>
      <c r="L13" s="4">
        <v>3490</v>
      </c>
      <c r="M13" s="40">
        <v>3478</v>
      </c>
      <c r="N13" s="13">
        <f t="shared" si="1"/>
        <v>3446.4166666666665</v>
      </c>
    </row>
    <row r="14" spans="1:14" ht="12" customHeight="1" x14ac:dyDescent="0.2">
      <c r="A14" s="7" t="str">
        <f>'Pregnant Women Participating'!A14</f>
        <v>Maryland</v>
      </c>
      <c r="B14" s="13">
        <v>29298</v>
      </c>
      <c r="C14" s="4">
        <v>28784</v>
      </c>
      <c r="D14" s="4">
        <v>28368</v>
      </c>
      <c r="E14" s="4">
        <v>28763</v>
      </c>
      <c r="F14" s="4">
        <v>28484</v>
      </c>
      <c r="G14" s="4">
        <v>28791</v>
      </c>
      <c r="H14" s="4">
        <v>28397</v>
      </c>
      <c r="I14" s="4">
        <v>28076</v>
      </c>
      <c r="J14" s="4">
        <v>27896</v>
      </c>
      <c r="K14" s="4">
        <v>27596</v>
      </c>
      <c r="L14" s="4">
        <v>27439</v>
      </c>
      <c r="M14" s="40">
        <v>27576</v>
      </c>
      <c r="N14" s="13">
        <f t="shared" si="1"/>
        <v>28289</v>
      </c>
    </row>
    <row r="15" spans="1:14" ht="12" customHeight="1" x14ac:dyDescent="0.2">
      <c r="A15" s="7" t="str">
        <f>'Pregnant Women Participating'!A15</f>
        <v>New Jersey</v>
      </c>
      <c r="B15" s="13">
        <v>32863</v>
      </c>
      <c r="C15" s="4">
        <v>32179</v>
      </c>
      <c r="D15" s="4">
        <v>31565</v>
      </c>
      <c r="E15" s="4">
        <v>32270</v>
      </c>
      <c r="F15" s="4">
        <v>31786</v>
      </c>
      <c r="G15" s="4">
        <v>29860</v>
      </c>
      <c r="H15" s="4">
        <v>28099</v>
      </c>
      <c r="I15" s="4">
        <v>28228</v>
      </c>
      <c r="J15" s="4">
        <v>29195</v>
      </c>
      <c r="K15" s="4">
        <v>29949</v>
      </c>
      <c r="L15" s="4">
        <v>30422</v>
      </c>
      <c r="M15" s="40">
        <v>30887</v>
      </c>
      <c r="N15" s="13">
        <f t="shared" si="1"/>
        <v>30608.583333333332</v>
      </c>
    </row>
    <row r="16" spans="1:14" ht="12" customHeight="1" x14ac:dyDescent="0.2">
      <c r="A16" s="7" t="str">
        <f>'Pregnant Women Participating'!A16</f>
        <v>Pennsylvania</v>
      </c>
      <c r="B16" s="13">
        <v>43824</v>
      </c>
      <c r="C16" s="4">
        <v>43402</v>
      </c>
      <c r="D16" s="4">
        <v>41874</v>
      </c>
      <c r="E16" s="4">
        <v>42477</v>
      </c>
      <c r="F16" s="4">
        <v>43044</v>
      </c>
      <c r="G16" s="4">
        <v>42186</v>
      </c>
      <c r="H16" s="4">
        <v>41178</v>
      </c>
      <c r="I16" s="4">
        <v>40494</v>
      </c>
      <c r="J16" s="4">
        <v>39862</v>
      </c>
      <c r="K16" s="4">
        <v>39197</v>
      </c>
      <c r="L16" s="4">
        <v>38739</v>
      </c>
      <c r="M16" s="40">
        <v>39121</v>
      </c>
      <c r="N16" s="13">
        <f t="shared" si="1"/>
        <v>41283.166666666664</v>
      </c>
    </row>
    <row r="17" spans="1:14" ht="12" customHeight="1" x14ac:dyDescent="0.2">
      <c r="A17" s="7" t="str">
        <f>'Pregnant Women Participating'!A17</f>
        <v>Puerto Rico</v>
      </c>
      <c r="B17" s="13">
        <v>20327</v>
      </c>
      <c r="C17" s="4">
        <v>19458</v>
      </c>
      <c r="D17" s="4">
        <v>19340</v>
      </c>
      <c r="E17" s="4">
        <v>19293</v>
      </c>
      <c r="F17" s="4">
        <v>19400</v>
      </c>
      <c r="G17" s="4">
        <v>17468</v>
      </c>
      <c r="H17" s="4">
        <v>15764</v>
      </c>
      <c r="I17" s="4">
        <v>19297</v>
      </c>
      <c r="J17" s="4">
        <v>19789</v>
      </c>
      <c r="K17" s="4">
        <v>20055</v>
      </c>
      <c r="L17" s="4">
        <v>20250</v>
      </c>
      <c r="M17" s="40">
        <v>20475</v>
      </c>
      <c r="N17" s="13">
        <f t="shared" si="1"/>
        <v>19243</v>
      </c>
    </row>
    <row r="18" spans="1:14" ht="12" customHeight="1" x14ac:dyDescent="0.2">
      <c r="A18" s="7" t="str">
        <f>'Pregnant Women Participating'!A18</f>
        <v>Virginia</v>
      </c>
      <c r="B18" s="13">
        <v>27101</v>
      </c>
      <c r="C18" s="4">
        <v>26309</v>
      </c>
      <c r="D18" s="4">
        <v>25739</v>
      </c>
      <c r="E18" s="4">
        <v>26059</v>
      </c>
      <c r="F18" s="4">
        <v>26194</v>
      </c>
      <c r="G18" s="4">
        <v>27293</v>
      </c>
      <c r="H18" s="4">
        <v>26680</v>
      </c>
      <c r="I18" s="4">
        <v>26067</v>
      </c>
      <c r="J18" s="4">
        <v>26131</v>
      </c>
      <c r="K18" s="4">
        <v>26210</v>
      </c>
      <c r="L18" s="4">
        <v>26446</v>
      </c>
      <c r="M18" s="40">
        <v>26735</v>
      </c>
      <c r="N18" s="13">
        <f t="shared" si="1"/>
        <v>26413.666666666668</v>
      </c>
    </row>
    <row r="19" spans="1:14" ht="12" customHeight="1" x14ac:dyDescent="0.2">
      <c r="A19" s="7" t="str">
        <f>'Pregnant Women Participating'!A19</f>
        <v>West Virginia</v>
      </c>
      <c r="B19" s="13">
        <v>8046</v>
      </c>
      <c r="C19" s="4">
        <v>7830</v>
      </c>
      <c r="D19" s="4">
        <v>7647</v>
      </c>
      <c r="E19" s="4">
        <v>7877</v>
      </c>
      <c r="F19" s="4">
        <v>7694</v>
      </c>
      <c r="G19" s="4">
        <v>7693</v>
      </c>
      <c r="H19" s="4">
        <v>7512</v>
      </c>
      <c r="I19" s="4">
        <v>7209</v>
      </c>
      <c r="J19" s="4">
        <v>7115</v>
      </c>
      <c r="K19" s="4">
        <v>7123</v>
      </c>
      <c r="L19" s="4">
        <v>7159</v>
      </c>
      <c r="M19" s="40">
        <v>7214</v>
      </c>
      <c r="N19" s="13">
        <f t="shared" si="1"/>
        <v>7509.916666666667</v>
      </c>
    </row>
    <row r="20" spans="1:14" ht="12" customHeight="1" x14ac:dyDescent="0.2">
      <c r="A20" s="7" t="str">
        <f>'Pregnant Women Participating'!A20</f>
        <v>Alabama</v>
      </c>
      <c r="B20" s="13">
        <v>28313</v>
      </c>
      <c r="C20" s="4">
        <v>27634</v>
      </c>
      <c r="D20" s="4">
        <v>27051</v>
      </c>
      <c r="E20" s="4">
        <v>27622</v>
      </c>
      <c r="F20" s="4">
        <v>27269</v>
      </c>
      <c r="G20" s="4">
        <v>28004</v>
      </c>
      <c r="H20" s="4">
        <v>27659</v>
      </c>
      <c r="I20" s="4">
        <v>26748</v>
      </c>
      <c r="J20" s="4">
        <v>25995</v>
      </c>
      <c r="K20" s="4">
        <v>25923</v>
      </c>
      <c r="L20" s="4">
        <v>25607</v>
      </c>
      <c r="M20" s="40">
        <v>25391</v>
      </c>
      <c r="N20" s="13">
        <f t="shared" si="1"/>
        <v>26934.666666666668</v>
      </c>
    </row>
    <row r="21" spans="1:14" ht="12" customHeight="1" x14ac:dyDescent="0.2">
      <c r="A21" s="7" t="str">
        <f>'Pregnant Women Participating'!A21</f>
        <v>Florida</v>
      </c>
      <c r="B21" s="13">
        <v>101808</v>
      </c>
      <c r="C21" s="4">
        <v>99805</v>
      </c>
      <c r="D21" s="4">
        <v>97214</v>
      </c>
      <c r="E21" s="4">
        <v>99357</v>
      </c>
      <c r="F21" s="4">
        <v>99057</v>
      </c>
      <c r="G21" s="4">
        <v>98398</v>
      </c>
      <c r="H21" s="4">
        <v>97081</v>
      </c>
      <c r="I21" s="4">
        <v>96671</v>
      </c>
      <c r="J21" s="4">
        <v>95802</v>
      </c>
      <c r="K21" s="4">
        <v>95351</v>
      </c>
      <c r="L21" s="4">
        <v>94953</v>
      </c>
      <c r="M21" s="40">
        <v>95141</v>
      </c>
      <c r="N21" s="13">
        <f t="shared" si="1"/>
        <v>97553.166666666672</v>
      </c>
    </row>
    <row r="22" spans="1:14" ht="12" customHeight="1" x14ac:dyDescent="0.2">
      <c r="A22" s="7" t="str">
        <f>'Pregnant Women Participating'!A22</f>
        <v>Georgia</v>
      </c>
      <c r="B22" s="13">
        <v>52355</v>
      </c>
      <c r="C22" s="4">
        <v>50759</v>
      </c>
      <c r="D22" s="4">
        <v>49807</v>
      </c>
      <c r="E22" s="4">
        <v>51135</v>
      </c>
      <c r="F22" s="4">
        <v>50455</v>
      </c>
      <c r="G22" s="4">
        <v>49136</v>
      </c>
      <c r="H22" s="4">
        <v>45963</v>
      </c>
      <c r="I22" s="4">
        <v>44237</v>
      </c>
      <c r="J22" s="4">
        <v>42840</v>
      </c>
      <c r="K22" s="4">
        <v>42512</v>
      </c>
      <c r="L22" s="4">
        <v>42184</v>
      </c>
      <c r="M22" s="40">
        <v>42586</v>
      </c>
      <c r="N22" s="13">
        <f t="shared" si="1"/>
        <v>46997.416666666664</v>
      </c>
    </row>
    <row r="23" spans="1:14" ht="12" customHeight="1" x14ac:dyDescent="0.2">
      <c r="A23" s="7" t="str">
        <f>'Pregnant Women Participating'!A23</f>
        <v>Kentucky</v>
      </c>
      <c r="B23" s="13">
        <v>22279</v>
      </c>
      <c r="C23" s="4">
        <v>21678</v>
      </c>
      <c r="D23" s="4">
        <v>21075</v>
      </c>
      <c r="E23" s="4">
        <v>21782</v>
      </c>
      <c r="F23" s="4">
        <v>21602</v>
      </c>
      <c r="G23" s="4">
        <v>22484</v>
      </c>
      <c r="H23" s="4">
        <v>22310</v>
      </c>
      <c r="I23" s="4">
        <v>21819</v>
      </c>
      <c r="J23" s="4">
        <v>22059</v>
      </c>
      <c r="K23" s="4">
        <v>22412</v>
      </c>
      <c r="L23" s="4">
        <v>22588</v>
      </c>
      <c r="M23" s="40">
        <v>22869</v>
      </c>
      <c r="N23" s="13">
        <f t="shared" si="1"/>
        <v>22079.75</v>
      </c>
    </row>
    <row r="24" spans="1:14" ht="12" customHeight="1" x14ac:dyDescent="0.2">
      <c r="A24" s="7" t="str">
        <f>'Pregnant Women Participating'!A24</f>
        <v>Mississippi</v>
      </c>
      <c r="B24" s="13">
        <v>18914</v>
      </c>
      <c r="C24" s="4">
        <v>18304</v>
      </c>
      <c r="D24" s="4">
        <v>17698</v>
      </c>
      <c r="E24" s="4">
        <v>18369</v>
      </c>
      <c r="F24" s="4">
        <v>18120</v>
      </c>
      <c r="G24" s="4">
        <v>17937</v>
      </c>
      <c r="H24" s="4">
        <v>17479</v>
      </c>
      <c r="I24" s="4">
        <v>16946</v>
      </c>
      <c r="J24" s="4">
        <v>17014</v>
      </c>
      <c r="K24" s="4">
        <v>16749</v>
      </c>
      <c r="L24" s="4">
        <v>16570</v>
      </c>
      <c r="M24" s="40">
        <v>16718</v>
      </c>
      <c r="N24" s="13">
        <f t="shared" si="1"/>
        <v>17568.166666666668</v>
      </c>
    </row>
    <row r="25" spans="1:14" ht="12" customHeight="1" x14ac:dyDescent="0.2">
      <c r="A25" s="7" t="str">
        <f>'Pregnant Women Participating'!A25</f>
        <v>North Carolina</v>
      </c>
      <c r="B25" s="13">
        <v>52729</v>
      </c>
      <c r="C25" s="4">
        <v>51661</v>
      </c>
      <c r="D25" s="4">
        <v>50753</v>
      </c>
      <c r="E25" s="4">
        <v>51856</v>
      </c>
      <c r="F25" s="4">
        <v>51157</v>
      </c>
      <c r="G25" s="4">
        <v>52802</v>
      </c>
      <c r="H25" s="4">
        <v>55362</v>
      </c>
      <c r="I25" s="4">
        <v>54692</v>
      </c>
      <c r="J25" s="4">
        <v>54849</v>
      </c>
      <c r="K25" s="4">
        <v>54830</v>
      </c>
      <c r="L25" s="4">
        <v>54882</v>
      </c>
      <c r="M25" s="40">
        <v>55146</v>
      </c>
      <c r="N25" s="13">
        <f t="shared" si="1"/>
        <v>53393.25</v>
      </c>
    </row>
    <row r="26" spans="1:14" ht="12" customHeight="1" x14ac:dyDescent="0.2">
      <c r="A26" s="7" t="str">
        <f>'Pregnant Women Participating'!A26</f>
        <v>South Carolina</v>
      </c>
      <c r="B26" s="13">
        <v>20872</v>
      </c>
      <c r="C26" s="4">
        <v>19893</v>
      </c>
      <c r="D26" s="4">
        <v>19273</v>
      </c>
      <c r="E26" s="4">
        <v>19456</v>
      </c>
      <c r="F26" s="4">
        <v>19519</v>
      </c>
      <c r="G26" s="4">
        <v>20534</v>
      </c>
      <c r="H26" s="4">
        <v>20913</v>
      </c>
      <c r="I26" s="4">
        <v>21211</v>
      </c>
      <c r="J26" s="4">
        <v>21276</v>
      </c>
      <c r="K26" s="4">
        <v>21239</v>
      </c>
      <c r="L26" s="4">
        <v>20977</v>
      </c>
      <c r="M26" s="40">
        <v>21068</v>
      </c>
      <c r="N26" s="13">
        <f t="shared" si="1"/>
        <v>20519.25</v>
      </c>
    </row>
    <row r="27" spans="1:14" ht="12" customHeight="1" x14ac:dyDescent="0.2">
      <c r="A27" s="7" t="str">
        <f>'Pregnant Women Participating'!A27</f>
        <v>Tennessee</v>
      </c>
      <c r="B27" s="13">
        <v>30317</v>
      </c>
      <c r="C27" s="4">
        <v>29096</v>
      </c>
      <c r="D27" s="4">
        <v>28626</v>
      </c>
      <c r="E27" s="4">
        <v>29937</v>
      </c>
      <c r="F27" s="4">
        <v>30027</v>
      </c>
      <c r="G27" s="4">
        <v>30143</v>
      </c>
      <c r="H27" s="4">
        <v>29344</v>
      </c>
      <c r="I27" s="4">
        <v>28592</v>
      </c>
      <c r="J27" s="4">
        <v>28528</v>
      </c>
      <c r="K27" s="4">
        <v>28373</v>
      </c>
      <c r="L27" s="4">
        <v>28739</v>
      </c>
      <c r="M27" s="40">
        <v>28946</v>
      </c>
      <c r="N27" s="13">
        <f t="shared" si="1"/>
        <v>29222.333333333332</v>
      </c>
    </row>
    <row r="28" spans="1:14" ht="12" customHeight="1" x14ac:dyDescent="0.2">
      <c r="A28" s="7" t="str">
        <f>'Pregnant Women Participating'!A28</f>
        <v>Choctaw Indians, MS</v>
      </c>
      <c r="B28" s="13">
        <v>155</v>
      </c>
      <c r="C28" s="4">
        <v>142</v>
      </c>
      <c r="D28" s="4">
        <v>145</v>
      </c>
      <c r="E28" s="4">
        <v>140</v>
      </c>
      <c r="F28" s="4">
        <v>133</v>
      </c>
      <c r="G28" s="4">
        <v>155</v>
      </c>
      <c r="H28" s="4">
        <v>152</v>
      </c>
      <c r="I28" s="4">
        <v>146</v>
      </c>
      <c r="J28" s="4">
        <v>144</v>
      </c>
      <c r="K28" s="4">
        <v>147</v>
      </c>
      <c r="L28" s="4">
        <v>151</v>
      </c>
      <c r="M28" s="40">
        <v>152</v>
      </c>
      <c r="N28" s="13">
        <f t="shared" si="1"/>
        <v>146.83333333333334</v>
      </c>
    </row>
    <row r="29" spans="1:14" ht="12" customHeight="1" x14ac:dyDescent="0.2">
      <c r="A29" s="7" t="str">
        <f>'Pregnant Women Participating'!A29</f>
        <v>Eastern Cherokee, NC</v>
      </c>
      <c r="B29" s="13">
        <v>118</v>
      </c>
      <c r="C29" s="4">
        <v>117</v>
      </c>
      <c r="D29" s="4">
        <v>107</v>
      </c>
      <c r="E29" s="4">
        <v>116</v>
      </c>
      <c r="F29" s="4">
        <v>116</v>
      </c>
      <c r="G29" s="4">
        <v>124</v>
      </c>
      <c r="H29" s="4">
        <v>125</v>
      </c>
      <c r="I29" s="4">
        <v>118</v>
      </c>
      <c r="J29" s="4">
        <v>119</v>
      </c>
      <c r="K29" s="4">
        <v>124</v>
      </c>
      <c r="L29" s="4">
        <v>128</v>
      </c>
      <c r="M29" s="40">
        <v>127</v>
      </c>
      <c r="N29" s="13">
        <f t="shared" si="1"/>
        <v>119.91666666666667</v>
      </c>
    </row>
    <row r="30" spans="1:14" ht="12" customHeight="1" x14ac:dyDescent="0.2">
      <c r="A30" s="7" t="str">
        <f>'Pregnant Women Participating'!A30</f>
        <v>Illinois</v>
      </c>
      <c r="B30" s="13">
        <v>43837</v>
      </c>
      <c r="C30" s="4">
        <v>42093</v>
      </c>
      <c r="D30" s="4">
        <v>40877</v>
      </c>
      <c r="E30" s="4">
        <v>41854</v>
      </c>
      <c r="F30" s="4">
        <v>40851</v>
      </c>
      <c r="G30" s="4">
        <v>39602</v>
      </c>
      <c r="H30" s="4">
        <v>37964</v>
      </c>
      <c r="I30" s="4">
        <v>36718</v>
      </c>
      <c r="J30" s="4">
        <v>35901</v>
      </c>
      <c r="K30" s="4">
        <v>36199</v>
      </c>
      <c r="L30" s="4">
        <v>35275</v>
      </c>
      <c r="M30" s="40">
        <v>35266</v>
      </c>
      <c r="N30" s="13">
        <f t="shared" si="1"/>
        <v>38869.75</v>
      </c>
    </row>
    <row r="31" spans="1:14" ht="12" customHeight="1" x14ac:dyDescent="0.2">
      <c r="A31" s="7" t="str">
        <f>'Pregnant Women Participating'!A31</f>
        <v>Indiana</v>
      </c>
      <c r="B31" s="13">
        <v>33093</v>
      </c>
      <c r="C31" s="4">
        <v>32105</v>
      </c>
      <c r="D31" s="4">
        <v>31584</v>
      </c>
      <c r="E31" s="4">
        <v>32643</v>
      </c>
      <c r="F31" s="4">
        <v>32184</v>
      </c>
      <c r="G31" s="4">
        <v>33182</v>
      </c>
      <c r="H31" s="4">
        <v>33218</v>
      </c>
      <c r="I31" s="4">
        <v>33044</v>
      </c>
      <c r="J31" s="4">
        <v>32670</v>
      </c>
      <c r="K31" s="4">
        <v>33062</v>
      </c>
      <c r="L31" s="4">
        <v>33234</v>
      </c>
      <c r="M31" s="40">
        <v>33309</v>
      </c>
      <c r="N31" s="13">
        <f t="shared" si="1"/>
        <v>32777.333333333336</v>
      </c>
    </row>
    <row r="32" spans="1:14" ht="12" customHeight="1" x14ac:dyDescent="0.2">
      <c r="A32" s="7" t="str">
        <f>'Pregnant Women Participating'!A32</f>
        <v>Iowa</v>
      </c>
      <c r="B32" s="13">
        <v>13318</v>
      </c>
      <c r="C32" s="4">
        <v>13104</v>
      </c>
      <c r="D32" s="4">
        <v>12827</v>
      </c>
      <c r="E32" s="4">
        <v>12946</v>
      </c>
      <c r="F32" s="4">
        <v>12947</v>
      </c>
      <c r="G32" s="4">
        <v>13110</v>
      </c>
      <c r="H32" s="4">
        <v>13225</v>
      </c>
      <c r="I32" s="4">
        <v>13123</v>
      </c>
      <c r="J32" s="4">
        <v>13196</v>
      </c>
      <c r="K32" s="4">
        <v>13246</v>
      </c>
      <c r="L32" s="4">
        <v>12980</v>
      </c>
      <c r="M32" s="40">
        <v>12835</v>
      </c>
      <c r="N32" s="13">
        <f t="shared" si="1"/>
        <v>13071.416666666666</v>
      </c>
    </row>
    <row r="33" spans="1:14" ht="12" customHeight="1" x14ac:dyDescent="0.2">
      <c r="A33" s="7" t="str">
        <f>'Pregnant Women Participating'!A33</f>
        <v>Michigan</v>
      </c>
      <c r="B33" s="13">
        <v>45611</v>
      </c>
      <c r="C33" s="4">
        <v>44734</v>
      </c>
      <c r="D33" s="4">
        <v>43567</v>
      </c>
      <c r="E33" s="4">
        <v>44270</v>
      </c>
      <c r="F33" s="4">
        <v>43787</v>
      </c>
      <c r="G33" s="4">
        <v>44169</v>
      </c>
      <c r="H33" s="4">
        <v>44858</v>
      </c>
      <c r="I33" s="4">
        <v>44122</v>
      </c>
      <c r="J33" s="4">
        <v>43333</v>
      </c>
      <c r="K33" s="4">
        <v>42898</v>
      </c>
      <c r="L33" s="4">
        <v>42039</v>
      </c>
      <c r="M33" s="40">
        <v>42422</v>
      </c>
      <c r="N33" s="13">
        <f t="shared" si="1"/>
        <v>43817.5</v>
      </c>
    </row>
    <row r="34" spans="1:14" ht="12" customHeight="1" x14ac:dyDescent="0.2">
      <c r="A34" s="7" t="str">
        <f>'Pregnant Women Participating'!A34</f>
        <v>Minnesota</v>
      </c>
      <c r="B34" s="13">
        <v>22132</v>
      </c>
      <c r="C34" s="4">
        <v>21732</v>
      </c>
      <c r="D34" s="4">
        <v>21242</v>
      </c>
      <c r="E34" s="4">
        <v>21731</v>
      </c>
      <c r="F34" s="4">
        <v>21451</v>
      </c>
      <c r="G34" s="4">
        <v>21832</v>
      </c>
      <c r="H34" s="4">
        <v>21842</v>
      </c>
      <c r="I34" s="4">
        <v>21348</v>
      </c>
      <c r="J34" s="4">
        <v>20992</v>
      </c>
      <c r="K34" s="4">
        <v>20893</v>
      </c>
      <c r="L34" s="4">
        <v>20865</v>
      </c>
      <c r="M34" s="40">
        <v>20747</v>
      </c>
      <c r="N34" s="13">
        <f t="shared" si="1"/>
        <v>21400.583333333332</v>
      </c>
    </row>
    <row r="35" spans="1:14" ht="12" customHeight="1" x14ac:dyDescent="0.2">
      <c r="A35" s="7" t="str">
        <f>'Pregnant Women Participating'!A35</f>
        <v>Ohio</v>
      </c>
      <c r="B35" s="13">
        <v>46851</v>
      </c>
      <c r="C35" s="4">
        <v>45737</v>
      </c>
      <c r="D35" s="4">
        <v>44495</v>
      </c>
      <c r="E35" s="4">
        <v>44937</v>
      </c>
      <c r="F35" s="4">
        <v>44208</v>
      </c>
      <c r="G35" s="4">
        <v>43541</v>
      </c>
      <c r="H35" s="4">
        <v>42576</v>
      </c>
      <c r="I35" s="4">
        <v>41066</v>
      </c>
      <c r="J35" s="4">
        <v>40976</v>
      </c>
      <c r="K35" s="4">
        <v>40589</v>
      </c>
      <c r="L35" s="4">
        <v>40896</v>
      </c>
      <c r="M35" s="40">
        <v>41098</v>
      </c>
      <c r="N35" s="13">
        <f t="shared" si="1"/>
        <v>43080.833333333336</v>
      </c>
    </row>
    <row r="36" spans="1:14" ht="12" customHeight="1" x14ac:dyDescent="0.2">
      <c r="A36" s="7" t="str">
        <f>'Pregnant Women Participating'!A36</f>
        <v>Wisconsin</v>
      </c>
      <c r="B36" s="13">
        <v>18765</v>
      </c>
      <c r="C36" s="4">
        <v>18368</v>
      </c>
      <c r="D36" s="4">
        <v>17970</v>
      </c>
      <c r="E36" s="4">
        <v>18347</v>
      </c>
      <c r="F36" s="4">
        <v>18019</v>
      </c>
      <c r="G36" s="4">
        <v>18050</v>
      </c>
      <c r="H36" s="4">
        <v>17869</v>
      </c>
      <c r="I36" s="4">
        <v>17423</v>
      </c>
      <c r="J36" s="4">
        <v>17439</v>
      </c>
      <c r="K36" s="4">
        <v>17458</v>
      </c>
      <c r="L36" s="4">
        <v>17425</v>
      </c>
      <c r="M36" s="40">
        <v>17455</v>
      </c>
      <c r="N36" s="13">
        <f t="shared" si="1"/>
        <v>17882.333333333332</v>
      </c>
    </row>
    <row r="37" spans="1:14" ht="12" customHeight="1" x14ac:dyDescent="0.2">
      <c r="A37" s="7" t="str">
        <f>'Pregnant Women Participating'!A37</f>
        <v>Arizona</v>
      </c>
      <c r="B37" s="13">
        <v>28876</v>
      </c>
      <c r="C37" s="4">
        <v>27914</v>
      </c>
      <c r="D37" s="4">
        <v>27484</v>
      </c>
      <c r="E37" s="4">
        <v>27857</v>
      </c>
      <c r="F37" s="4">
        <v>27364</v>
      </c>
      <c r="G37" s="4">
        <v>27467</v>
      </c>
      <c r="H37" s="4">
        <v>27599</v>
      </c>
      <c r="I37" s="4">
        <v>27311</v>
      </c>
      <c r="J37" s="4">
        <v>27079</v>
      </c>
      <c r="K37" s="4">
        <v>26716</v>
      </c>
      <c r="L37" s="4">
        <v>26718</v>
      </c>
      <c r="M37" s="40">
        <v>27025</v>
      </c>
      <c r="N37" s="13">
        <f t="shared" si="1"/>
        <v>27450.833333333332</v>
      </c>
    </row>
    <row r="38" spans="1:14" ht="12" customHeight="1" x14ac:dyDescent="0.2">
      <c r="A38" s="7" t="str">
        <f>'Pregnant Women Participating'!A38</f>
        <v>Arkansas</v>
      </c>
      <c r="B38" s="13">
        <v>16625</v>
      </c>
      <c r="C38" s="4">
        <v>16183</v>
      </c>
      <c r="D38" s="4">
        <v>16060</v>
      </c>
      <c r="E38" s="4">
        <v>16490</v>
      </c>
      <c r="F38" s="4">
        <v>16137</v>
      </c>
      <c r="G38" s="4">
        <v>15801</v>
      </c>
      <c r="H38" s="4">
        <v>14853</v>
      </c>
      <c r="I38" s="4">
        <v>14117</v>
      </c>
      <c r="J38" s="4">
        <v>14015</v>
      </c>
      <c r="K38" s="4">
        <v>13521</v>
      </c>
      <c r="L38" s="4">
        <v>13467</v>
      </c>
      <c r="M38" s="40">
        <v>13409</v>
      </c>
      <c r="N38" s="13">
        <f t="shared" si="1"/>
        <v>15056.5</v>
      </c>
    </row>
    <row r="39" spans="1:14" ht="12" customHeight="1" x14ac:dyDescent="0.2">
      <c r="A39" s="7" t="str">
        <f>'Pregnant Women Participating'!A39</f>
        <v>Louisiana</v>
      </c>
      <c r="B39" s="13">
        <v>26279</v>
      </c>
      <c r="C39" s="4">
        <v>25132</v>
      </c>
      <c r="D39" s="4">
        <v>25035</v>
      </c>
      <c r="E39" s="4">
        <v>26028</v>
      </c>
      <c r="F39" s="4">
        <v>26287</v>
      </c>
      <c r="G39" s="4">
        <v>25975</v>
      </c>
      <c r="H39" s="4">
        <v>24759</v>
      </c>
      <c r="I39" s="4">
        <v>23824</v>
      </c>
      <c r="J39" s="4">
        <v>24518</v>
      </c>
      <c r="K39" s="4">
        <v>24529</v>
      </c>
      <c r="L39" s="4">
        <v>23805</v>
      </c>
      <c r="M39" s="40">
        <v>23559</v>
      </c>
      <c r="N39" s="13">
        <f t="shared" si="1"/>
        <v>24977.5</v>
      </c>
    </row>
    <row r="40" spans="1:14" ht="12" customHeight="1" x14ac:dyDescent="0.2">
      <c r="A40" s="7" t="str">
        <f>'Pregnant Women Participating'!A40</f>
        <v>New Mexico</v>
      </c>
      <c r="B40" s="13">
        <v>9384</v>
      </c>
      <c r="C40" s="4">
        <v>9249</v>
      </c>
      <c r="D40" s="4">
        <v>9119</v>
      </c>
      <c r="E40" s="4">
        <v>9458</v>
      </c>
      <c r="F40" s="4">
        <v>9381</v>
      </c>
      <c r="G40" s="4">
        <v>9381</v>
      </c>
      <c r="H40" s="4">
        <v>9341</v>
      </c>
      <c r="I40" s="4">
        <v>9083</v>
      </c>
      <c r="J40" s="4">
        <v>9144</v>
      </c>
      <c r="K40" s="4">
        <v>8889</v>
      </c>
      <c r="L40" s="4">
        <v>8592</v>
      </c>
      <c r="M40" s="40">
        <v>8686</v>
      </c>
      <c r="N40" s="13">
        <f t="shared" si="1"/>
        <v>9142.25</v>
      </c>
    </row>
    <row r="41" spans="1:14" ht="12" customHeight="1" x14ac:dyDescent="0.2">
      <c r="A41" s="7" t="str">
        <f>'Pregnant Women Participating'!A41</f>
        <v>Oklahoma</v>
      </c>
      <c r="B41" s="13">
        <v>16581</v>
      </c>
      <c r="C41" s="4">
        <v>16277</v>
      </c>
      <c r="D41" s="4">
        <v>15933</v>
      </c>
      <c r="E41" s="4">
        <v>16244</v>
      </c>
      <c r="F41" s="4">
        <v>16107</v>
      </c>
      <c r="G41" s="4">
        <v>16677</v>
      </c>
      <c r="H41" s="4">
        <v>16878</v>
      </c>
      <c r="I41" s="4">
        <v>16368</v>
      </c>
      <c r="J41" s="4">
        <v>15735</v>
      </c>
      <c r="K41" s="4">
        <v>15565</v>
      </c>
      <c r="L41" s="4">
        <v>15727</v>
      </c>
      <c r="M41" s="40">
        <v>15767</v>
      </c>
      <c r="N41" s="13">
        <f t="shared" si="1"/>
        <v>16154.916666666666</v>
      </c>
    </row>
    <row r="42" spans="1:14" ht="12" customHeight="1" x14ac:dyDescent="0.2">
      <c r="A42" s="7" t="str">
        <f>'Pregnant Women Participating'!A42</f>
        <v>Texas</v>
      </c>
      <c r="B42" s="13">
        <v>192835</v>
      </c>
      <c r="C42" s="4">
        <v>189209</v>
      </c>
      <c r="D42" s="4">
        <v>186368</v>
      </c>
      <c r="E42" s="4">
        <v>189844</v>
      </c>
      <c r="F42" s="4">
        <v>189520</v>
      </c>
      <c r="G42" s="4">
        <v>189022</v>
      </c>
      <c r="H42" s="4">
        <v>186886</v>
      </c>
      <c r="I42" s="4">
        <v>185808</v>
      </c>
      <c r="J42" s="4">
        <v>188213</v>
      </c>
      <c r="K42" s="4">
        <v>189581</v>
      </c>
      <c r="L42" s="4">
        <v>186889</v>
      </c>
      <c r="M42" s="40">
        <v>185646</v>
      </c>
      <c r="N42" s="13">
        <f t="shared" si="1"/>
        <v>188318.41666666666</v>
      </c>
    </row>
    <row r="43" spans="1:14" ht="12" customHeight="1" x14ac:dyDescent="0.2">
      <c r="A43" s="7" t="str">
        <f>'Pregnant Women Participating'!A43</f>
        <v>Utah</v>
      </c>
      <c r="B43" s="13">
        <v>10067</v>
      </c>
      <c r="C43" s="4">
        <v>9884</v>
      </c>
      <c r="D43" s="4">
        <v>9669</v>
      </c>
      <c r="E43" s="4">
        <v>9916</v>
      </c>
      <c r="F43" s="4">
        <v>9806</v>
      </c>
      <c r="G43" s="4">
        <v>9665</v>
      </c>
      <c r="H43" s="4">
        <v>9447</v>
      </c>
      <c r="I43" s="4">
        <v>9190</v>
      </c>
      <c r="J43" s="4">
        <v>9150</v>
      </c>
      <c r="K43" s="4">
        <v>8914</v>
      </c>
      <c r="L43" s="4">
        <v>8955</v>
      </c>
      <c r="M43" s="40">
        <v>9142</v>
      </c>
      <c r="N43" s="13">
        <f t="shared" si="1"/>
        <v>9483.75</v>
      </c>
    </row>
    <row r="44" spans="1:14" ht="12" customHeight="1" x14ac:dyDescent="0.2">
      <c r="A44" s="7" t="str">
        <f>'Pregnant Women Participating'!A44</f>
        <v>Inter-Tribal Council, AZ</v>
      </c>
      <c r="B44" s="13">
        <v>1414</v>
      </c>
      <c r="C44" s="4">
        <v>1330</v>
      </c>
      <c r="D44" s="4">
        <v>1312</v>
      </c>
      <c r="E44" s="4">
        <v>1365</v>
      </c>
      <c r="F44" s="4">
        <v>1317</v>
      </c>
      <c r="G44" s="4">
        <v>1494</v>
      </c>
      <c r="H44" s="4">
        <v>1449</v>
      </c>
      <c r="I44" s="4">
        <v>1379</v>
      </c>
      <c r="J44" s="4">
        <v>1274</v>
      </c>
      <c r="K44" s="4">
        <v>1202</v>
      </c>
      <c r="L44" s="4">
        <v>1149</v>
      </c>
      <c r="M44" s="40">
        <v>1158</v>
      </c>
      <c r="N44" s="13">
        <f t="shared" si="1"/>
        <v>1320.25</v>
      </c>
    </row>
    <row r="45" spans="1:14" ht="12" customHeight="1" x14ac:dyDescent="0.2">
      <c r="A45" s="7" t="str">
        <f>'Pregnant Women Participating'!A45</f>
        <v>Navajo Nation, AZ</v>
      </c>
      <c r="B45" s="13">
        <v>1449</v>
      </c>
      <c r="C45" s="4">
        <v>1411</v>
      </c>
      <c r="D45" s="4">
        <v>1393</v>
      </c>
      <c r="E45" s="4">
        <v>1467</v>
      </c>
      <c r="F45" s="4">
        <v>1434</v>
      </c>
      <c r="G45" s="4">
        <v>1367</v>
      </c>
      <c r="H45" s="4">
        <v>1211</v>
      </c>
      <c r="I45" s="4">
        <v>1072</v>
      </c>
      <c r="J45" s="4">
        <v>1001</v>
      </c>
      <c r="K45" s="4">
        <v>1002</v>
      </c>
      <c r="L45" s="4">
        <v>1003</v>
      </c>
      <c r="M45" s="40">
        <v>994</v>
      </c>
      <c r="N45" s="13">
        <f t="shared" si="1"/>
        <v>1233.6666666666667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91</v>
      </c>
      <c r="C46" s="4">
        <v>98</v>
      </c>
      <c r="D46" s="4">
        <v>86</v>
      </c>
      <c r="E46" s="4">
        <v>89</v>
      </c>
      <c r="F46" s="4">
        <v>84</v>
      </c>
      <c r="G46" s="4">
        <v>90</v>
      </c>
      <c r="H46" s="4">
        <v>84</v>
      </c>
      <c r="I46" s="4">
        <v>82</v>
      </c>
      <c r="J46" s="4">
        <v>72</v>
      </c>
      <c r="K46" s="4">
        <v>77</v>
      </c>
      <c r="L46" s="4">
        <v>66</v>
      </c>
      <c r="M46" s="40">
        <v>68</v>
      </c>
      <c r="N46" s="13">
        <f t="shared" si="1"/>
        <v>82.25</v>
      </c>
    </row>
    <row r="47" spans="1:14" ht="12" customHeight="1" x14ac:dyDescent="0.2">
      <c r="A47" s="7" t="str">
        <f>'Pregnant Women Participating'!A47</f>
        <v>Eight Northern Pueblos, NM</v>
      </c>
      <c r="B47" s="13">
        <v>52</v>
      </c>
      <c r="C47" s="4">
        <v>47</v>
      </c>
      <c r="D47" s="4">
        <v>42</v>
      </c>
      <c r="E47" s="4">
        <v>39</v>
      </c>
      <c r="F47" s="4">
        <v>37</v>
      </c>
      <c r="G47" s="4">
        <v>39</v>
      </c>
      <c r="H47" s="4">
        <v>36</v>
      </c>
      <c r="I47" s="4">
        <v>33</v>
      </c>
      <c r="J47" s="4">
        <v>33</v>
      </c>
      <c r="K47" s="4">
        <v>32</v>
      </c>
      <c r="L47" s="4">
        <v>30</v>
      </c>
      <c r="M47" s="40">
        <v>29</v>
      </c>
      <c r="N47" s="13">
        <f t="shared" si="1"/>
        <v>37.416666666666664</v>
      </c>
    </row>
    <row r="48" spans="1:14" ht="12" customHeight="1" x14ac:dyDescent="0.2">
      <c r="A48" s="7" t="str">
        <f>'Pregnant Women Participating'!A48</f>
        <v>Five Sandoval Pueblos, NM</v>
      </c>
      <c r="B48" s="13">
        <v>54</v>
      </c>
      <c r="C48" s="4">
        <v>53</v>
      </c>
      <c r="D48" s="4">
        <v>52</v>
      </c>
      <c r="E48" s="4">
        <v>54</v>
      </c>
      <c r="F48" s="4">
        <v>55</v>
      </c>
      <c r="G48" s="4">
        <v>51</v>
      </c>
      <c r="H48" s="4">
        <v>43</v>
      </c>
      <c r="I48" s="4">
        <v>30</v>
      </c>
      <c r="J48" s="4">
        <v>31</v>
      </c>
      <c r="K48" s="4">
        <v>27</v>
      </c>
      <c r="L48" s="4">
        <v>28</v>
      </c>
      <c r="M48" s="40">
        <v>35</v>
      </c>
      <c r="N48" s="13">
        <f t="shared" si="1"/>
        <v>42.75</v>
      </c>
    </row>
    <row r="49" spans="1:14" ht="12" customHeight="1" x14ac:dyDescent="0.2">
      <c r="A49" s="7" t="str">
        <f>'Pregnant Women Participating'!A49</f>
        <v>Isleta Pueblo, NM</v>
      </c>
      <c r="B49" s="13">
        <v>216</v>
      </c>
      <c r="C49" s="4">
        <v>199</v>
      </c>
      <c r="D49" s="4">
        <v>199</v>
      </c>
      <c r="E49" s="4">
        <v>190</v>
      </c>
      <c r="F49" s="4">
        <v>190</v>
      </c>
      <c r="G49" s="4">
        <v>172</v>
      </c>
      <c r="H49" s="4">
        <v>180</v>
      </c>
      <c r="I49" s="4">
        <v>179</v>
      </c>
      <c r="J49" s="4">
        <v>187</v>
      </c>
      <c r="K49" s="4">
        <v>192</v>
      </c>
      <c r="L49" s="4">
        <v>198</v>
      </c>
      <c r="M49" s="40">
        <v>212</v>
      </c>
      <c r="N49" s="13">
        <f t="shared" si="1"/>
        <v>192.83333333333334</v>
      </c>
    </row>
    <row r="50" spans="1:14" ht="12" customHeight="1" x14ac:dyDescent="0.2">
      <c r="A50" s="7" t="str">
        <f>'Pregnant Women Participating'!A50</f>
        <v>San Felipe Pueblo, NM</v>
      </c>
      <c r="B50" s="13">
        <v>52</v>
      </c>
      <c r="C50" s="4">
        <v>55</v>
      </c>
      <c r="D50" s="4">
        <v>49</v>
      </c>
      <c r="E50" s="4">
        <v>50</v>
      </c>
      <c r="F50" s="4">
        <v>51</v>
      </c>
      <c r="G50" s="4">
        <v>50</v>
      </c>
      <c r="H50" s="4">
        <v>29</v>
      </c>
      <c r="I50" s="4">
        <v>29</v>
      </c>
      <c r="J50" s="4">
        <v>31</v>
      </c>
      <c r="K50" s="4">
        <v>38</v>
      </c>
      <c r="L50" s="4">
        <v>38</v>
      </c>
      <c r="M50" s="40">
        <v>38</v>
      </c>
      <c r="N50" s="13">
        <f t="shared" si="1"/>
        <v>42.5</v>
      </c>
    </row>
    <row r="51" spans="1:14" ht="12" customHeight="1" x14ac:dyDescent="0.2">
      <c r="A51" s="7" t="str">
        <f>'Pregnant Women Participating'!A51</f>
        <v>Santo Domingo Tribe, NM</v>
      </c>
      <c r="B51" s="13">
        <v>37</v>
      </c>
      <c r="C51" s="4">
        <v>32</v>
      </c>
      <c r="D51" s="4">
        <v>35</v>
      </c>
      <c r="E51" s="4">
        <v>36</v>
      </c>
      <c r="F51" s="4">
        <v>33</v>
      </c>
      <c r="G51" s="4">
        <v>32</v>
      </c>
      <c r="H51" s="4">
        <v>37</v>
      </c>
      <c r="I51" s="4">
        <v>37</v>
      </c>
      <c r="J51" s="4">
        <v>32</v>
      </c>
      <c r="K51" s="4">
        <v>31</v>
      </c>
      <c r="L51" s="4">
        <v>28</v>
      </c>
      <c r="M51" s="40">
        <v>32</v>
      </c>
      <c r="N51" s="13">
        <f t="shared" si="1"/>
        <v>33.5</v>
      </c>
    </row>
    <row r="52" spans="1:14" ht="12" customHeight="1" x14ac:dyDescent="0.2">
      <c r="A52" s="7" t="str">
        <f>'Pregnant Women Participating'!A52</f>
        <v>Zuni Pueblo, NM</v>
      </c>
      <c r="B52" s="13">
        <v>116</v>
      </c>
      <c r="C52" s="4">
        <v>114</v>
      </c>
      <c r="D52" s="4">
        <v>118</v>
      </c>
      <c r="E52" s="4">
        <v>116</v>
      </c>
      <c r="F52" s="4">
        <v>124</v>
      </c>
      <c r="G52" s="4">
        <v>129</v>
      </c>
      <c r="H52" s="4">
        <v>130</v>
      </c>
      <c r="I52" s="4">
        <v>123</v>
      </c>
      <c r="J52" s="4">
        <v>114</v>
      </c>
      <c r="K52" s="4">
        <v>110</v>
      </c>
      <c r="L52" s="4">
        <v>117</v>
      </c>
      <c r="M52" s="40">
        <v>116</v>
      </c>
      <c r="N52" s="13">
        <f t="shared" si="1"/>
        <v>118.91666666666667</v>
      </c>
    </row>
    <row r="53" spans="1:14" ht="12" customHeight="1" x14ac:dyDescent="0.2">
      <c r="A53" s="7" t="str">
        <f>'Pregnant Women Participating'!A53</f>
        <v>Cherokee Nation, OK</v>
      </c>
      <c r="B53" s="13">
        <v>1419</v>
      </c>
      <c r="C53" s="4">
        <v>1342</v>
      </c>
      <c r="D53" s="4">
        <v>1313</v>
      </c>
      <c r="E53" s="4">
        <v>1319</v>
      </c>
      <c r="F53" s="4">
        <v>1295</v>
      </c>
      <c r="G53" s="4">
        <v>1267</v>
      </c>
      <c r="H53" s="4">
        <v>1210</v>
      </c>
      <c r="I53" s="4">
        <v>1135</v>
      </c>
      <c r="J53" s="4">
        <v>1188</v>
      </c>
      <c r="K53" s="4">
        <v>1194</v>
      </c>
      <c r="L53" s="4">
        <v>1209</v>
      </c>
      <c r="M53" s="40">
        <v>1206</v>
      </c>
      <c r="N53" s="13">
        <f t="shared" si="1"/>
        <v>1258.0833333333333</v>
      </c>
    </row>
    <row r="54" spans="1:14" ht="12" customHeight="1" x14ac:dyDescent="0.2">
      <c r="A54" s="7" t="str">
        <f>'Pregnant Women Participating'!A54</f>
        <v>Chickasaw Nation, OK</v>
      </c>
      <c r="B54" s="13">
        <v>833</v>
      </c>
      <c r="C54" s="4">
        <v>817</v>
      </c>
      <c r="D54" s="4">
        <v>785</v>
      </c>
      <c r="E54" s="4">
        <v>814</v>
      </c>
      <c r="F54" s="4">
        <v>788</v>
      </c>
      <c r="G54" s="4">
        <v>786</v>
      </c>
      <c r="H54" s="4">
        <v>802</v>
      </c>
      <c r="I54" s="4">
        <v>770</v>
      </c>
      <c r="J54" s="4">
        <v>759</v>
      </c>
      <c r="K54" s="4">
        <v>742</v>
      </c>
      <c r="L54" s="4">
        <v>768</v>
      </c>
      <c r="M54" s="40">
        <v>766</v>
      </c>
      <c r="N54" s="13">
        <f t="shared" si="1"/>
        <v>785.83333333333337</v>
      </c>
    </row>
    <row r="55" spans="1:14" ht="12" customHeight="1" x14ac:dyDescent="0.2">
      <c r="A55" s="7" t="str">
        <f>'Pregnant Women Participating'!A55</f>
        <v>Choctaw Nation, OK</v>
      </c>
      <c r="B55" s="13">
        <v>965</v>
      </c>
      <c r="C55" s="4">
        <v>960</v>
      </c>
      <c r="D55" s="4">
        <v>936</v>
      </c>
      <c r="E55" s="4">
        <v>978</v>
      </c>
      <c r="F55" s="4">
        <v>960</v>
      </c>
      <c r="G55" s="4">
        <v>927</v>
      </c>
      <c r="H55" s="4">
        <v>928</v>
      </c>
      <c r="I55" s="4">
        <v>944</v>
      </c>
      <c r="J55" s="4">
        <v>960</v>
      </c>
      <c r="K55" s="4">
        <v>987</v>
      </c>
      <c r="L55" s="4">
        <v>976</v>
      </c>
      <c r="M55" s="40">
        <v>1013</v>
      </c>
      <c r="N55" s="13">
        <f t="shared" si="1"/>
        <v>961.16666666666663</v>
      </c>
    </row>
    <row r="56" spans="1:14" ht="12" customHeight="1" x14ac:dyDescent="0.2">
      <c r="A56" s="7" t="str">
        <f>'Pregnant Women Participating'!A56</f>
        <v>Citizen Potawatomi Nation, OK</v>
      </c>
      <c r="B56" s="13">
        <v>339</v>
      </c>
      <c r="C56" s="4">
        <v>339</v>
      </c>
      <c r="D56" s="4">
        <v>323</v>
      </c>
      <c r="E56" s="4">
        <v>339</v>
      </c>
      <c r="F56" s="4">
        <v>327</v>
      </c>
      <c r="G56" s="4">
        <v>310</v>
      </c>
      <c r="H56" s="4">
        <v>303</v>
      </c>
      <c r="I56" s="4">
        <v>274</v>
      </c>
      <c r="J56" s="4">
        <v>290</v>
      </c>
      <c r="K56" s="4">
        <v>275</v>
      </c>
      <c r="L56" s="4">
        <v>285</v>
      </c>
      <c r="M56" s="40">
        <v>291</v>
      </c>
      <c r="N56" s="13">
        <f t="shared" si="1"/>
        <v>307.91666666666669</v>
      </c>
    </row>
    <row r="57" spans="1:14" ht="12" customHeight="1" x14ac:dyDescent="0.2">
      <c r="A57" s="7" t="str">
        <f>'Pregnant Women Participating'!A57</f>
        <v>Inter-Tribal Council, OK</v>
      </c>
      <c r="B57" s="13">
        <v>152</v>
      </c>
      <c r="C57" s="4">
        <v>148</v>
      </c>
      <c r="D57" s="4">
        <v>141</v>
      </c>
      <c r="E57" s="4">
        <v>151</v>
      </c>
      <c r="F57" s="4">
        <v>154</v>
      </c>
      <c r="G57" s="4">
        <v>148</v>
      </c>
      <c r="H57" s="4">
        <v>130</v>
      </c>
      <c r="I57" s="4">
        <v>123</v>
      </c>
      <c r="J57" s="4">
        <v>122</v>
      </c>
      <c r="K57" s="4">
        <v>115</v>
      </c>
      <c r="L57" s="4">
        <v>118</v>
      </c>
      <c r="M57" s="40">
        <v>118</v>
      </c>
      <c r="N57" s="13">
        <f t="shared" si="1"/>
        <v>135</v>
      </c>
    </row>
    <row r="58" spans="1:14" ht="12" customHeight="1" x14ac:dyDescent="0.2">
      <c r="A58" s="7" t="str">
        <f>'Pregnant Women Participating'!A58</f>
        <v>Muscogee Creek Nation, OK</v>
      </c>
      <c r="B58" s="13">
        <v>467</v>
      </c>
      <c r="C58" s="4">
        <v>461</v>
      </c>
      <c r="D58" s="4">
        <v>457</v>
      </c>
      <c r="E58" s="4">
        <v>448</v>
      </c>
      <c r="F58" s="4">
        <v>434</v>
      </c>
      <c r="G58" s="4">
        <v>423</v>
      </c>
      <c r="H58" s="4">
        <v>417</v>
      </c>
      <c r="I58" s="4">
        <v>394</v>
      </c>
      <c r="J58" s="4">
        <v>405</v>
      </c>
      <c r="K58" s="4">
        <v>391</v>
      </c>
      <c r="L58" s="4">
        <v>403</v>
      </c>
      <c r="M58" s="40">
        <v>401</v>
      </c>
      <c r="N58" s="13">
        <f t="shared" si="1"/>
        <v>425.08333333333331</v>
      </c>
    </row>
    <row r="59" spans="1:14" ht="12" customHeight="1" x14ac:dyDescent="0.2">
      <c r="A59" s="7" t="str">
        <f>'Pregnant Women Participating'!A59</f>
        <v>Osage Tribal Council, OK</v>
      </c>
      <c r="B59" s="13">
        <v>689</v>
      </c>
      <c r="C59" s="4">
        <v>660</v>
      </c>
      <c r="D59" s="4">
        <v>628</v>
      </c>
      <c r="E59" s="4">
        <v>625</v>
      </c>
      <c r="F59" s="4">
        <v>629</v>
      </c>
      <c r="G59" s="4">
        <v>596</v>
      </c>
      <c r="H59" s="4">
        <v>602</v>
      </c>
      <c r="I59" s="4">
        <v>619</v>
      </c>
      <c r="J59" s="4">
        <v>615</v>
      </c>
      <c r="K59" s="4">
        <v>653</v>
      </c>
      <c r="L59" s="4">
        <v>670</v>
      </c>
      <c r="M59" s="40">
        <v>683</v>
      </c>
      <c r="N59" s="13">
        <f t="shared" si="1"/>
        <v>639.08333333333337</v>
      </c>
    </row>
    <row r="60" spans="1:14" ht="12" customHeight="1" x14ac:dyDescent="0.2">
      <c r="A60" s="7" t="str">
        <f>'Pregnant Women Participating'!A60</f>
        <v>Otoe-Missouria Tribe, OK</v>
      </c>
      <c r="B60" s="13">
        <v>79</v>
      </c>
      <c r="C60" s="4">
        <v>79</v>
      </c>
      <c r="D60" s="4">
        <v>80</v>
      </c>
      <c r="E60" s="4">
        <v>89</v>
      </c>
      <c r="F60" s="4">
        <v>77</v>
      </c>
      <c r="G60" s="4">
        <v>69</v>
      </c>
      <c r="H60" s="4">
        <v>66</v>
      </c>
      <c r="I60" s="4">
        <v>62</v>
      </c>
      <c r="J60" s="4">
        <v>60</v>
      </c>
      <c r="K60" s="4">
        <v>58</v>
      </c>
      <c r="L60" s="4">
        <v>57</v>
      </c>
      <c r="M60" s="40">
        <v>54</v>
      </c>
      <c r="N60" s="13">
        <f t="shared" si="1"/>
        <v>69.166666666666671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765</v>
      </c>
      <c r="C61" s="4">
        <v>712</v>
      </c>
      <c r="D61" s="4">
        <v>708</v>
      </c>
      <c r="E61" s="4">
        <v>758</v>
      </c>
      <c r="F61" s="4">
        <v>749</v>
      </c>
      <c r="G61" s="4">
        <v>755</v>
      </c>
      <c r="H61" s="4">
        <v>760</v>
      </c>
      <c r="I61" s="4">
        <v>741</v>
      </c>
      <c r="J61" s="4">
        <v>774</v>
      </c>
      <c r="K61" s="4">
        <v>781</v>
      </c>
      <c r="L61" s="4">
        <v>791</v>
      </c>
      <c r="M61" s="40">
        <v>786</v>
      </c>
      <c r="N61" s="13">
        <f t="shared" si="1"/>
        <v>756.66666666666663</v>
      </c>
    </row>
    <row r="62" spans="1:14" ht="12" customHeight="1" x14ac:dyDescent="0.2">
      <c r="A62" s="7" t="str">
        <f>'Pregnant Women Participating'!A62</f>
        <v>Colorado</v>
      </c>
      <c r="B62" s="13">
        <v>19392</v>
      </c>
      <c r="C62" s="4">
        <v>18812</v>
      </c>
      <c r="D62" s="4">
        <v>18409</v>
      </c>
      <c r="E62" s="4">
        <v>18761</v>
      </c>
      <c r="F62" s="4">
        <v>18634</v>
      </c>
      <c r="G62" s="4">
        <v>18637</v>
      </c>
      <c r="H62" s="4">
        <v>18780</v>
      </c>
      <c r="I62" s="4">
        <v>18331</v>
      </c>
      <c r="J62" s="4">
        <v>18122</v>
      </c>
      <c r="K62" s="4">
        <v>17953</v>
      </c>
      <c r="L62" s="4">
        <v>18020</v>
      </c>
      <c r="M62" s="40">
        <v>18112</v>
      </c>
      <c r="N62" s="13">
        <f t="shared" si="1"/>
        <v>18496.916666666668</v>
      </c>
    </row>
    <row r="63" spans="1:14" ht="12" customHeight="1" x14ac:dyDescent="0.2">
      <c r="A63" s="7" t="str">
        <f>'Pregnant Women Participating'!A63</f>
        <v>Kansas</v>
      </c>
      <c r="B63" s="13">
        <v>11129</v>
      </c>
      <c r="C63" s="4">
        <v>10821</v>
      </c>
      <c r="D63" s="4">
        <v>10689</v>
      </c>
      <c r="E63" s="4">
        <v>10872</v>
      </c>
      <c r="F63" s="4">
        <v>10659</v>
      </c>
      <c r="G63" s="4">
        <v>10659</v>
      </c>
      <c r="H63" s="4">
        <v>10440</v>
      </c>
      <c r="I63" s="4">
        <v>10144</v>
      </c>
      <c r="J63" s="4">
        <v>10116</v>
      </c>
      <c r="K63" s="4">
        <v>9975</v>
      </c>
      <c r="L63" s="4">
        <v>10041</v>
      </c>
      <c r="M63" s="40">
        <v>10139</v>
      </c>
      <c r="N63" s="13">
        <f t="shared" si="1"/>
        <v>10473.666666666666</v>
      </c>
    </row>
    <row r="64" spans="1:14" ht="12" customHeight="1" x14ac:dyDescent="0.2">
      <c r="A64" s="7" t="str">
        <f>'Pregnant Women Participating'!A64</f>
        <v>Missouri</v>
      </c>
      <c r="B64" s="13">
        <v>27288</v>
      </c>
      <c r="C64" s="4">
        <v>26568</v>
      </c>
      <c r="D64" s="4">
        <v>25738</v>
      </c>
      <c r="E64" s="4">
        <v>26267</v>
      </c>
      <c r="F64" s="4">
        <v>25883</v>
      </c>
      <c r="G64" s="4">
        <v>25264</v>
      </c>
      <c r="H64" s="4">
        <v>24637</v>
      </c>
      <c r="I64" s="4">
        <v>23886</v>
      </c>
      <c r="J64" s="4">
        <v>23558</v>
      </c>
      <c r="K64" s="4">
        <v>23070</v>
      </c>
      <c r="L64" s="4">
        <v>22911</v>
      </c>
      <c r="M64" s="40">
        <v>23214</v>
      </c>
      <c r="N64" s="13">
        <f t="shared" si="1"/>
        <v>24857</v>
      </c>
    </row>
    <row r="65" spans="1:14" ht="12" customHeight="1" x14ac:dyDescent="0.2">
      <c r="A65" s="7" t="str">
        <f>'Pregnant Women Participating'!A65</f>
        <v>Montana</v>
      </c>
      <c r="B65" s="13">
        <v>3396</v>
      </c>
      <c r="C65" s="4">
        <v>3334</v>
      </c>
      <c r="D65" s="4">
        <v>3247</v>
      </c>
      <c r="E65" s="4">
        <v>3310</v>
      </c>
      <c r="F65" s="4">
        <v>3265</v>
      </c>
      <c r="G65" s="4">
        <v>3202</v>
      </c>
      <c r="H65" s="4">
        <v>3167</v>
      </c>
      <c r="I65" s="4">
        <v>3036</v>
      </c>
      <c r="J65" s="4">
        <v>3067</v>
      </c>
      <c r="K65" s="4">
        <v>3012</v>
      </c>
      <c r="L65" s="4">
        <v>2948</v>
      </c>
      <c r="M65" s="40">
        <v>2920</v>
      </c>
      <c r="N65" s="13">
        <f t="shared" si="1"/>
        <v>3158.6666666666665</v>
      </c>
    </row>
    <row r="66" spans="1:14" ht="12" customHeight="1" x14ac:dyDescent="0.2">
      <c r="A66" s="7" t="str">
        <f>'Pregnant Women Participating'!A66</f>
        <v>Nebraska</v>
      </c>
      <c r="B66" s="13">
        <v>7708</v>
      </c>
      <c r="C66" s="4">
        <v>7620</v>
      </c>
      <c r="D66" s="4">
        <v>7246</v>
      </c>
      <c r="E66" s="4">
        <v>7346</v>
      </c>
      <c r="F66" s="4">
        <v>7311</v>
      </c>
      <c r="G66" s="4">
        <v>7244</v>
      </c>
      <c r="H66" s="4">
        <v>7307</v>
      </c>
      <c r="I66" s="4">
        <v>7255</v>
      </c>
      <c r="J66" s="4">
        <v>7291</v>
      </c>
      <c r="K66" s="4">
        <v>7295</v>
      </c>
      <c r="L66" s="4">
        <v>7230</v>
      </c>
      <c r="M66" s="40">
        <v>7329</v>
      </c>
      <c r="N66" s="13">
        <f t="shared" si="1"/>
        <v>7348.5</v>
      </c>
    </row>
    <row r="67" spans="1:14" ht="12" customHeight="1" x14ac:dyDescent="0.2">
      <c r="A67" s="7" t="str">
        <f>'Pregnant Women Participating'!A67</f>
        <v>North Dakota</v>
      </c>
      <c r="B67" s="13">
        <v>2309</v>
      </c>
      <c r="C67" s="4">
        <v>2262</v>
      </c>
      <c r="D67" s="4">
        <v>2146</v>
      </c>
      <c r="E67" s="4">
        <v>2209</v>
      </c>
      <c r="F67" s="4">
        <v>2154</v>
      </c>
      <c r="G67" s="4">
        <v>2125</v>
      </c>
      <c r="H67" s="4">
        <v>2151</v>
      </c>
      <c r="I67" s="4">
        <v>2067</v>
      </c>
      <c r="J67" s="4">
        <v>2069</v>
      </c>
      <c r="K67" s="4">
        <v>2046</v>
      </c>
      <c r="L67" s="4">
        <v>2084</v>
      </c>
      <c r="M67" s="40">
        <v>2148</v>
      </c>
      <c r="N67" s="13">
        <f t="shared" si="1"/>
        <v>2147.5</v>
      </c>
    </row>
    <row r="68" spans="1:14" ht="12" customHeight="1" x14ac:dyDescent="0.2">
      <c r="A68" s="7" t="str">
        <f>'Pregnant Women Participating'!A68</f>
        <v>South Dakota</v>
      </c>
      <c r="B68" s="13">
        <v>3037</v>
      </c>
      <c r="C68" s="4">
        <v>2922</v>
      </c>
      <c r="D68" s="4">
        <v>2858</v>
      </c>
      <c r="E68" s="4">
        <v>2949</v>
      </c>
      <c r="F68" s="4">
        <v>2901</v>
      </c>
      <c r="G68" s="4">
        <v>2941</v>
      </c>
      <c r="H68" s="4">
        <v>2884</v>
      </c>
      <c r="I68" s="4">
        <v>2854</v>
      </c>
      <c r="J68" s="4">
        <v>2883</v>
      </c>
      <c r="K68" s="4">
        <v>2873</v>
      </c>
      <c r="L68" s="4">
        <v>2845</v>
      </c>
      <c r="M68" s="40">
        <v>2894</v>
      </c>
      <c r="N68" s="13">
        <f t="shared" si="1"/>
        <v>2903.4166666666665</v>
      </c>
    </row>
    <row r="69" spans="1:14" ht="12" customHeight="1" x14ac:dyDescent="0.2">
      <c r="A69" s="7" t="str">
        <f>'Pregnant Women Participating'!A69</f>
        <v>Wyoming</v>
      </c>
      <c r="B69" s="13">
        <v>1776</v>
      </c>
      <c r="C69" s="4">
        <v>1745</v>
      </c>
      <c r="D69" s="4">
        <v>1714</v>
      </c>
      <c r="E69" s="4">
        <v>1786</v>
      </c>
      <c r="F69" s="4">
        <v>1735</v>
      </c>
      <c r="G69" s="4">
        <v>1704</v>
      </c>
      <c r="H69" s="4">
        <v>1661</v>
      </c>
      <c r="I69" s="4">
        <v>1604</v>
      </c>
      <c r="J69" s="4">
        <v>1583</v>
      </c>
      <c r="K69" s="4">
        <v>1590</v>
      </c>
      <c r="L69" s="4">
        <v>1640</v>
      </c>
      <c r="M69" s="40">
        <v>1677</v>
      </c>
      <c r="N69" s="13">
        <f t="shared" si="1"/>
        <v>1684.5833333333333</v>
      </c>
    </row>
    <row r="70" spans="1:14" ht="12" customHeight="1" x14ac:dyDescent="0.2">
      <c r="A70" s="7" t="str">
        <f>'Pregnant Women Participating'!A70</f>
        <v>Ute Mountain Ute Tribe, CO</v>
      </c>
      <c r="B70" s="13">
        <v>20</v>
      </c>
      <c r="C70" s="4">
        <v>24</v>
      </c>
      <c r="D70" s="4">
        <v>27</v>
      </c>
      <c r="E70" s="4">
        <v>24</v>
      </c>
      <c r="F70" s="4">
        <v>25</v>
      </c>
      <c r="G70" s="4">
        <v>23</v>
      </c>
      <c r="H70" s="4">
        <v>25</v>
      </c>
      <c r="I70" s="4">
        <v>27</v>
      </c>
      <c r="J70" s="4">
        <v>25</v>
      </c>
      <c r="K70" s="4">
        <v>31</v>
      </c>
      <c r="L70" s="4">
        <v>41</v>
      </c>
      <c r="M70" s="40">
        <v>32</v>
      </c>
      <c r="N70" s="13">
        <f t="shared" si="1"/>
        <v>27</v>
      </c>
    </row>
    <row r="71" spans="1:14" ht="12" customHeight="1" x14ac:dyDescent="0.2">
      <c r="A71" s="7" t="str">
        <f>'Pregnant Women Participating'!A71</f>
        <v>Omaha Sioux, NE</v>
      </c>
      <c r="B71" s="13">
        <v>27</v>
      </c>
      <c r="C71" s="4">
        <v>21</v>
      </c>
      <c r="D71" s="4">
        <v>17</v>
      </c>
      <c r="E71" s="4">
        <v>17</v>
      </c>
      <c r="F71" s="4">
        <v>13</v>
      </c>
      <c r="G71" s="4">
        <v>16</v>
      </c>
      <c r="H71" s="4">
        <v>13</v>
      </c>
      <c r="I71" s="4">
        <v>15</v>
      </c>
      <c r="J71" s="4">
        <v>15</v>
      </c>
      <c r="K71" s="4">
        <v>17</v>
      </c>
      <c r="L71" s="4">
        <v>20</v>
      </c>
      <c r="M71" s="40">
        <v>18</v>
      </c>
      <c r="N71" s="13">
        <f t="shared" si="1"/>
        <v>17.416666666666668</v>
      </c>
    </row>
    <row r="72" spans="1:14" ht="12" customHeight="1" x14ac:dyDescent="0.2">
      <c r="A72" s="7" t="str">
        <f>'Pregnant Women Participating'!A72</f>
        <v>Santee Sioux, NE</v>
      </c>
      <c r="B72" s="13">
        <v>14</v>
      </c>
      <c r="C72" s="4">
        <v>15</v>
      </c>
      <c r="D72" s="4">
        <v>10</v>
      </c>
      <c r="E72" s="4">
        <v>12</v>
      </c>
      <c r="F72" s="4">
        <v>11</v>
      </c>
      <c r="G72" s="4">
        <v>11</v>
      </c>
      <c r="H72" s="4">
        <v>12</v>
      </c>
      <c r="I72" s="4">
        <v>12</v>
      </c>
      <c r="J72" s="4">
        <v>8</v>
      </c>
      <c r="K72" s="4">
        <v>7</v>
      </c>
      <c r="L72" s="4">
        <v>9</v>
      </c>
      <c r="M72" s="40">
        <v>4</v>
      </c>
      <c r="N72" s="13">
        <f t="shared" si="1"/>
        <v>10.416666666666666</v>
      </c>
    </row>
    <row r="73" spans="1:14" ht="12" customHeight="1" x14ac:dyDescent="0.2">
      <c r="A73" s="7" t="str">
        <f>'Pregnant Women Participating'!A73</f>
        <v>Winnebago Tribe, NE</v>
      </c>
      <c r="B73" s="13">
        <v>25</v>
      </c>
      <c r="C73" s="4">
        <v>24</v>
      </c>
      <c r="D73" s="4">
        <v>25</v>
      </c>
      <c r="E73" s="4">
        <v>26</v>
      </c>
      <c r="F73" s="4">
        <v>23</v>
      </c>
      <c r="G73" s="4">
        <v>20</v>
      </c>
      <c r="H73" s="4">
        <v>19</v>
      </c>
      <c r="I73" s="4">
        <v>14</v>
      </c>
      <c r="J73" s="4">
        <v>12</v>
      </c>
      <c r="K73" s="4">
        <v>7</v>
      </c>
      <c r="L73" s="4">
        <v>10</v>
      </c>
      <c r="M73" s="40">
        <v>14</v>
      </c>
      <c r="N73" s="13">
        <f t="shared" si="1"/>
        <v>18.25</v>
      </c>
    </row>
    <row r="74" spans="1:14" ht="12" customHeight="1" x14ac:dyDescent="0.2">
      <c r="A74" s="7" t="str">
        <f>'Pregnant Women Participating'!A74</f>
        <v>Standing Rock Sioux Tribe, ND</v>
      </c>
      <c r="B74" s="13">
        <v>82</v>
      </c>
      <c r="C74" s="4">
        <v>80</v>
      </c>
      <c r="D74" s="4">
        <v>75</v>
      </c>
      <c r="E74" s="4">
        <v>69</v>
      </c>
      <c r="F74" s="4">
        <v>65</v>
      </c>
      <c r="G74" s="4">
        <v>64</v>
      </c>
      <c r="H74" s="4">
        <v>58</v>
      </c>
      <c r="I74" s="4">
        <v>49</v>
      </c>
      <c r="J74" s="4">
        <v>37</v>
      </c>
      <c r="K74" s="4">
        <v>40</v>
      </c>
      <c r="L74" s="4">
        <v>45</v>
      </c>
      <c r="M74" s="40">
        <v>54</v>
      </c>
      <c r="N74" s="13">
        <f t="shared" si="1"/>
        <v>59.833333333333336</v>
      </c>
    </row>
    <row r="75" spans="1:14" ht="12" customHeight="1" x14ac:dyDescent="0.2">
      <c r="A75" s="7" t="str">
        <f>'Pregnant Women Participating'!A75</f>
        <v>Three Affiliated Tribes, ND</v>
      </c>
      <c r="B75" s="13">
        <v>30</v>
      </c>
      <c r="C75" s="4">
        <v>39</v>
      </c>
      <c r="D75" s="4">
        <v>42</v>
      </c>
      <c r="E75" s="4">
        <v>38</v>
      </c>
      <c r="F75" s="4">
        <v>36</v>
      </c>
      <c r="G75" s="4">
        <v>39</v>
      </c>
      <c r="H75" s="4">
        <v>37</v>
      </c>
      <c r="I75" s="4">
        <v>39</v>
      </c>
      <c r="J75" s="4">
        <v>37</v>
      </c>
      <c r="K75" s="4">
        <v>35</v>
      </c>
      <c r="L75" s="4">
        <v>43</v>
      </c>
      <c r="M75" s="40">
        <v>45</v>
      </c>
      <c r="N75" s="13">
        <f t="shared" si="1"/>
        <v>38.333333333333336</v>
      </c>
    </row>
    <row r="76" spans="1:14" ht="12" customHeight="1" x14ac:dyDescent="0.2">
      <c r="A76" s="7" t="str">
        <f>'Pregnant Women Participating'!A76</f>
        <v>Cheyenne River Sioux, SD</v>
      </c>
      <c r="B76" s="13">
        <v>112</v>
      </c>
      <c r="C76" s="4">
        <v>114</v>
      </c>
      <c r="D76" s="4">
        <v>111</v>
      </c>
      <c r="E76" s="4">
        <v>115</v>
      </c>
      <c r="F76" s="4">
        <v>118</v>
      </c>
      <c r="G76" s="4">
        <v>126</v>
      </c>
      <c r="H76" s="4">
        <v>124</v>
      </c>
      <c r="I76" s="4">
        <v>116</v>
      </c>
      <c r="J76" s="4">
        <v>106</v>
      </c>
      <c r="K76" s="4">
        <v>104</v>
      </c>
      <c r="L76" s="4">
        <v>102</v>
      </c>
      <c r="M76" s="40">
        <v>96</v>
      </c>
      <c r="N76" s="13">
        <f t="shared" si="1"/>
        <v>112</v>
      </c>
    </row>
    <row r="77" spans="1:14" ht="12" customHeight="1" x14ac:dyDescent="0.2">
      <c r="A77" s="7" t="str">
        <f>'Pregnant Women Participating'!A77</f>
        <v>Rosebud Sioux, SD</v>
      </c>
      <c r="B77" s="13">
        <v>199</v>
      </c>
      <c r="C77" s="4">
        <v>195</v>
      </c>
      <c r="D77" s="4">
        <v>194</v>
      </c>
      <c r="E77" s="4">
        <v>184</v>
      </c>
      <c r="F77" s="4">
        <v>177</v>
      </c>
      <c r="G77" s="4">
        <v>166</v>
      </c>
      <c r="H77" s="4">
        <v>170</v>
      </c>
      <c r="I77" s="4">
        <v>164</v>
      </c>
      <c r="J77" s="4">
        <v>151</v>
      </c>
      <c r="K77" s="4">
        <v>159</v>
      </c>
      <c r="L77" s="4">
        <v>158</v>
      </c>
      <c r="M77" s="40">
        <v>158</v>
      </c>
      <c r="N77" s="13">
        <f t="shared" si="1"/>
        <v>172.91666666666666</v>
      </c>
    </row>
    <row r="78" spans="1:14" ht="12" customHeight="1" x14ac:dyDescent="0.2">
      <c r="A78" s="7" t="str">
        <f>'Pregnant Women Participating'!A78</f>
        <v>Northern Arapahoe, WY</v>
      </c>
      <c r="B78" s="13">
        <v>52</v>
      </c>
      <c r="C78" s="4">
        <v>49</v>
      </c>
      <c r="D78" s="4">
        <v>44</v>
      </c>
      <c r="E78" s="4">
        <v>44</v>
      </c>
      <c r="F78" s="4">
        <v>36</v>
      </c>
      <c r="G78" s="4">
        <v>40</v>
      </c>
      <c r="H78" s="4">
        <v>37</v>
      </c>
      <c r="I78" s="4">
        <v>34</v>
      </c>
      <c r="J78" s="4">
        <v>30</v>
      </c>
      <c r="K78" s="4">
        <v>28</v>
      </c>
      <c r="L78" s="4">
        <v>24</v>
      </c>
      <c r="M78" s="40">
        <v>25</v>
      </c>
      <c r="N78" s="13">
        <f t="shared" si="1"/>
        <v>36.916666666666664</v>
      </c>
    </row>
    <row r="79" spans="1:14" ht="12" customHeight="1" x14ac:dyDescent="0.2">
      <c r="A79" s="7" t="str">
        <f>'Pregnant Women Participating'!A79</f>
        <v>Shoshone Tribe, WY</v>
      </c>
      <c r="B79" s="13">
        <v>37</v>
      </c>
      <c r="C79" s="4">
        <v>40</v>
      </c>
      <c r="D79" s="4">
        <v>36</v>
      </c>
      <c r="E79" s="4">
        <v>33</v>
      </c>
      <c r="F79" s="4">
        <v>38</v>
      </c>
      <c r="G79" s="4">
        <v>38</v>
      </c>
      <c r="H79" s="4">
        <v>42</v>
      </c>
      <c r="I79" s="4">
        <v>23</v>
      </c>
      <c r="J79" s="4">
        <v>28</v>
      </c>
      <c r="K79" s="4">
        <v>28</v>
      </c>
      <c r="L79" s="4">
        <v>31</v>
      </c>
      <c r="M79" s="40">
        <v>37</v>
      </c>
      <c r="N79" s="13">
        <f t="shared" si="1"/>
        <v>34.25</v>
      </c>
    </row>
    <row r="80" spans="1:14" ht="12" customHeight="1" x14ac:dyDescent="0.2">
      <c r="A80" s="8" t="str">
        <f>'Pregnant Women Participating'!A80</f>
        <v>Alaska</v>
      </c>
      <c r="B80" s="13">
        <v>3601</v>
      </c>
      <c r="C80" s="4">
        <v>3485</v>
      </c>
      <c r="D80" s="4">
        <v>3428</v>
      </c>
      <c r="E80" s="4">
        <v>3524</v>
      </c>
      <c r="F80" s="4">
        <v>3549</v>
      </c>
      <c r="G80" s="4">
        <v>3509</v>
      </c>
      <c r="H80" s="4">
        <v>3450</v>
      </c>
      <c r="I80" s="4">
        <v>3323</v>
      </c>
      <c r="J80" s="4">
        <v>3192</v>
      </c>
      <c r="K80" s="4">
        <v>3108</v>
      </c>
      <c r="L80" s="4">
        <v>3041</v>
      </c>
      <c r="M80" s="40">
        <v>3119</v>
      </c>
      <c r="N80" s="13">
        <f t="shared" si="1"/>
        <v>3360.75</v>
      </c>
    </row>
    <row r="81" spans="1:14" ht="12" customHeight="1" x14ac:dyDescent="0.2">
      <c r="A81" s="8" t="str">
        <f>'Pregnant Women Participating'!A81</f>
        <v>American Samoa</v>
      </c>
      <c r="B81" s="13">
        <v>852</v>
      </c>
      <c r="C81" s="4">
        <v>827</v>
      </c>
      <c r="D81" s="4">
        <v>822</v>
      </c>
      <c r="E81" s="4">
        <v>833</v>
      </c>
      <c r="F81" s="4">
        <v>800</v>
      </c>
      <c r="G81" s="4">
        <v>822</v>
      </c>
      <c r="H81" s="4">
        <v>824</v>
      </c>
      <c r="I81" s="4">
        <v>808</v>
      </c>
      <c r="J81" s="4">
        <v>760</v>
      </c>
      <c r="K81" s="4">
        <v>780</v>
      </c>
      <c r="L81" s="4">
        <v>785</v>
      </c>
      <c r="M81" s="40">
        <v>798</v>
      </c>
      <c r="N81" s="13">
        <f t="shared" si="1"/>
        <v>809.25</v>
      </c>
    </row>
    <row r="82" spans="1:14" ht="12" customHeight="1" x14ac:dyDescent="0.2">
      <c r="A82" s="8" t="str">
        <f>'Pregnant Women Participating'!A82</f>
        <v>California</v>
      </c>
      <c r="B82" s="13">
        <v>192128</v>
      </c>
      <c r="C82" s="4">
        <v>182943</v>
      </c>
      <c r="D82" s="4">
        <v>177383</v>
      </c>
      <c r="E82" s="4">
        <v>185543</v>
      </c>
      <c r="F82" s="4">
        <v>178709</v>
      </c>
      <c r="G82" s="4">
        <v>184578</v>
      </c>
      <c r="H82" s="4">
        <v>191797</v>
      </c>
      <c r="I82" s="4">
        <v>191079</v>
      </c>
      <c r="J82" s="4">
        <v>191640</v>
      </c>
      <c r="K82" s="4">
        <v>193775</v>
      </c>
      <c r="L82" s="4">
        <v>193111</v>
      </c>
      <c r="M82" s="40">
        <v>192466</v>
      </c>
      <c r="N82" s="13">
        <f t="shared" si="1"/>
        <v>187929.33333333334</v>
      </c>
    </row>
    <row r="83" spans="1:14" ht="12" customHeight="1" x14ac:dyDescent="0.2">
      <c r="A83" s="8" t="str">
        <f>'Pregnant Women Participating'!A83</f>
        <v>Guam</v>
      </c>
      <c r="B83" s="13">
        <v>1386</v>
      </c>
      <c r="C83" s="4">
        <v>1309</v>
      </c>
      <c r="D83" s="4">
        <v>1284</v>
      </c>
      <c r="E83" s="4">
        <v>1281</v>
      </c>
      <c r="F83" s="4">
        <v>1277</v>
      </c>
      <c r="G83" s="4">
        <v>1299</v>
      </c>
      <c r="H83" s="4">
        <v>1347</v>
      </c>
      <c r="I83" s="4">
        <v>1331</v>
      </c>
      <c r="J83" s="4">
        <v>1243</v>
      </c>
      <c r="K83" s="4">
        <v>1083</v>
      </c>
      <c r="L83" s="4">
        <v>1108</v>
      </c>
      <c r="M83" s="40">
        <v>1165</v>
      </c>
      <c r="N83" s="13">
        <f t="shared" si="1"/>
        <v>1259.4166666666667</v>
      </c>
    </row>
    <row r="84" spans="1:14" ht="12" customHeight="1" x14ac:dyDescent="0.2">
      <c r="A84" s="8" t="str">
        <f>'Pregnant Women Participating'!A84</f>
        <v>Hawaii</v>
      </c>
      <c r="B84" s="13">
        <v>6175</v>
      </c>
      <c r="C84" s="4">
        <v>5946</v>
      </c>
      <c r="D84" s="4">
        <v>5861</v>
      </c>
      <c r="E84" s="4">
        <v>5872</v>
      </c>
      <c r="F84" s="4">
        <v>5783</v>
      </c>
      <c r="G84" s="4">
        <v>5661</v>
      </c>
      <c r="H84" s="4">
        <v>5647</v>
      </c>
      <c r="I84" s="4">
        <v>5633</v>
      </c>
      <c r="J84" s="4">
        <v>5589</v>
      </c>
      <c r="K84" s="4">
        <v>5700</v>
      </c>
      <c r="L84" s="4">
        <v>5759</v>
      </c>
      <c r="M84" s="40">
        <v>5825</v>
      </c>
      <c r="N84" s="13">
        <f t="shared" si="1"/>
        <v>5787.583333333333</v>
      </c>
    </row>
    <row r="85" spans="1:14" ht="12" customHeight="1" x14ac:dyDescent="0.2">
      <c r="A85" s="8" t="str">
        <f>'Pregnant Women Participating'!A85</f>
        <v>Idaho</v>
      </c>
      <c r="B85" s="13">
        <v>7123</v>
      </c>
      <c r="C85" s="4">
        <v>7044</v>
      </c>
      <c r="D85" s="4">
        <v>6973</v>
      </c>
      <c r="E85" s="4">
        <v>7086</v>
      </c>
      <c r="F85" s="4">
        <v>7054</v>
      </c>
      <c r="G85" s="4">
        <v>7123</v>
      </c>
      <c r="H85" s="4">
        <v>7074</v>
      </c>
      <c r="I85" s="4">
        <v>6894</v>
      </c>
      <c r="J85" s="4">
        <v>6837</v>
      </c>
      <c r="K85" s="4">
        <v>6782</v>
      </c>
      <c r="L85" s="4">
        <v>6675</v>
      </c>
      <c r="M85" s="40">
        <v>6642</v>
      </c>
      <c r="N85" s="13">
        <f t="shared" si="1"/>
        <v>6942.25</v>
      </c>
    </row>
    <row r="86" spans="1:14" ht="12" customHeight="1" x14ac:dyDescent="0.2">
      <c r="A86" s="8" t="str">
        <f>'Pregnant Women Participating'!A86</f>
        <v>Nevada</v>
      </c>
      <c r="B86" s="13">
        <v>13650</v>
      </c>
      <c r="C86" s="4">
        <v>13372</v>
      </c>
      <c r="D86" s="4">
        <v>13056</v>
      </c>
      <c r="E86" s="4">
        <v>13173</v>
      </c>
      <c r="F86" s="4">
        <v>12870</v>
      </c>
      <c r="G86" s="4">
        <v>12651</v>
      </c>
      <c r="H86" s="4">
        <v>12704</v>
      </c>
      <c r="I86" s="4">
        <v>12510</v>
      </c>
      <c r="J86" s="4">
        <v>12394</v>
      </c>
      <c r="K86" s="4">
        <v>12299</v>
      </c>
      <c r="L86" s="4">
        <v>12417</v>
      </c>
      <c r="M86" s="40">
        <v>12385</v>
      </c>
      <c r="N86" s="13">
        <f t="shared" si="1"/>
        <v>12790.083333333334</v>
      </c>
    </row>
    <row r="87" spans="1:14" ht="12" customHeight="1" x14ac:dyDescent="0.2">
      <c r="A87" s="8" t="str">
        <f>'Pregnant Women Participating'!A87</f>
        <v>Oregon</v>
      </c>
      <c r="B87" s="13">
        <v>17406</v>
      </c>
      <c r="C87" s="4">
        <v>17057</v>
      </c>
      <c r="D87" s="4">
        <v>16751</v>
      </c>
      <c r="E87" s="4">
        <v>16963</v>
      </c>
      <c r="F87" s="4">
        <v>16792</v>
      </c>
      <c r="G87" s="4">
        <v>16988</v>
      </c>
      <c r="H87" s="4">
        <v>17097</v>
      </c>
      <c r="I87" s="4">
        <v>16661</v>
      </c>
      <c r="J87" s="4">
        <v>16426</v>
      </c>
      <c r="K87" s="4">
        <v>16182</v>
      </c>
      <c r="L87" s="4">
        <v>16102</v>
      </c>
      <c r="M87" s="40">
        <v>16045</v>
      </c>
      <c r="N87" s="13">
        <f t="shared" si="1"/>
        <v>16705.833333333332</v>
      </c>
    </row>
    <row r="88" spans="1:14" ht="12" customHeight="1" x14ac:dyDescent="0.2">
      <c r="A88" s="8" t="str">
        <f>'Pregnant Women Participating'!A88</f>
        <v>Washington</v>
      </c>
      <c r="B88" s="13">
        <v>27926</v>
      </c>
      <c r="C88" s="4">
        <v>27325</v>
      </c>
      <c r="D88" s="4">
        <v>26718</v>
      </c>
      <c r="E88" s="4">
        <v>27519</v>
      </c>
      <c r="F88" s="4">
        <v>27195</v>
      </c>
      <c r="G88" s="4">
        <v>27454</v>
      </c>
      <c r="H88" s="4">
        <v>27369</v>
      </c>
      <c r="I88" s="4">
        <v>26891</v>
      </c>
      <c r="J88" s="4">
        <v>26536</v>
      </c>
      <c r="K88" s="4">
        <v>26546</v>
      </c>
      <c r="L88" s="4">
        <v>26515</v>
      </c>
      <c r="M88" s="40">
        <v>26675</v>
      </c>
      <c r="N88" s="13">
        <f t="shared" si="1"/>
        <v>27055.75</v>
      </c>
    </row>
    <row r="89" spans="1:14" ht="12" customHeight="1" x14ac:dyDescent="0.2">
      <c r="A89" s="8" t="str">
        <f>'Pregnant Women Participating'!A89</f>
        <v>Northern Marianas</v>
      </c>
      <c r="B89" s="13">
        <v>637</v>
      </c>
      <c r="C89" s="4">
        <v>640</v>
      </c>
      <c r="D89" s="4">
        <v>648</v>
      </c>
      <c r="E89" s="4">
        <v>644</v>
      </c>
      <c r="F89" s="4">
        <v>641</v>
      </c>
      <c r="G89" s="4">
        <v>661</v>
      </c>
      <c r="H89" s="4">
        <v>680</v>
      </c>
      <c r="I89" s="4">
        <v>662</v>
      </c>
      <c r="J89" s="4">
        <v>666</v>
      </c>
      <c r="K89" s="4">
        <v>638</v>
      </c>
      <c r="L89" s="4">
        <v>608</v>
      </c>
      <c r="M89" s="40">
        <v>608</v>
      </c>
      <c r="N89" s="13">
        <f t="shared" si="1"/>
        <v>644.41666666666663</v>
      </c>
    </row>
    <row r="90" spans="1:14" ht="12" customHeight="1" x14ac:dyDescent="0.2">
      <c r="A90" s="8" t="str">
        <f>'Pregnant Women Participating'!A90</f>
        <v>Inter-Tribal Council, NV</v>
      </c>
      <c r="B90" s="13">
        <v>246</v>
      </c>
      <c r="C90" s="4">
        <v>242</v>
      </c>
      <c r="D90" s="4">
        <v>229</v>
      </c>
      <c r="E90" s="4">
        <v>246</v>
      </c>
      <c r="F90" s="4">
        <v>243</v>
      </c>
      <c r="G90" s="4">
        <v>240</v>
      </c>
      <c r="H90" s="4">
        <v>212</v>
      </c>
      <c r="I90" s="4">
        <v>183</v>
      </c>
      <c r="J90" s="4">
        <v>183</v>
      </c>
      <c r="K90" s="4">
        <v>180</v>
      </c>
      <c r="L90" s="4">
        <v>155</v>
      </c>
      <c r="M90" s="40">
        <v>149</v>
      </c>
      <c r="N90" s="13">
        <f t="shared" si="1"/>
        <v>209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0"/>
  <sheetViews>
    <sheetView tabSelected="1" workbookViewId="0">
      <selection activeCell="C97" sqref="C97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80" t="s">
        <v>124</v>
      </c>
      <c r="B1" s="75" t="s">
        <v>216</v>
      </c>
      <c r="C1" s="76" t="s">
        <v>217</v>
      </c>
      <c r="D1" s="76" t="s">
        <v>218</v>
      </c>
      <c r="E1" s="76" t="s">
        <v>219</v>
      </c>
      <c r="F1" s="76" t="s">
        <v>220</v>
      </c>
      <c r="G1" s="76" t="s">
        <v>221</v>
      </c>
      <c r="H1" s="76" t="s">
        <v>222</v>
      </c>
      <c r="I1" s="76" t="s">
        <v>223</v>
      </c>
      <c r="J1" s="76" t="s">
        <v>224</v>
      </c>
      <c r="K1" s="76" t="s">
        <v>225</v>
      </c>
      <c r="L1" s="76" t="s">
        <v>226</v>
      </c>
      <c r="M1" s="78" t="s">
        <v>227</v>
      </c>
      <c r="N1" s="81" t="s">
        <v>228</v>
      </c>
    </row>
    <row r="2" spans="1:14" ht="12" customHeight="1" x14ac:dyDescent="0.2">
      <c r="A2" s="56" t="str">
        <f>'Pregnant Women Participating'!A2</f>
        <v>Connecticut</v>
      </c>
      <c r="B2" s="57">
        <v>1094</v>
      </c>
      <c r="C2" s="58">
        <v>1041</v>
      </c>
      <c r="D2" s="58">
        <v>1010</v>
      </c>
      <c r="E2" s="58">
        <v>1061</v>
      </c>
      <c r="F2" s="58">
        <v>1036</v>
      </c>
      <c r="G2" s="58">
        <v>1057</v>
      </c>
      <c r="H2" s="58">
        <v>1028</v>
      </c>
      <c r="I2" s="58">
        <v>1028</v>
      </c>
      <c r="J2" s="58">
        <v>1041</v>
      </c>
      <c r="K2" s="58">
        <v>1029</v>
      </c>
      <c r="L2" s="58">
        <v>1004</v>
      </c>
      <c r="M2" s="59">
        <v>1009</v>
      </c>
      <c r="N2" s="57">
        <f t="shared" ref="N2:N90" si="0">IF(SUM(B2:M2)&gt;0,AVERAGE(B2:M2),"0")</f>
        <v>1036.5</v>
      </c>
    </row>
    <row r="3" spans="1:14" ht="12" customHeight="1" x14ac:dyDescent="0.2">
      <c r="A3" s="56" t="str">
        <f>'Pregnant Women Participating'!A3</f>
        <v>Maine</v>
      </c>
      <c r="B3" s="57">
        <v>593</v>
      </c>
      <c r="C3" s="58">
        <v>597</v>
      </c>
      <c r="D3" s="58">
        <v>587</v>
      </c>
      <c r="E3" s="58">
        <v>600</v>
      </c>
      <c r="F3" s="58">
        <v>602</v>
      </c>
      <c r="G3" s="58">
        <v>631</v>
      </c>
      <c r="H3" s="58">
        <v>632</v>
      </c>
      <c r="I3" s="58">
        <v>638</v>
      </c>
      <c r="J3" s="58">
        <v>644</v>
      </c>
      <c r="K3" s="58">
        <v>596</v>
      </c>
      <c r="L3" s="58">
        <v>600</v>
      </c>
      <c r="M3" s="59">
        <v>578</v>
      </c>
      <c r="N3" s="57">
        <f t="shared" si="0"/>
        <v>608.16666666666663</v>
      </c>
    </row>
    <row r="4" spans="1:14" ht="12" customHeight="1" x14ac:dyDescent="0.2">
      <c r="A4" s="56" t="str">
        <f>'Pregnant Women Participating'!A4</f>
        <v>Massachusetts</v>
      </c>
      <c r="B4" s="57">
        <v>2756</v>
      </c>
      <c r="C4" s="58">
        <v>2757</v>
      </c>
      <c r="D4" s="58">
        <v>2685</v>
      </c>
      <c r="E4" s="58">
        <v>2672</v>
      </c>
      <c r="F4" s="58">
        <v>2693</v>
      </c>
      <c r="G4" s="58">
        <v>2772</v>
      </c>
      <c r="H4" s="58">
        <v>2960</v>
      </c>
      <c r="I4" s="58">
        <v>3059</v>
      </c>
      <c r="J4" s="58">
        <v>3080</v>
      </c>
      <c r="K4" s="58">
        <v>3034</v>
      </c>
      <c r="L4" s="58">
        <v>3044</v>
      </c>
      <c r="M4" s="59">
        <v>3054</v>
      </c>
      <c r="N4" s="57">
        <f t="shared" si="0"/>
        <v>2880.5</v>
      </c>
    </row>
    <row r="5" spans="1:14" ht="12" customHeight="1" x14ac:dyDescent="0.2">
      <c r="A5" s="56" t="str">
        <f>'Pregnant Women Participating'!A5</f>
        <v>New Hampshire</v>
      </c>
      <c r="B5" s="57">
        <v>464</v>
      </c>
      <c r="C5" s="58">
        <v>474</v>
      </c>
      <c r="D5" s="58">
        <v>475</v>
      </c>
      <c r="E5" s="58">
        <v>505</v>
      </c>
      <c r="F5" s="58">
        <v>501</v>
      </c>
      <c r="G5" s="58">
        <v>506</v>
      </c>
      <c r="H5" s="58">
        <v>500</v>
      </c>
      <c r="I5" s="58">
        <v>489</v>
      </c>
      <c r="J5" s="58">
        <v>480</v>
      </c>
      <c r="K5" s="58">
        <v>479</v>
      </c>
      <c r="L5" s="58">
        <v>496</v>
      </c>
      <c r="M5" s="59">
        <v>496</v>
      </c>
      <c r="N5" s="57">
        <f t="shared" si="0"/>
        <v>488.75</v>
      </c>
    </row>
    <row r="6" spans="1:14" ht="12" customHeight="1" x14ac:dyDescent="0.2">
      <c r="A6" s="56" t="str">
        <f>'Pregnant Women Participating'!A6</f>
        <v>New York</v>
      </c>
      <c r="B6" s="57">
        <v>8699</v>
      </c>
      <c r="C6" s="58">
        <v>8648</v>
      </c>
      <c r="D6" s="58">
        <v>8540</v>
      </c>
      <c r="E6" s="58">
        <v>8681</v>
      </c>
      <c r="F6" s="58">
        <v>8591</v>
      </c>
      <c r="G6" s="58">
        <v>8633</v>
      </c>
      <c r="H6" s="58">
        <v>8838</v>
      </c>
      <c r="I6" s="58">
        <v>9005</v>
      </c>
      <c r="J6" s="58">
        <v>9183</v>
      </c>
      <c r="K6" s="58">
        <v>9063</v>
      </c>
      <c r="L6" s="58">
        <v>8900</v>
      </c>
      <c r="M6" s="59">
        <v>8917</v>
      </c>
      <c r="N6" s="57">
        <f t="shared" si="0"/>
        <v>8808.1666666666661</v>
      </c>
    </row>
    <row r="7" spans="1:14" ht="12" customHeight="1" x14ac:dyDescent="0.2">
      <c r="A7" s="56" t="str">
        <f>'Pregnant Women Participating'!A7</f>
        <v>Rhode Island</v>
      </c>
      <c r="B7" s="57">
        <v>340</v>
      </c>
      <c r="C7" s="58">
        <v>338</v>
      </c>
      <c r="D7" s="58">
        <v>348</v>
      </c>
      <c r="E7" s="58">
        <v>323</v>
      </c>
      <c r="F7" s="58">
        <v>319</v>
      </c>
      <c r="G7" s="58">
        <v>321</v>
      </c>
      <c r="H7" s="58">
        <v>362</v>
      </c>
      <c r="I7" s="58">
        <v>322</v>
      </c>
      <c r="J7" s="58">
        <v>308</v>
      </c>
      <c r="K7" s="58">
        <v>275</v>
      </c>
      <c r="L7" s="58">
        <v>233</v>
      </c>
      <c r="M7" s="59">
        <v>266</v>
      </c>
      <c r="N7" s="57">
        <f t="shared" si="0"/>
        <v>312.91666666666669</v>
      </c>
    </row>
    <row r="8" spans="1:14" ht="12" customHeight="1" x14ac:dyDescent="0.2">
      <c r="A8" s="56" t="str">
        <f>'Pregnant Women Participating'!A8</f>
        <v>Vermont</v>
      </c>
      <c r="B8" s="57">
        <v>627</v>
      </c>
      <c r="C8" s="58">
        <v>627</v>
      </c>
      <c r="D8" s="58">
        <v>615</v>
      </c>
      <c r="E8" s="58">
        <v>630</v>
      </c>
      <c r="F8" s="58">
        <v>610</v>
      </c>
      <c r="G8" s="58">
        <v>628</v>
      </c>
      <c r="H8" s="58">
        <v>675</v>
      </c>
      <c r="I8" s="58">
        <v>663</v>
      </c>
      <c r="J8" s="58">
        <v>643</v>
      </c>
      <c r="K8" s="58">
        <v>630</v>
      </c>
      <c r="L8" s="58">
        <v>654</v>
      </c>
      <c r="M8" s="59">
        <v>638</v>
      </c>
      <c r="N8" s="57">
        <f t="shared" si="0"/>
        <v>636.66666666666663</v>
      </c>
    </row>
    <row r="9" spans="1:14" ht="12" customHeight="1" x14ac:dyDescent="0.2">
      <c r="A9" s="56" t="str">
        <f>'Pregnant Women Participating'!A9</f>
        <v>Virgin Islands</v>
      </c>
      <c r="B9" s="57">
        <v>92</v>
      </c>
      <c r="C9" s="58">
        <v>92</v>
      </c>
      <c r="D9" s="58">
        <v>90</v>
      </c>
      <c r="E9" s="58">
        <v>91</v>
      </c>
      <c r="F9" s="58">
        <v>88</v>
      </c>
      <c r="G9" s="58">
        <v>90</v>
      </c>
      <c r="H9" s="58">
        <v>88</v>
      </c>
      <c r="I9" s="58">
        <v>83</v>
      </c>
      <c r="J9" s="58">
        <v>82</v>
      </c>
      <c r="K9" s="58">
        <v>83</v>
      </c>
      <c r="L9" s="58">
        <v>82</v>
      </c>
      <c r="M9" s="59">
        <v>77</v>
      </c>
      <c r="N9" s="57">
        <f t="shared" si="0"/>
        <v>86.5</v>
      </c>
    </row>
    <row r="10" spans="1:14" ht="12" customHeight="1" x14ac:dyDescent="0.2">
      <c r="A10" s="56" t="str">
        <f>'Pregnant Women Participating'!A10</f>
        <v>Indian Township, ME</v>
      </c>
      <c r="B10" s="57">
        <v>7</v>
      </c>
      <c r="C10" s="58">
        <v>5</v>
      </c>
      <c r="D10" s="58">
        <v>5</v>
      </c>
      <c r="E10" s="58">
        <v>4</v>
      </c>
      <c r="F10" s="58">
        <v>6</v>
      </c>
      <c r="G10" s="58">
        <v>5</v>
      </c>
      <c r="H10" s="58">
        <v>3</v>
      </c>
      <c r="I10" s="58">
        <v>4</v>
      </c>
      <c r="J10" s="58">
        <v>4</v>
      </c>
      <c r="K10" s="58">
        <v>4</v>
      </c>
      <c r="L10" s="58">
        <v>4</v>
      </c>
      <c r="M10" s="59">
        <v>5</v>
      </c>
      <c r="N10" s="57">
        <f t="shared" si="0"/>
        <v>4.666666666666667</v>
      </c>
    </row>
    <row r="11" spans="1:14" ht="12" customHeight="1" x14ac:dyDescent="0.2">
      <c r="A11" s="56" t="str">
        <f>'Pregnant Women Participating'!A11</f>
        <v>Pleasant Point, ME</v>
      </c>
      <c r="B11" s="57">
        <v>0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1</v>
      </c>
      <c r="K11" s="58">
        <v>1</v>
      </c>
      <c r="L11" s="58">
        <v>1</v>
      </c>
      <c r="M11" s="59">
        <v>1</v>
      </c>
      <c r="N11" s="57">
        <f t="shared" si="0"/>
        <v>0.33333333333333331</v>
      </c>
    </row>
    <row r="12" spans="1:14" ht="12" customHeight="1" x14ac:dyDescent="0.2">
      <c r="A12" s="56" t="str">
        <f>'Pregnant Women Participating'!A12</f>
        <v>Delaware</v>
      </c>
      <c r="B12" s="57">
        <v>317</v>
      </c>
      <c r="C12" s="58">
        <v>313</v>
      </c>
      <c r="D12" s="58">
        <v>309</v>
      </c>
      <c r="E12" s="58">
        <v>314</v>
      </c>
      <c r="F12" s="58">
        <v>310</v>
      </c>
      <c r="G12" s="58">
        <v>327</v>
      </c>
      <c r="H12" s="58">
        <v>326</v>
      </c>
      <c r="I12" s="58">
        <v>323</v>
      </c>
      <c r="J12" s="58">
        <v>328</v>
      </c>
      <c r="K12" s="58">
        <v>335</v>
      </c>
      <c r="L12" s="58">
        <v>331</v>
      </c>
      <c r="M12" s="59">
        <v>319</v>
      </c>
      <c r="N12" s="57">
        <f t="shared" si="0"/>
        <v>321</v>
      </c>
    </row>
    <row r="13" spans="1:14" ht="12" customHeight="1" x14ac:dyDescent="0.2">
      <c r="A13" s="56" t="str">
        <f>'Pregnant Women Participating'!A13</f>
        <v>District of Columbia</v>
      </c>
      <c r="B13" s="57">
        <v>409</v>
      </c>
      <c r="C13" s="58">
        <v>399</v>
      </c>
      <c r="D13" s="58">
        <v>380</v>
      </c>
      <c r="E13" s="58">
        <v>380</v>
      </c>
      <c r="F13" s="58">
        <v>380</v>
      </c>
      <c r="G13" s="58">
        <v>375</v>
      </c>
      <c r="H13" s="58">
        <v>372</v>
      </c>
      <c r="I13" s="58">
        <v>370</v>
      </c>
      <c r="J13" s="58">
        <v>377</v>
      </c>
      <c r="K13" s="58">
        <v>380</v>
      </c>
      <c r="L13" s="58">
        <v>372</v>
      </c>
      <c r="M13" s="59">
        <v>377</v>
      </c>
      <c r="N13" s="57">
        <f t="shared" si="0"/>
        <v>380.91666666666669</v>
      </c>
    </row>
    <row r="14" spans="1:14" ht="12" customHeight="1" x14ac:dyDescent="0.2">
      <c r="A14" s="56" t="str">
        <f>'Pregnant Women Participating'!A14</f>
        <v>Maryland</v>
      </c>
      <c r="B14" s="57">
        <v>3507</v>
      </c>
      <c r="C14" s="58">
        <v>3322</v>
      </c>
      <c r="D14" s="58">
        <v>3265</v>
      </c>
      <c r="E14" s="58">
        <v>3359</v>
      </c>
      <c r="F14" s="58">
        <v>3286</v>
      </c>
      <c r="G14" s="58">
        <v>3383</v>
      </c>
      <c r="H14" s="58">
        <v>3385</v>
      </c>
      <c r="I14" s="58">
        <v>3415</v>
      </c>
      <c r="J14" s="58">
        <v>3540</v>
      </c>
      <c r="K14" s="58">
        <v>3626</v>
      </c>
      <c r="L14" s="58">
        <v>3580</v>
      </c>
      <c r="M14" s="59">
        <v>3549</v>
      </c>
      <c r="N14" s="57">
        <f t="shared" si="0"/>
        <v>3434.75</v>
      </c>
    </row>
    <row r="15" spans="1:14" ht="12" customHeight="1" x14ac:dyDescent="0.2">
      <c r="A15" s="56" t="str">
        <f>'Pregnant Women Participating'!A15</f>
        <v>New Jersey</v>
      </c>
      <c r="B15" s="57">
        <v>3607</v>
      </c>
      <c r="C15" s="58">
        <v>3543</v>
      </c>
      <c r="D15" s="58">
        <v>3481</v>
      </c>
      <c r="E15" s="58">
        <v>3462</v>
      </c>
      <c r="F15" s="58">
        <v>3456</v>
      </c>
      <c r="G15" s="58">
        <v>3293</v>
      </c>
      <c r="H15" s="58">
        <v>3264</v>
      </c>
      <c r="I15" s="58">
        <v>3368</v>
      </c>
      <c r="J15" s="58">
        <v>3570</v>
      </c>
      <c r="K15" s="58">
        <v>3592</v>
      </c>
      <c r="L15" s="58">
        <v>3570</v>
      </c>
      <c r="M15" s="59">
        <v>3551</v>
      </c>
      <c r="N15" s="57">
        <f t="shared" si="0"/>
        <v>3479.75</v>
      </c>
    </row>
    <row r="16" spans="1:14" ht="12" customHeight="1" x14ac:dyDescent="0.2">
      <c r="A16" s="56" t="str">
        <f>'Pregnant Women Participating'!A16</f>
        <v>Pennsylvania</v>
      </c>
      <c r="B16" s="57">
        <v>5699</v>
      </c>
      <c r="C16" s="58">
        <v>5449</v>
      </c>
      <c r="D16" s="58">
        <v>5005</v>
      </c>
      <c r="E16" s="58">
        <v>4868</v>
      </c>
      <c r="F16" s="58">
        <v>4807</v>
      </c>
      <c r="G16" s="58">
        <v>4829</v>
      </c>
      <c r="H16" s="58">
        <v>4875</v>
      </c>
      <c r="I16" s="58">
        <v>4813</v>
      </c>
      <c r="J16" s="58">
        <v>4695</v>
      </c>
      <c r="K16" s="58">
        <v>4578</v>
      </c>
      <c r="L16" s="58">
        <v>4475</v>
      </c>
      <c r="M16" s="59">
        <v>4513</v>
      </c>
      <c r="N16" s="57">
        <f t="shared" si="0"/>
        <v>4883.833333333333</v>
      </c>
    </row>
    <row r="17" spans="1:14" ht="12" customHeight="1" x14ac:dyDescent="0.2">
      <c r="A17" s="56" t="str">
        <f>'Pregnant Women Participating'!A17</f>
        <v>Puerto Rico</v>
      </c>
      <c r="B17" s="57">
        <v>3893</v>
      </c>
      <c r="C17" s="58">
        <v>3722</v>
      </c>
      <c r="D17" s="58">
        <v>3682</v>
      </c>
      <c r="E17" s="58">
        <v>3616</v>
      </c>
      <c r="F17" s="58">
        <v>3725</v>
      </c>
      <c r="G17" s="58">
        <v>3519</v>
      </c>
      <c r="H17" s="58">
        <v>3616</v>
      </c>
      <c r="I17" s="58">
        <v>3813</v>
      </c>
      <c r="J17" s="58">
        <v>4071</v>
      </c>
      <c r="K17" s="58">
        <v>4286</v>
      </c>
      <c r="L17" s="58">
        <v>4380</v>
      </c>
      <c r="M17" s="59">
        <v>4304</v>
      </c>
      <c r="N17" s="57">
        <f t="shared" si="0"/>
        <v>3885.5833333333335</v>
      </c>
    </row>
    <row r="18" spans="1:14" ht="12" customHeight="1" x14ac:dyDescent="0.2">
      <c r="A18" s="56" t="str">
        <f>'Pregnant Women Participating'!A18</f>
        <v>Virginia</v>
      </c>
      <c r="B18" s="57">
        <v>3132</v>
      </c>
      <c r="C18" s="58">
        <v>3020</v>
      </c>
      <c r="D18" s="58">
        <v>2888</v>
      </c>
      <c r="E18" s="58">
        <v>2903</v>
      </c>
      <c r="F18" s="58">
        <v>2834</v>
      </c>
      <c r="G18" s="58">
        <v>2938</v>
      </c>
      <c r="H18" s="58">
        <v>3096</v>
      </c>
      <c r="I18" s="58">
        <v>3177</v>
      </c>
      <c r="J18" s="58">
        <v>3203</v>
      </c>
      <c r="K18" s="58">
        <v>3226</v>
      </c>
      <c r="L18" s="58">
        <v>3237</v>
      </c>
      <c r="M18" s="59">
        <v>3261</v>
      </c>
      <c r="N18" s="57">
        <f t="shared" si="0"/>
        <v>3076.25</v>
      </c>
    </row>
    <row r="19" spans="1:14" ht="12" customHeight="1" x14ac:dyDescent="0.2">
      <c r="A19" s="56" t="str">
        <f>'Pregnant Women Participating'!A19</f>
        <v>West Virginia</v>
      </c>
      <c r="B19" s="57">
        <v>998</v>
      </c>
      <c r="C19" s="58">
        <v>978</v>
      </c>
      <c r="D19" s="58">
        <v>959</v>
      </c>
      <c r="E19" s="58">
        <v>980</v>
      </c>
      <c r="F19" s="58">
        <v>999</v>
      </c>
      <c r="G19" s="58">
        <v>1025</v>
      </c>
      <c r="H19" s="58">
        <v>1006</v>
      </c>
      <c r="I19" s="58">
        <v>974</v>
      </c>
      <c r="J19" s="58">
        <v>939</v>
      </c>
      <c r="K19" s="58">
        <v>916</v>
      </c>
      <c r="L19" s="58">
        <v>906</v>
      </c>
      <c r="M19" s="59">
        <v>885</v>
      </c>
      <c r="N19" s="57">
        <f t="shared" si="0"/>
        <v>963.75</v>
      </c>
    </row>
    <row r="20" spans="1:14" ht="12" customHeight="1" x14ac:dyDescent="0.2">
      <c r="A20" s="56" t="str">
        <f>'Pregnant Women Participating'!A20</f>
        <v>Alabama</v>
      </c>
      <c r="B20" s="57">
        <v>1774</v>
      </c>
      <c r="C20" s="58">
        <v>1729</v>
      </c>
      <c r="D20" s="58">
        <v>1735</v>
      </c>
      <c r="E20" s="58">
        <v>1739</v>
      </c>
      <c r="F20" s="58">
        <v>1759</v>
      </c>
      <c r="G20" s="58">
        <v>1866</v>
      </c>
      <c r="H20" s="58">
        <v>1672</v>
      </c>
      <c r="I20" s="58">
        <v>1573</v>
      </c>
      <c r="J20" s="58">
        <v>1717</v>
      </c>
      <c r="K20" s="58">
        <v>1785</v>
      </c>
      <c r="L20" s="58">
        <v>1771</v>
      </c>
      <c r="M20" s="59">
        <v>1740</v>
      </c>
      <c r="N20" s="57">
        <f t="shared" si="0"/>
        <v>1738.3333333333333</v>
      </c>
    </row>
    <row r="21" spans="1:14" ht="12" customHeight="1" x14ac:dyDescent="0.2">
      <c r="A21" s="56" t="str">
        <f>'Pregnant Women Participating'!A21</f>
        <v>Florida</v>
      </c>
      <c r="B21" s="57">
        <v>12660</v>
      </c>
      <c r="C21" s="58">
        <v>12407</v>
      </c>
      <c r="D21" s="58">
        <v>12013</v>
      </c>
      <c r="E21" s="58">
        <v>12177</v>
      </c>
      <c r="F21" s="58">
        <v>12154</v>
      </c>
      <c r="G21" s="58">
        <v>12158</v>
      </c>
      <c r="H21" s="58">
        <v>12313</v>
      </c>
      <c r="I21" s="58">
        <v>12363</v>
      </c>
      <c r="J21" s="58">
        <v>12266</v>
      </c>
      <c r="K21" s="58">
        <v>12120</v>
      </c>
      <c r="L21" s="58">
        <v>11899</v>
      </c>
      <c r="M21" s="59">
        <v>11782</v>
      </c>
      <c r="N21" s="57">
        <f t="shared" si="0"/>
        <v>12192.666666666666</v>
      </c>
    </row>
    <row r="22" spans="1:14" ht="12" customHeight="1" x14ac:dyDescent="0.2">
      <c r="A22" s="56" t="str">
        <f>'Pregnant Women Participating'!A22</f>
        <v>Georgia</v>
      </c>
      <c r="B22" s="57">
        <v>4725</v>
      </c>
      <c r="C22" s="58">
        <v>4482</v>
      </c>
      <c r="D22" s="58">
        <v>4347</v>
      </c>
      <c r="E22" s="58">
        <v>4373</v>
      </c>
      <c r="F22" s="58">
        <v>4344</v>
      </c>
      <c r="G22" s="58">
        <v>4272</v>
      </c>
      <c r="H22" s="58">
        <v>4120</v>
      </c>
      <c r="I22" s="58">
        <v>3985</v>
      </c>
      <c r="J22" s="58">
        <v>3897</v>
      </c>
      <c r="K22" s="58">
        <v>3913</v>
      </c>
      <c r="L22" s="58">
        <v>3865</v>
      </c>
      <c r="M22" s="59">
        <v>3862</v>
      </c>
      <c r="N22" s="57">
        <f t="shared" si="0"/>
        <v>4182.083333333333</v>
      </c>
    </row>
    <row r="23" spans="1:14" ht="12" customHeight="1" x14ac:dyDescent="0.2">
      <c r="A23" s="56" t="str">
        <f>'Pregnant Women Participating'!A23</f>
        <v>Kentucky</v>
      </c>
      <c r="B23" s="57">
        <v>1797</v>
      </c>
      <c r="C23" s="58">
        <v>1701</v>
      </c>
      <c r="D23" s="58">
        <v>1632</v>
      </c>
      <c r="E23" s="58">
        <v>1636</v>
      </c>
      <c r="F23" s="58">
        <v>1688</v>
      </c>
      <c r="G23" s="58">
        <v>1791</v>
      </c>
      <c r="H23" s="58">
        <v>1822</v>
      </c>
      <c r="I23" s="58">
        <v>1827</v>
      </c>
      <c r="J23" s="58">
        <v>1827</v>
      </c>
      <c r="K23" s="58">
        <v>1856</v>
      </c>
      <c r="L23" s="58">
        <v>1834</v>
      </c>
      <c r="M23" s="59">
        <v>1836</v>
      </c>
      <c r="N23" s="57">
        <f t="shared" si="0"/>
        <v>1770.5833333333333</v>
      </c>
    </row>
    <row r="24" spans="1:14" ht="12" customHeight="1" x14ac:dyDescent="0.2">
      <c r="A24" s="56" t="str">
        <f>'Pregnant Women Participating'!A24</f>
        <v>Mississippi</v>
      </c>
      <c r="B24" s="57">
        <v>838</v>
      </c>
      <c r="C24" s="58">
        <v>826</v>
      </c>
      <c r="D24" s="58">
        <v>773</v>
      </c>
      <c r="E24" s="58">
        <v>817</v>
      </c>
      <c r="F24" s="58">
        <v>803</v>
      </c>
      <c r="G24" s="58">
        <v>786</v>
      </c>
      <c r="H24" s="58">
        <v>772</v>
      </c>
      <c r="I24" s="58">
        <v>765</v>
      </c>
      <c r="J24" s="58">
        <v>754</v>
      </c>
      <c r="K24" s="58">
        <v>743</v>
      </c>
      <c r="L24" s="58">
        <v>748</v>
      </c>
      <c r="M24" s="59">
        <v>729</v>
      </c>
      <c r="N24" s="57">
        <f t="shared" si="0"/>
        <v>779.5</v>
      </c>
    </row>
    <row r="25" spans="1:14" ht="12" customHeight="1" x14ac:dyDescent="0.2">
      <c r="A25" s="56" t="str">
        <f>'Pregnant Women Participating'!A25</f>
        <v>North Carolina</v>
      </c>
      <c r="B25" s="57">
        <v>7037</v>
      </c>
      <c r="C25" s="58">
        <v>6877</v>
      </c>
      <c r="D25" s="58">
        <v>6734</v>
      </c>
      <c r="E25" s="58">
        <v>6896</v>
      </c>
      <c r="F25" s="58">
        <v>6918</v>
      </c>
      <c r="G25" s="58">
        <v>7284</v>
      </c>
      <c r="H25" s="58">
        <v>7786</v>
      </c>
      <c r="I25" s="58">
        <v>7879</v>
      </c>
      <c r="J25" s="58">
        <v>7902</v>
      </c>
      <c r="K25" s="58">
        <v>7805</v>
      </c>
      <c r="L25" s="58">
        <v>7813</v>
      </c>
      <c r="M25" s="59">
        <v>7915</v>
      </c>
      <c r="N25" s="57">
        <f t="shared" si="0"/>
        <v>7403.833333333333</v>
      </c>
    </row>
    <row r="26" spans="1:14" ht="12" customHeight="1" x14ac:dyDescent="0.2">
      <c r="A26" s="56" t="str">
        <f>'Pregnant Women Participating'!A26</f>
        <v>South Carolina</v>
      </c>
      <c r="B26" s="57">
        <v>1845</v>
      </c>
      <c r="C26" s="58">
        <v>1666</v>
      </c>
      <c r="D26" s="58">
        <v>1563</v>
      </c>
      <c r="E26" s="58">
        <v>1468</v>
      </c>
      <c r="F26" s="58">
        <v>1445</v>
      </c>
      <c r="G26" s="58">
        <v>1595</v>
      </c>
      <c r="H26" s="58">
        <v>1719</v>
      </c>
      <c r="I26" s="58">
        <v>1810</v>
      </c>
      <c r="J26" s="58">
        <v>1822</v>
      </c>
      <c r="K26" s="58">
        <v>1861</v>
      </c>
      <c r="L26" s="58">
        <v>1808</v>
      </c>
      <c r="M26" s="59">
        <v>1820</v>
      </c>
      <c r="N26" s="57">
        <f t="shared" si="0"/>
        <v>1701.8333333333333</v>
      </c>
    </row>
    <row r="27" spans="1:14" ht="12" customHeight="1" x14ac:dyDescent="0.2">
      <c r="A27" s="56" t="str">
        <f>'Pregnant Women Participating'!A27</f>
        <v>Tennessee</v>
      </c>
      <c r="B27" s="57">
        <v>3132</v>
      </c>
      <c r="C27" s="58">
        <v>3016</v>
      </c>
      <c r="D27" s="58">
        <v>2913</v>
      </c>
      <c r="E27" s="58">
        <v>3004</v>
      </c>
      <c r="F27" s="58">
        <v>3049</v>
      </c>
      <c r="G27" s="58">
        <v>3092</v>
      </c>
      <c r="H27" s="58">
        <v>3056</v>
      </c>
      <c r="I27" s="58">
        <v>3016</v>
      </c>
      <c r="J27" s="58">
        <v>3028</v>
      </c>
      <c r="K27" s="58">
        <v>2995</v>
      </c>
      <c r="L27" s="58">
        <v>3016</v>
      </c>
      <c r="M27" s="59">
        <v>3067</v>
      </c>
      <c r="N27" s="57">
        <f t="shared" si="0"/>
        <v>3032</v>
      </c>
    </row>
    <row r="28" spans="1:14" ht="12" customHeight="1" x14ac:dyDescent="0.2">
      <c r="A28" s="56" t="str">
        <f>'Pregnant Women Participating'!A28</f>
        <v>Choctaw Indians, MS</v>
      </c>
      <c r="B28" s="57">
        <v>0</v>
      </c>
      <c r="C28" s="58">
        <v>0</v>
      </c>
      <c r="D28" s="58">
        <v>1</v>
      </c>
      <c r="E28" s="58">
        <v>2</v>
      </c>
      <c r="F28" s="58">
        <v>4</v>
      </c>
      <c r="G28" s="58">
        <v>1</v>
      </c>
      <c r="H28" s="58">
        <v>2</v>
      </c>
      <c r="I28" s="58">
        <v>3</v>
      </c>
      <c r="J28" s="58">
        <v>3</v>
      </c>
      <c r="K28" s="58">
        <v>4</v>
      </c>
      <c r="L28" s="58">
        <v>4</v>
      </c>
      <c r="M28" s="59">
        <v>5</v>
      </c>
      <c r="N28" s="57">
        <f t="shared" si="0"/>
        <v>2.4166666666666665</v>
      </c>
    </row>
    <row r="29" spans="1:14" ht="12" customHeight="1" x14ac:dyDescent="0.2">
      <c r="A29" s="56" t="str">
        <f>'Pregnant Women Participating'!A29</f>
        <v>Eastern Cherokee, NC</v>
      </c>
      <c r="B29" s="57">
        <v>22</v>
      </c>
      <c r="C29" s="58">
        <v>22</v>
      </c>
      <c r="D29" s="58">
        <v>23</v>
      </c>
      <c r="E29" s="58">
        <v>19</v>
      </c>
      <c r="F29" s="58">
        <v>21</v>
      </c>
      <c r="G29" s="58">
        <v>30</v>
      </c>
      <c r="H29" s="58">
        <v>32</v>
      </c>
      <c r="I29" s="58">
        <v>31</v>
      </c>
      <c r="J29" s="58">
        <v>30</v>
      </c>
      <c r="K29" s="58">
        <v>29</v>
      </c>
      <c r="L29" s="58">
        <v>29</v>
      </c>
      <c r="M29" s="59">
        <v>32</v>
      </c>
      <c r="N29" s="57">
        <f t="shared" si="0"/>
        <v>26.666666666666668</v>
      </c>
    </row>
    <row r="30" spans="1:14" ht="12" customHeight="1" x14ac:dyDescent="0.2">
      <c r="A30" s="56" t="str">
        <f>'Pregnant Women Participating'!A30</f>
        <v>Illinois</v>
      </c>
      <c r="B30" s="57">
        <v>4060</v>
      </c>
      <c r="C30" s="58">
        <v>3861</v>
      </c>
      <c r="D30" s="58">
        <v>3766</v>
      </c>
      <c r="E30" s="58">
        <v>3911</v>
      </c>
      <c r="F30" s="58">
        <v>3732</v>
      </c>
      <c r="G30" s="58">
        <v>3593</v>
      </c>
      <c r="H30" s="58">
        <v>3580</v>
      </c>
      <c r="I30" s="58">
        <v>3543</v>
      </c>
      <c r="J30" s="58">
        <v>3443</v>
      </c>
      <c r="K30" s="58">
        <v>3518</v>
      </c>
      <c r="L30" s="58">
        <v>3310</v>
      </c>
      <c r="M30" s="59">
        <v>3289</v>
      </c>
      <c r="N30" s="57">
        <f t="shared" si="0"/>
        <v>3633.8333333333335</v>
      </c>
    </row>
    <row r="31" spans="1:14" ht="12" customHeight="1" x14ac:dyDescent="0.2">
      <c r="A31" s="56" t="str">
        <f>'Pregnant Women Participating'!A31</f>
        <v>Indiana</v>
      </c>
      <c r="B31" s="57">
        <v>4818</v>
      </c>
      <c r="C31" s="58">
        <v>4737</v>
      </c>
      <c r="D31" s="58">
        <v>4631</v>
      </c>
      <c r="E31" s="58">
        <v>4780</v>
      </c>
      <c r="F31" s="58">
        <v>4740</v>
      </c>
      <c r="G31" s="58">
        <v>4940</v>
      </c>
      <c r="H31" s="58">
        <v>5136</v>
      </c>
      <c r="I31" s="58">
        <v>5238</v>
      </c>
      <c r="J31" s="58">
        <v>5095</v>
      </c>
      <c r="K31" s="58">
        <v>5158</v>
      </c>
      <c r="L31" s="58">
        <v>5175</v>
      </c>
      <c r="M31" s="59">
        <v>5107</v>
      </c>
      <c r="N31" s="57">
        <f t="shared" si="0"/>
        <v>4962.916666666667</v>
      </c>
    </row>
    <row r="32" spans="1:14" ht="12" customHeight="1" x14ac:dyDescent="0.2">
      <c r="A32" s="56" t="str">
        <f>'Pregnant Women Participating'!A32</f>
        <v>Iowa</v>
      </c>
      <c r="B32" s="57">
        <v>1941</v>
      </c>
      <c r="C32" s="58">
        <v>1919</v>
      </c>
      <c r="D32" s="58">
        <v>1867</v>
      </c>
      <c r="E32" s="58">
        <v>1897</v>
      </c>
      <c r="F32" s="58">
        <v>1905</v>
      </c>
      <c r="G32" s="58">
        <v>1964</v>
      </c>
      <c r="H32" s="58">
        <v>2064</v>
      </c>
      <c r="I32" s="58">
        <v>2116</v>
      </c>
      <c r="J32" s="58">
        <v>2128</v>
      </c>
      <c r="K32" s="58">
        <v>2083</v>
      </c>
      <c r="L32" s="58">
        <v>2011</v>
      </c>
      <c r="M32" s="59">
        <v>1982</v>
      </c>
      <c r="N32" s="57">
        <f t="shared" si="0"/>
        <v>1989.75</v>
      </c>
    </row>
    <row r="33" spans="1:14" ht="12" customHeight="1" x14ac:dyDescent="0.2">
      <c r="A33" s="56" t="str">
        <f>'Pregnant Women Participating'!A33</f>
        <v>Michigan</v>
      </c>
      <c r="B33" s="57">
        <v>7166</v>
      </c>
      <c r="C33" s="58">
        <v>6914</v>
      </c>
      <c r="D33" s="58">
        <v>6715</v>
      </c>
      <c r="E33" s="58">
        <v>6885</v>
      </c>
      <c r="F33" s="58">
        <v>6754</v>
      </c>
      <c r="G33" s="58">
        <v>7107</v>
      </c>
      <c r="H33" s="58">
        <v>7242</v>
      </c>
      <c r="I33" s="58">
        <v>7226</v>
      </c>
      <c r="J33" s="58">
        <v>7132</v>
      </c>
      <c r="K33" s="58">
        <v>7093</v>
      </c>
      <c r="L33" s="58">
        <v>6775</v>
      </c>
      <c r="M33" s="59">
        <v>6688</v>
      </c>
      <c r="N33" s="57">
        <f t="shared" si="0"/>
        <v>6974.75</v>
      </c>
    </row>
    <row r="34" spans="1:14" ht="12" customHeight="1" x14ac:dyDescent="0.2">
      <c r="A34" s="56" t="str">
        <f>'Pregnant Women Participating'!A34</f>
        <v>Minnesota</v>
      </c>
      <c r="B34" s="57">
        <v>2888</v>
      </c>
      <c r="C34" s="58">
        <v>2824</v>
      </c>
      <c r="D34" s="58">
        <v>2825</v>
      </c>
      <c r="E34" s="58">
        <v>2822</v>
      </c>
      <c r="F34" s="58">
        <v>2764</v>
      </c>
      <c r="G34" s="58">
        <v>2860</v>
      </c>
      <c r="H34" s="58">
        <v>2956</v>
      </c>
      <c r="I34" s="58">
        <v>2943</v>
      </c>
      <c r="J34" s="58">
        <v>2909</v>
      </c>
      <c r="K34" s="58">
        <v>2872</v>
      </c>
      <c r="L34" s="58">
        <v>2884</v>
      </c>
      <c r="M34" s="59">
        <v>2816</v>
      </c>
      <c r="N34" s="57">
        <f t="shared" si="0"/>
        <v>2863.5833333333335</v>
      </c>
    </row>
    <row r="35" spans="1:14" ht="12" customHeight="1" x14ac:dyDescent="0.2">
      <c r="A35" s="56" t="str">
        <f>'Pregnant Women Participating'!A35</f>
        <v>Ohio</v>
      </c>
      <c r="B35" s="57">
        <v>8042</v>
      </c>
      <c r="C35" s="58">
        <v>7913</v>
      </c>
      <c r="D35" s="58">
        <v>7698</v>
      </c>
      <c r="E35" s="58">
        <v>7659</v>
      </c>
      <c r="F35" s="58">
        <v>7489</v>
      </c>
      <c r="G35" s="58">
        <v>7270</v>
      </c>
      <c r="H35" s="58">
        <v>7042</v>
      </c>
      <c r="I35" s="58">
        <v>6830</v>
      </c>
      <c r="J35" s="58">
        <v>6894</v>
      </c>
      <c r="K35" s="58">
        <v>6818</v>
      </c>
      <c r="L35" s="58">
        <v>6937</v>
      </c>
      <c r="M35" s="59">
        <v>7008</v>
      </c>
      <c r="N35" s="57">
        <f t="shared" si="0"/>
        <v>7300</v>
      </c>
    </row>
    <row r="36" spans="1:14" ht="12" customHeight="1" x14ac:dyDescent="0.2">
      <c r="A36" s="56" t="str">
        <f>'Pregnant Women Participating'!A36</f>
        <v>Wisconsin</v>
      </c>
      <c r="B36" s="57">
        <v>2750</v>
      </c>
      <c r="C36" s="58">
        <v>2711</v>
      </c>
      <c r="D36" s="58">
        <v>2672</v>
      </c>
      <c r="E36" s="58">
        <v>2704</v>
      </c>
      <c r="F36" s="58">
        <v>2652</v>
      </c>
      <c r="G36" s="58">
        <v>2701</v>
      </c>
      <c r="H36" s="58">
        <v>2803</v>
      </c>
      <c r="I36" s="58">
        <v>2750</v>
      </c>
      <c r="J36" s="58">
        <v>2789</v>
      </c>
      <c r="K36" s="58">
        <v>2743</v>
      </c>
      <c r="L36" s="58">
        <v>2740</v>
      </c>
      <c r="M36" s="59">
        <v>2639</v>
      </c>
      <c r="N36" s="57">
        <f t="shared" si="0"/>
        <v>2721.1666666666665</v>
      </c>
    </row>
    <row r="37" spans="1:14" ht="12" customHeight="1" x14ac:dyDescent="0.2">
      <c r="A37" s="56" t="str">
        <f>'Pregnant Women Participating'!A37</f>
        <v>Arizona</v>
      </c>
      <c r="B37" s="57">
        <v>3449</v>
      </c>
      <c r="C37" s="58">
        <v>3347</v>
      </c>
      <c r="D37" s="58">
        <v>3305</v>
      </c>
      <c r="E37" s="58">
        <v>3346</v>
      </c>
      <c r="F37" s="58">
        <v>3362</v>
      </c>
      <c r="G37" s="58">
        <v>3325</v>
      </c>
      <c r="H37" s="58">
        <v>3450</v>
      </c>
      <c r="I37" s="58">
        <v>3520</v>
      </c>
      <c r="J37" s="58">
        <v>3452</v>
      </c>
      <c r="K37" s="58">
        <v>3436</v>
      </c>
      <c r="L37" s="58">
        <v>3427</v>
      </c>
      <c r="M37" s="59">
        <v>3379</v>
      </c>
      <c r="N37" s="57">
        <f t="shared" si="0"/>
        <v>3399.8333333333335</v>
      </c>
    </row>
    <row r="38" spans="1:14" ht="12" customHeight="1" x14ac:dyDescent="0.2">
      <c r="A38" s="56" t="str">
        <f>'Pregnant Women Participating'!A38</f>
        <v>Arkansas</v>
      </c>
      <c r="B38" s="57">
        <v>1608</v>
      </c>
      <c r="C38" s="58">
        <v>1534</v>
      </c>
      <c r="D38" s="58">
        <v>1516</v>
      </c>
      <c r="E38" s="58">
        <v>1549</v>
      </c>
      <c r="F38" s="58">
        <v>1528</v>
      </c>
      <c r="G38" s="58">
        <v>1497</v>
      </c>
      <c r="H38" s="58">
        <v>1432</v>
      </c>
      <c r="I38" s="58">
        <v>1360</v>
      </c>
      <c r="J38" s="58">
        <v>1352</v>
      </c>
      <c r="K38" s="58">
        <v>1340</v>
      </c>
      <c r="L38" s="58">
        <v>1333</v>
      </c>
      <c r="M38" s="59">
        <v>1300</v>
      </c>
      <c r="N38" s="57">
        <f t="shared" si="0"/>
        <v>1445.75</v>
      </c>
    </row>
    <row r="39" spans="1:14" ht="12" customHeight="1" x14ac:dyDescent="0.2">
      <c r="A39" s="56" t="str">
        <f>'Pregnant Women Participating'!A39</f>
        <v>Louisiana</v>
      </c>
      <c r="B39" s="57">
        <v>1500</v>
      </c>
      <c r="C39" s="58">
        <v>1406</v>
      </c>
      <c r="D39" s="58">
        <v>1370</v>
      </c>
      <c r="E39" s="58">
        <v>1335</v>
      </c>
      <c r="F39" s="58">
        <v>1321</v>
      </c>
      <c r="G39" s="58">
        <v>1327</v>
      </c>
      <c r="H39" s="58">
        <v>1251</v>
      </c>
      <c r="I39" s="58">
        <v>1277</v>
      </c>
      <c r="J39" s="58">
        <v>1348</v>
      </c>
      <c r="K39" s="58">
        <v>1365</v>
      </c>
      <c r="L39" s="58">
        <v>1337</v>
      </c>
      <c r="M39" s="59">
        <v>1267</v>
      </c>
      <c r="N39" s="57">
        <f t="shared" si="0"/>
        <v>1342</v>
      </c>
    </row>
    <row r="40" spans="1:14" ht="12" customHeight="1" x14ac:dyDescent="0.2">
      <c r="A40" s="56" t="str">
        <f>'Pregnant Women Participating'!A40</f>
        <v>New Mexico</v>
      </c>
      <c r="B40" s="57">
        <v>1570</v>
      </c>
      <c r="C40" s="58">
        <v>1546</v>
      </c>
      <c r="D40" s="58">
        <v>1537</v>
      </c>
      <c r="E40" s="58">
        <v>1521</v>
      </c>
      <c r="F40" s="58">
        <v>1473</v>
      </c>
      <c r="G40" s="58">
        <v>1476</v>
      </c>
      <c r="H40" s="58">
        <v>1467</v>
      </c>
      <c r="I40" s="58">
        <v>1464</v>
      </c>
      <c r="J40" s="58">
        <v>1510</v>
      </c>
      <c r="K40" s="58">
        <v>1489</v>
      </c>
      <c r="L40" s="58">
        <v>1448</v>
      </c>
      <c r="M40" s="59">
        <v>1427</v>
      </c>
      <c r="N40" s="57">
        <f t="shared" si="0"/>
        <v>1494</v>
      </c>
    </row>
    <row r="41" spans="1:14" ht="12" customHeight="1" x14ac:dyDescent="0.2">
      <c r="A41" s="56" t="str">
        <f>'Pregnant Women Participating'!A41</f>
        <v>Oklahoma</v>
      </c>
      <c r="B41" s="57">
        <v>2381</v>
      </c>
      <c r="C41" s="58">
        <v>2360</v>
      </c>
      <c r="D41" s="58">
        <v>2305</v>
      </c>
      <c r="E41" s="58">
        <v>2381</v>
      </c>
      <c r="F41" s="58">
        <v>2355</v>
      </c>
      <c r="G41" s="58">
        <v>2441</v>
      </c>
      <c r="H41" s="58">
        <v>2518</v>
      </c>
      <c r="I41" s="58">
        <v>2383</v>
      </c>
      <c r="J41" s="58">
        <v>2300</v>
      </c>
      <c r="K41" s="58">
        <v>2264</v>
      </c>
      <c r="L41" s="58">
        <v>2267</v>
      </c>
      <c r="M41" s="59">
        <v>2251</v>
      </c>
      <c r="N41" s="57">
        <f t="shared" si="0"/>
        <v>2350.5</v>
      </c>
    </row>
    <row r="42" spans="1:14" ht="12" customHeight="1" x14ac:dyDescent="0.2">
      <c r="A42" s="56" t="str">
        <f>'Pregnant Women Participating'!A42</f>
        <v>Texas</v>
      </c>
      <c r="B42" s="57">
        <v>13822</v>
      </c>
      <c r="C42" s="58">
        <v>13697</v>
      </c>
      <c r="D42" s="58">
        <v>13503</v>
      </c>
      <c r="E42" s="58">
        <v>13569</v>
      </c>
      <c r="F42" s="58">
        <v>13653</v>
      </c>
      <c r="G42" s="58">
        <v>13441</v>
      </c>
      <c r="H42" s="58">
        <v>13156</v>
      </c>
      <c r="I42" s="58">
        <v>13020</v>
      </c>
      <c r="J42" s="58">
        <v>13185</v>
      </c>
      <c r="K42" s="58">
        <v>13581</v>
      </c>
      <c r="L42" s="58">
        <v>13525</v>
      </c>
      <c r="M42" s="59">
        <v>13464</v>
      </c>
      <c r="N42" s="57">
        <f t="shared" si="0"/>
        <v>13468</v>
      </c>
    </row>
    <row r="43" spans="1:14" ht="12" customHeight="1" x14ac:dyDescent="0.2">
      <c r="A43" s="56" t="str">
        <f>'Pregnant Women Participating'!A43</f>
        <v>Utah</v>
      </c>
      <c r="B43" s="57">
        <v>2330</v>
      </c>
      <c r="C43" s="58">
        <v>2288</v>
      </c>
      <c r="D43" s="58">
        <v>2239</v>
      </c>
      <c r="E43" s="58">
        <v>2253</v>
      </c>
      <c r="F43" s="58">
        <v>2313</v>
      </c>
      <c r="G43" s="58">
        <v>2297</v>
      </c>
      <c r="H43" s="58">
        <v>2361</v>
      </c>
      <c r="I43" s="58">
        <v>2304</v>
      </c>
      <c r="J43" s="58">
        <v>2280</v>
      </c>
      <c r="K43" s="58">
        <v>2090</v>
      </c>
      <c r="L43" s="58">
        <v>2079</v>
      </c>
      <c r="M43" s="59">
        <v>2121</v>
      </c>
      <c r="N43" s="57">
        <f t="shared" si="0"/>
        <v>2246.25</v>
      </c>
    </row>
    <row r="44" spans="1:14" ht="12" customHeight="1" x14ac:dyDescent="0.2">
      <c r="A44" s="56" t="str">
        <f>'Pregnant Women Participating'!A44</f>
        <v>Inter-Tribal Council, AZ</v>
      </c>
      <c r="B44" s="57">
        <v>189</v>
      </c>
      <c r="C44" s="58">
        <v>180</v>
      </c>
      <c r="D44" s="58">
        <v>179</v>
      </c>
      <c r="E44" s="58">
        <v>184</v>
      </c>
      <c r="F44" s="58">
        <v>172</v>
      </c>
      <c r="G44" s="58">
        <v>187</v>
      </c>
      <c r="H44" s="58">
        <v>182</v>
      </c>
      <c r="I44" s="58">
        <v>167</v>
      </c>
      <c r="J44" s="58">
        <v>156</v>
      </c>
      <c r="K44" s="58">
        <v>156</v>
      </c>
      <c r="L44" s="58">
        <v>158</v>
      </c>
      <c r="M44" s="59">
        <v>167</v>
      </c>
      <c r="N44" s="57">
        <f t="shared" si="0"/>
        <v>173.08333333333334</v>
      </c>
    </row>
    <row r="45" spans="1:14" ht="12" customHeight="1" x14ac:dyDescent="0.2">
      <c r="A45" s="56" t="str">
        <f>'Pregnant Women Participating'!A45</f>
        <v>Navajo Nation, AZ</v>
      </c>
      <c r="B45" s="57">
        <v>329</v>
      </c>
      <c r="C45" s="58">
        <v>313</v>
      </c>
      <c r="D45" s="58">
        <v>322</v>
      </c>
      <c r="E45" s="58">
        <v>325</v>
      </c>
      <c r="F45" s="58">
        <v>317</v>
      </c>
      <c r="G45" s="58">
        <v>269</v>
      </c>
      <c r="H45" s="58">
        <v>252</v>
      </c>
      <c r="I45" s="58">
        <v>229</v>
      </c>
      <c r="J45" s="58">
        <v>227</v>
      </c>
      <c r="K45" s="58">
        <v>224</v>
      </c>
      <c r="L45" s="58">
        <v>229</v>
      </c>
      <c r="M45" s="59">
        <v>226</v>
      </c>
      <c r="N45" s="57">
        <f t="shared" si="0"/>
        <v>271.83333333333331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26</v>
      </c>
      <c r="C46" s="58">
        <v>32</v>
      </c>
      <c r="D46" s="58">
        <v>22</v>
      </c>
      <c r="E46" s="58">
        <v>28</v>
      </c>
      <c r="F46" s="58">
        <v>23</v>
      </c>
      <c r="G46" s="58">
        <v>26</v>
      </c>
      <c r="H46" s="58">
        <v>26</v>
      </c>
      <c r="I46" s="58">
        <v>24</v>
      </c>
      <c r="J46" s="58">
        <v>23</v>
      </c>
      <c r="K46" s="58">
        <v>20</v>
      </c>
      <c r="L46" s="58">
        <v>17</v>
      </c>
      <c r="M46" s="59">
        <v>17</v>
      </c>
      <c r="N46" s="57">
        <f t="shared" si="0"/>
        <v>23.666666666666668</v>
      </c>
    </row>
    <row r="47" spans="1:14" ht="12" customHeight="1" x14ac:dyDescent="0.2">
      <c r="A47" s="56" t="str">
        <f>'Pregnant Women Participating'!A47</f>
        <v>Eight Northern Pueblos, NM</v>
      </c>
      <c r="B47" s="57">
        <v>9</v>
      </c>
      <c r="C47" s="58">
        <v>9</v>
      </c>
      <c r="D47" s="58">
        <v>9</v>
      </c>
      <c r="E47" s="58">
        <v>10</v>
      </c>
      <c r="F47" s="58">
        <v>10</v>
      </c>
      <c r="G47" s="58">
        <v>12</v>
      </c>
      <c r="H47" s="58">
        <v>10</v>
      </c>
      <c r="I47" s="58">
        <v>9</v>
      </c>
      <c r="J47" s="58">
        <v>7</v>
      </c>
      <c r="K47" s="58">
        <v>10</v>
      </c>
      <c r="L47" s="58">
        <v>10</v>
      </c>
      <c r="M47" s="59">
        <v>9</v>
      </c>
      <c r="N47" s="57">
        <f t="shared" si="0"/>
        <v>9.5</v>
      </c>
    </row>
    <row r="48" spans="1:14" ht="12" customHeight="1" x14ac:dyDescent="0.2">
      <c r="A48" s="56" t="str">
        <f>'Pregnant Women Participating'!A48</f>
        <v>Five Sandoval Pueblos, NM</v>
      </c>
      <c r="B48" s="57">
        <v>7</v>
      </c>
      <c r="C48" s="58">
        <v>5</v>
      </c>
      <c r="D48" s="58">
        <v>4</v>
      </c>
      <c r="E48" s="58">
        <v>4</v>
      </c>
      <c r="F48" s="58">
        <v>6</v>
      </c>
      <c r="G48" s="58">
        <v>5</v>
      </c>
      <c r="H48" s="58">
        <v>5</v>
      </c>
      <c r="I48" s="58">
        <v>5</v>
      </c>
      <c r="J48" s="58">
        <v>6</v>
      </c>
      <c r="K48" s="58">
        <v>6</v>
      </c>
      <c r="L48" s="58">
        <v>7</v>
      </c>
      <c r="M48" s="59">
        <v>9</v>
      </c>
      <c r="N48" s="57">
        <f t="shared" si="0"/>
        <v>5.75</v>
      </c>
    </row>
    <row r="49" spans="1:14" ht="12" customHeight="1" x14ac:dyDescent="0.2">
      <c r="A49" s="56" t="str">
        <f>'Pregnant Women Participating'!A49</f>
        <v>Isleta Pueblo, NM</v>
      </c>
      <c r="B49" s="57">
        <v>52</v>
      </c>
      <c r="C49" s="58">
        <v>47</v>
      </c>
      <c r="D49" s="58">
        <v>47</v>
      </c>
      <c r="E49" s="58">
        <v>46</v>
      </c>
      <c r="F49" s="58">
        <v>46</v>
      </c>
      <c r="G49" s="58">
        <v>45</v>
      </c>
      <c r="H49" s="58">
        <v>48</v>
      </c>
      <c r="I49" s="58">
        <v>43</v>
      </c>
      <c r="J49" s="58">
        <v>42</v>
      </c>
      <c r="K49" s="58">
        <v>43</v>
      </c>
      <c r="L49" s="58">
        <v>41</v>
      </c>
      <c r="M49" s="59">
        <v>40</v>
      </c>
      <c r="N49" s="57">
        <f t="shared" si="0"/>
        <v>45</v>
      </c>
    </row>
    <row r="50" spans="1:14" ht="12" customHeight="1" x14ac:dyDescent="0.2">
      <c r="A50" s="56" t="str">
        <f>'Pregnant Women Participating'!A50</f>
        <v>San Felipe Pueblo, NM</v>
      </c>
      <c r="B50" s="57">
        <v>16</v>
      </c>
      <c r="C50" s="58">
        <v>14</v>
      </c>
      <c r="D50" s="58">
        <v>14</v>
      </c>
      <c r="E50" s="58">
        <v>13</v>
      </c>
      <c r="F50" s="58">
        <v>15</v>
      </c>
      <c r="G50" s="58">
        <v>13</v>
      </c>
      <c r="H50" s="58">
        <v>4</v>
      </c>
      <c r="I50" s="58">
        <v>4</v>
      </c>
      <c r="J50" s="58">
        <v>6</v>
      </c>
      <c r="K50" s="58">
        <v>12</v>
      </c>
      <c r="L50" s="58">
        <v>11</v>
      </c>
      <c r="M50" s="59">
        <v>7</v>
      </c>
      <c r="N50" s="57">
        <f t="shared" si="0"/>
        <v>10.75</v>
      </c>
    </row>
    <row r="51" spans="1:14" ht="12" customHeight="1" x14ac:dyDescent="0.2">
      <c r="A51" s="56" t="str">
        <f>'Pregnant Women Participating'!A51</f>
        <v>Santo Domingo Tribe, NM</v>
      </c>
      <c r="B51" s="57">
        <v>8</v>
      </c>
      <c r="C51" s="58">
        <v>9</v>
      </c>
      <c r="D51" s="58">
        <v>10</v>
      </c>
      <c r="E51" s="58">
        <v>8</v>
      </c>
      <c r="F51" s="58">
        <v>9</v>
      </c>
      <c r="G51" s="58">
        <v>9</v>
      </c>
      <c r="H51" s="58">
        <v>11</v>
      </c>
      <c r="I51" s="58">
        <v>6</v>
      </c>
      <c r="J51" s="58">
        <v>7</v>
      </c>
      <c r="K51" s="58">
        <v>7</v>
      </c>
      <c r="L51" s="58">
        <v>8</v>
      </c>
      <c r="M51" s="59">
        <v>9</v>
      </c>
      <c r="N51" s="57">
        <f t="shared" si="0"/>
        <v>8.4166666666666661</v>
      </c>
    </row>
    <row r="52" spans="1:14" ht="12" customHeight="1" x14ac:dyDescent="0.2">
      <c r="A52" s="56" t="str">
        <f>'Pregnant Women Participating'!A52</f>
        <v>Zuni Pueblo, NM</v>
      </c>
      <c r="B52" s="57">
        <v>22</v>
      </c>
      <c r="C52" s="58">
        <v>23</v>
      </c>
      <c r="D52" s="58">
        <v>28</v>
      </c>
      <c r="E52" s="58">
        <v>29</v>
      </c>
      <c r="F52" s="58">
        <v>37</v>
      </c>
      <c r="G52" s="58">
        <v>44</v>
      </c>
      <c r="H52" s="58">
        <v>49</v>
      </c>
      <c r="I52" s="58">
        <v>48</v>
      </c>
      <c r="J52" s="58">
        <v>46</v>
      </c>
      <c r="K52" s="58">
        <v>42</v>
      </c>
      <c r="L52" s="58">
        <v>45</v>
      </c>
      <c r="M52" s="59">
        <v>42</v>
      </c>
      <c r="N52" s="57">
        <f t="shared" si="0"/>
        <v>37.916666666666664</v>
      </c>
    </row>
    <row r="53" spans="1:14" ht="12" customHeight="1" x14ac:dyDescent="0.2">
      <c r="A53" s="56" t="str">
        <f>'Pregnant Women Participating'!A53</f>
        <v>Cherokee Nation, OK</v>
      </c>
      <c r="B53" s="57">
        <v>146</v>
      </c>
      <c r="C53" s="58">
        <v>139</v>
      </c>
      <c r="D53" s="58">
        <v>127</v>
      </c>
      <c r="E53" s="58">
        <v>124</v>
      </c>
      <c r="F53" s="58">
        <v>108</v>
      </c>
      <c r="G53" s="58">
        <v>110</v>
      </c>
      <c r="H53" s="58">
        <v>113</v>
      </c>
      <c r="I53" s="58">
        <v>107</v>
      </c>
      <c r="J53" s="58">
        <v>113</v>
      </c>
      <c r="K53" s="58">
        <v>112</v>
      </c>
      <c r="L53" s="58">
        <v>112</v>
      </c>
      <c r="M53" s="59">
        <v>113</v>
      </c>
      <c r="N53" s="57">
        <f t="shared" si="0"/>
        <v>118.66666666666667</v>
      </c>
    </row>
    <row r="54" spans="1:14" ht="12" customHeight="1" x14ac:dyDescent="0.2">
      <c r="A54" s="56" t="str">
        <f>'Pregnant Women Participating'!A54</f>
        <v>Chickasaw Nation, OK</v>
      </c>
      <c r="B54" s="57">
        <v>130</v>
      </c>
      <c r="C54" s="58">
        <v>125</v>
      </c>
      <c r="D54" s="58">
        <v>115</v>
      </c>
      <c r="E54" s="58">
        <v>119</v>
      </c>
      <c r="F54" s="58">
        <v>126</v>
      </c>
      <c r="G54" s="58">
        <v>122</v>
      </c>
      <c r="H54" s="58">
        <v>135</v>
      </c>
      <c r="I54" s="58">
        <v>128</v>
      </c>
      <c r="J54" s="58">
        <v>119</v>
      </c>
      <c r="K54" s="58">
        <v>117</v>
      </c>
      <c r="L54" s="58">
        <v>119</v>
      </c>
      <c r="M54" s="59">
        <v>120</v>
      </c>
      <c r="N54" s="57">
        <f t="shared" si="0"/>
        <v>122.91666666666667</v>
      </c>
    </row>
    <row r="55" spans="1:14" ht="12" customHeight="1" x14ac:dyDescent="0.2">
      <c r="A55" s="56" t="str">
        <f>'Pregnant Women Participating'!A55</f>
        <v>Choctaw Nation, OK</v>
      </c>
      <c r="B55" s="57">
        <v>128</v>
      </c>
      <c r="C55" s="58">
        <v>118</v>
      </c>
      <c r="D55" s="58">
        <v>111</v>
      </c>
      <c r="E55" s="58">
        <v>118</v>
      </c>
      <c r="F55" s="58">
        <v>84</v>
      </c>
      <c r="G55" s="58">
        <v>118</v>
      </c>
      <c r="H55" s="58">
        <v>124</v>
      </c>
      <c r="I55" s="58">
        <v>128</v>
      </c>
      <c r="J55" s="58">
        <v>135</v>
      </c>
      <c r="K55" s="58">
        <v>132</v>
      </c>
      <c r="L55" s="58">
        <v>123</v>
      </c>
      <c r="M55" s="59">
        <v>126</v>
      </c>
      <c r="N55" s="57">
        <f t="shared" si="0"/>
        <v>120.41666666666667</v>
      </c>
    </row>
    <row r="56" spans="1:14" ht="12" customHeight="1" x14ac:dyDescent="0.2">
      <c r="A56" s="56" t="str">
        <f>'Pregnant Women Participating'!A56</f>
        <v>Citizen Potawatomi Nation, OK</v>
      </c>
      <c r="B56" s="57">
        <v>37</v>
      </c>
      <c r="C56" s="58">
        <v>44</v>
      </c>
      <c r="D56" s="58">
        <v>42</v>
      </c>
      <c r="E56" s="58">
        <v>44</v>
      </c>
      <c r="F56" s="58">
        <v>46</v>
      </c>
      <c r="G56" s="58">
        <v>47</v>
      </c>
      <c r="H56" s="58">
        <v>45</v>
      </c>
      <c r="I56" s="58">
        <v>43</v>
      </c>
      <c r="J56" s="58">
        <v>44</v>
      </c>
      <c r="K56" s="58">
        <v>38</v>
      </c>
      <c r="L56" s="58">
        <v>37</v>
      </c>
      <c r="M56" s="59">
        <v>40</v>
      </c>
      <c r="N56" s="57">
        <f t="shared" si="0"/>
        <v>42.25</v>
      </c>
    </row>
    <row r="57" spans="1:14" ht="12" customHeight="1" x14ac:dyDescent="0.2">
      <c r="A57" s="56" t="str">
        <f>'Pregnant Women Participating'!A57</f>
        <v>Inter-Tribal Council, OK</v>
      </c>
      <c r="B57" s="57">
        <v>26</v>
      </c>
      <c r="C57" s="58">
        <v>28</v>
      </c>
      <c r="D57" s="58">
        <v>25</v>
      </c>
      <c r="E57" s="58">
        <v>21</v>
      </c>
      <c r="F57" s="58">
        <v>17</v>
      </c>
      <c r="G57" s="58">
        <v>18</v>
      </c>
      <c r="H57" s="58">
        <v>17</v>
      </c>
      <c r="I57" s="58">
        <v>18</v>
      </c>
      <c r="J57" s="58">
        <v>21</v>
      </c>
      <c r="K57" s="58">
        <v>20</v>
      </c>
      <c r="L57" s="58">
        <v>22</v>
      </c>
      <c r="M57" s="59">
        <v>21</v>
      </c>
      <c r="N57" s="57">
        <f t="shared" si="0"/>
        <v>21.166666666666668</v>
      </c>
    </row>
    <row r="58" spans="1:14" ht="12" customHeight="1" x14ac:dyDescent="0.2">
      <c r="A58" s="56" t="str">
        <f>'Pregnant Women Participating'!A58</f>
        <v>Muscogee Creek Nation, OK</v>
      </c>
      <c r="B58" s="57">
        <v>70</v>
      </c>
      <c r="C58" s="58">
        <v>67</v>
      </c>
      <c r="D58" s="58">
        <v>56</v>
      </c>
      <c r="E58" s="58">
        <v>52</v>
      </c>
      <c r="F58" s="58">
        <v>54</v>
      </c>
      <c r="G58" s="58">
        <v>50</v>
      </c>
      <c r="H58" s="58">
        <v>52</v>
      </c>
      <c r="I58" s="58">
        <v>53</v>
      </c>
      <c r="J58" s="58">
        <v>61</v>
      </c>
      <c r="K58" s="58">
        <v>61</v>
      </c>
      <c r="L58" s="58">
        <v>60</v>
      </c>
      <c r="M58" s="59">
        <v>64</v>
      </c>
      <c r="N58" s="57">
        <f t="shared" si="0"/>
        <v>58.333333333333336</v>
      </c>
    </row>
    <row r="59" spans="1:14" ht="12" customHeight="1" x14ac:dyDescent="0.2">
      <c r="A59" s="56" t="str">
        <f>'Pregnant Women Participating'!A59</f>
        <v>Osage Tribal Council, OK</v>
      </c>
      <c r="B59" s="57">
        <v>55</v>
      </c>
      <c r="C59" s="58">
        <v>50</v>
      </c>
      <c r="D59" s="58">
        <v>54</v>
      </c>
      <c r="E59" s="58">
        <v>52</v>
      </c>
      <c r="F59" s="58">
        <v>58</v>
      </c>
      <c r="G59" s="58">
        <v>55</v>
      </c>
      <c r="H59" s="58">
        <v>49</v>
      </c>
      <c r="I59" s="58">
        <v>56</v>
      </c>
      <c r="J59" s="58">
        <v>59</v>
      </c>
      <c r="K59" s="58">
        <v>58</v>
      </c>
      <c r="L59" s="58">
        <v>53</v>
      </c>
      <c r="M59" s="59">
        <v>52</v>
      </c>
      <c r="N59" s="57">
        <f t="shared" si="0"/>
        <v>54.25</v>
      </c>
    </row>
    <row r="60" spans="1:14" ht="12" customHeight="1" x14ac:dyDescent="0.2">
      <c r="A60" s="56" t="str">
        <f>'Pregnant Women Participating'!A60</f>
        <v>Otoe-Missouria Tribe, OK</v>
      </c>
      <c r="B60" s="57">
        <v>11</v>
      </c>
      <c r="C60" s="58">
        <v>15</v>
      </c>
      <c r="D60" s="58">
        <v>14</v>
      </c>
      <c r="E60" s="58">
        <v>13</v>
      </c>
      <c r="F60" s="58">
        <v>10</v>
      </c>
      <c r="G60" s="58">
        <v>11</v>
      </c>
      <c r="H60" s="58">
        <v>11</v>
      </c>
      <c r="I60" s="58">
        <v>10</v>
      </c>
      <c r="J60" s="58">
        <v>9</v>
      </c>
      <c r="K60" s="58">
        <v>7</v>
      </c>
      <c r="L60" s="58">
        <v>7</v>
      </c>
      <c r="M60" s="59">
        <v>6</v>
      </c>
      <c r="N60" s="57">
        <f t="shared" si="0"/>
        <v>10.333333333333334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84</v>
      </c>
      <c r="C61" s="58">
        <v>82</v>
      </c>
      <c r="D61" s="58">
        <v>85</v>
      </c>
      <c r="E61" s="58">
        <v>93</v>
      </c>
      <c r="F61" s="58">
        <v>95</v>
      </c>
      <c r="G61" s="58">
        <v>97</v>
      </c>
      <c r="H61" s="58">
        <v>94</v>
      </c>
      <c r="I61" s="58">
        <v>95</v>
      </c>
      <c r="J61" s="58">
        <v>95</v>
      </c>
      <c r="K61" s="58">
        <v>100</v>
      </c>
      <c r="L61" s="58">
        <v>93</v>
      </c>
      <c r="M61" s="59">
        <v>86</v>
      </c>
      <c r="N61" s="57">
        <f t="shared" si="0"/>
        <v>91.583333333333329</v>
      </c>
    </row>
    <row r="62" spans="1:14" ht="12" customHeight="1" x14ac:dyDescent="0.2">
      <c r="A62" s="56" t="str">
        <f>'Pregnant Women Participating'!A62</f>
        <v>Colorado</v>
      </c>
      <c r="B62" s="57">
        <v>3973</v>
      </c>
      <c r="C62" s="58">
        <v>3868</v>
      </c>
      <c r="D62" s="58">
        <v>3797</v>
      </c>
      <c r="E62" s="58">
        <v>3824</v>
      </c>
      <c r="F62" s="58">
        <v>3849</v>
      </c>
      <c r="G62" s="58">
        <v>3879</v>
      </c>
      <c r="H62" s="58">
        <v>4017</v>
      </c>
      <c r="I62" s="58">
        <v>3958</v>
      </c>
      <c r="J62" s="58">
        <v>3855</v>
      </c>
      <c r="K62" s="58">
        <v>3824</v>
      </c>
      <c r="L62" s="58">
        <v>3840</v>
      </c>
      <c r="M62" s="59">
        <v>3802</v>
      </c>
      <c r="N62" s="57">
        <f t="shared" si="0"/>
        <v>3873.8333333333335</v>
      </c>
    </row>
    <row r="63" spans="1:14" ht="12" customHeight="1" x14ac:dyDescent="0.2">
      <c r="A63" s="56" t="str">
        <f>'Pregnant Women Participating'!A63</f>
        <v>Kansas</v>
      </c>
      <c r="B63" s="57">
        <v>1900</v>
      </c>
      <c r="C63" s="58">
        <v>1834</v>
      </c>
      <c r="D63" s="58">
        <v>1835</v>
      </c>
      <c r="E63" s="58">
        <v>1858</v>
      </c>
      <c r="F63" s="58">
        <v>1832</v>
      </c>
      <c r="G63" s="58">
        <v>1799</v>
      </c>
      <c r="H63" s="58">
        <v>1781</v>
      </c>
      <c r="I63" s="58">
        <v>1790</v>
      </c>
      <c r="J63" s="58">
        <v>1747</v>
      </c>
      <c r="K63" s="58">
        <v>1693</v>
      </c>
      <c r="L63" s="58">
        <v>1645</v>
      </c>
      <c r="M63" s="59">
        <v>1633</v>
      </c>
      <c r="N63" s="57">
        <f t="shared" si="0"/>
        <v>1778.9166666666667</v>
      </c>
    </row>
    <row r="64" spans="1:14" ht="12" customHeight="1" x14ac:dyDescent="0.2">
      <c r="A64" s="56" t="str">
        <f>'Pregnant Women Participating'!A64</f>
        <v>Missouri</v>
      </c>
      <c r="B64" s="57">
        <v>3808</v>
      </c>
      <c r="C64" s="58">
        <v>3708</v>
      </c>
      <c r="D64" s="58">
        <v>3571</v>
      </c>
      <c r="E64" s="58">
        <v>3596</v>
      </c>
      <c r="F64" s="58">
        <v>3560</v>
      </c>
      <c r="G64" s="58">
        <v>3504</v>
      </c>
      <c r="H64" s="58">
        <v>3448</v>
      </c>
      <c r="I64" s="58">
        <v>3432</v>
      </c>
      <c r="J64" s="58">
        <v>3357</v>
      </c>
      <c r="K64" s="58">
        <v>3198</v>
      </c>
      <c r="L64" s="58">
        <v>3222</v>
      </c>
      <c r="M64" s="59">
        <v>3183</v>
      </c>
      <c r="N64" s="57">
        <f t="shared" si="0"/>
        <v>3465.5833333333335</v>
      </c>
    </row>
    <row r="65" spans="1:14" ht="12" customHeight="1" x14ac:dyDescent="0.2">
      <c r="A65" s="56" t="str">
        <f>'Pregnant Women Participating'!A65</f>
        <v>Montana</v>
      </c>
      <c r="B65" s="57">
        <v>777</v>
      </c>
      <c r="C65" s="58">
        <v>775</v>
      </c>
      <c r="D65" s="58">
        <v>756</v>
      </c>
      <c r="E65" s="58">
        <v>766</v>
      </c>
      <c r="F65" s="58">
        <v>739</v>
      </c>
      <c r="G65" s="58">
        <v>757</v>
      </c>
      <c r="H65" s="58">
        <v>756</v>
      </c>
      <c r="I65" s="58">
        <v>774</v>
      </c>
      <c r="J65" s="58">
        <v>770</v>
      </c>
      <c r="K65" s="58">
        <v>776</v>
      </c>
      <c r="L65" s="58">
        <v>731</v>
      </c>
      <c r="M65" s="59">
        <v>712</v>
      </c>
      <c r="N65" s="57">
        <f t="shared" si="0"/>
        <v>757.41666666666663</v>
      </c>
    </row>
    <row r="66" spans="1:14" ht="12" customHeight="1" x14ac:dyDescent="0.2">
      <c r="A66" s="56" t="str">
        <f>'Pregnant Women Participating'!A66</f>
        <v>Nebraska</v>
      </c>
      <c r="B66" s="57">
        <v>924</v>
      </c>
      <c r="C66" s="58">
        <v>914</v>
      </c>
      <c r="D66" s="58">
        <v>869</v>
      </c>
      <c r="E66" s="58">
        <v>896</v>
      </c>
      <c r="F66" s="58">
        <v>882</v>
      </c>
      <c r="G66" s="58">
        <v>887</v>
      </c>
      <c r="H66" s="58">
        <v>906</v>
      </c>
      <c r="I66" s="58">
        <v>944</v>
      </c>
      <c r="J66" s="58">
        <v>918</v>
      </c>
      <c r="K66" s="58">
        <v>893</v>
      </c>
      <c r="L66" s="58">
        <v>921</v>
      </c>
      <c r="M66" s="59">
        <v>911</v>
      </c>
      <c r="N66" s="57">
        <f t="shared" si="0"/>
        <v>905.41666666666663</v>
      </c>
    </row>
    <row r="67" spans="1:14" ht="12" customHeight="1" x14ac:dyDescent="0.2">
      <c r="A67" s="56" t="str">
        <f>'Pregnant Women Participating'!A67</f>
        <v>North Dakota</v>
      </c>
      <c r="B67" s="57">
        <v>364</v>
      </c>
      <c r="C67" s="58">
        <v>355</v>
      </c>
      <c r="D67" s="58">
        <v>346</v>
      </c>
      <c r="E67" s="58">
        <v>332</v>
      </c>
      <c r="F67" s="58">
        <v>352</v>
      </c>
      <c r="G67" s="58">
        <v>353</v>
      </c>
      <c r="H67" s="58">
        <v>349</v>
      </c>
      <c r="I67" s="58">
        <v>348</v>
      </c>
      <c r="J67" s="58">
        <v>342</v>
      </c>
      <c r="K67" s="58">
        <v>318</v>
      </c>
      <c r="L67" s="58">
        <v>325</v>
      </c>
      <c r="M67" s="59">
        <v>328</v>
      </c>
      <c r="N67" s="57">
        <f t="shared" si="0"/>
        <v>342.66666666666669</v>
      </c>
    </row>
    <row r="68" spans="1:14" ht="12" customHeight="1" x14ac:dyDescent="0.2">
      <c r="A68" s="56" t="str">
        <f>'Pregnant Women Participating'!A68</f>
        <v>South Dakota</v>
      </c>
      <c r="B68" s="57">
        <v>640</v>
      </c>
      <c r="C68" s="58">
        <v>595</v>
      </c>
      <c r="D68" s="58">
        <v>595</v>
      </c>
      <c r="E68" s="58">
        <v>582</v>
      </c>
      <c r="F68" s="58">
        <v>586</v>
      </c>
      <c r="G68" s="58">
        <v>634</v>
      </c>
      <c r="H68" s="58">
        <v>618</v>
      </c>
      <c r="I68" s="58">
        <v>614</v>
      </c>
      <c r="J68" s="58">
        <v>618</v>
      </c>
      <c r="K68" s="58">
        <v>616</v>
      </c>
      <c r="L68" s="58">
        <v>579</v>
      </c>
      <c r="M68" s="59">
        <v>581</v>
      </c>
      <c r="N68" s="57">
        <f t="shared" si="0"/>
        <v>604.83333333333337</v>
      </c>
    </row>
    <row r="69" spans="1:14" ht="12" customHeight="1" x14ac:dyDescent="0.2">
      <c r="A69" s="56" t="str">
        <f>'Pregnant Women Participating'!A69</f>
        <v>Wyoming</v>
      </c>
      <c r="B69" s="57">
        <v>467</v>
      </c>
      <c r="C69" s="58">
        <v>471</v>
      </c>
      <c r="D69" s="58">
        <v>455</v>
      </c>
      <c r="E69" s="58">
        <v>450</v>
      </c>
      <c r="F69" s="58">
        <v>447</v>
      </c>
      <c r="G69" s="58">
        <v>449</v>
      </c>
      <c r="H69" s="58">
        <v>436</v>
      </c>
      <c r="I69" s="58">
        <v>404</v>
      </c>
      <c r="J69" s="58">
        <v>408</v>
      </c>
      <c r="K69" s="58">
        <v>422</v>
      </c>
      <c r="L69" s="58">
        <v>446</v>
      </c>
      <c r="M69" s="59">
        <v>415</v>
      </c>
      <c r="N69" s="57">
        <f t="shared" si="0"/>
        <v>439.16666666666669</v>
      </c>
    </row>
    <row r="70" spans="1:14" ht="12" customHeight="1" x14ac:dyDescent="0.2">
      <c r="A70" s="56" t="str">
        <f>'Pregnant Women Participating'!A70</f>
        <v>Ute Mountain Ute Tribe, CO</v>
      </c>
      <c r="B70" s="57">
        <v>2</v>
      </c>
      <c r="C70" s="58">
        <v>2</v>
      </c>
      <c r="D70" s="58">
        <v>2</v>
      </c>
      <c r="E70" s="58">
        <v>3</v>
      </c>
      <c r="F70" s="58">
        <v>3</v>
      </c>
      <c r="G70" s="58">
        <v>4</v>
      </c>
      <c r="H70" s="58">
        <v>4</v>
      </c>
      <c r="I70" s="58">
        <v>3</v>
      </c>
      <c r="J70" s="58">
        <v>3</v>
      </c>
      <c r="K70" s="58">
        <v>5</v>
      </c>
      <c r="L70" s="58">
        <v>10</v>
      </c>
      <c r="M70" s="59">
        <v>9</v>
      </c>
      <c r="N70" s="57">
        <f t="shared" si="0"/>
        <v>4.166666666666667</v>
      </c>
    </row>
    <row r="71" spans="1:14" ht="12" customHeight="1" x14ac:dyDescent="0.2">
      <c r="A71" s="56" t="str">
        <f>'Pregnant Women Participating'!A71</f>
        <v>Omaha Sioux, NE</v>
      </c>
      <c r="B71" s="57">
        <v>1</v>
      </c>
      <c r="C71" s="58">
        <v>0</v>
      </c>
      <c r="D71" s="58">
        <v>0</v>
      </c>
      <c r="E71" s="58">
        <v>0</v>
      </c>
      <c r="F71" s="58">
        <v>1</v>
      </c>
      <c r="G71" s="58">
        <v>0</v>
      </c>
      <c r="H71" s="58">
        <v>0</v>
      </c>
      <c r="I71" s="58">
        <v>1</v>
      </c>
      <c r="J71" s="58">
        <v>0</v>
      </c>
      <c r="K71" s="58">
        <v>0</v>
      </c>
      <c r="L71" s="58">
        <v>0</v>
      </c>
      <c r="M71" s="59">
        <v>0</v>
      </c>
      <c r="N71" s="57">
        <f t="shared" si="0"/>
        <v>0.25</v>
      </c>
    </row>
    <row r="72" spans="1:14" ht="12" customHeight="1" x14ac:dyDescent="0.2">
      <c r="A72" s="56" t="str">
        <f>'Pregnant Women Participating'!A72</f>
        <v>Santee Sioux, NE</v>
      </c>
      <c r="B72" s="57">
        <v>0</v>
      </c>
      <c r="C72" s="58">
        <v>0</v>
      </c>
      <c r="D72" s="58">
        <v>1</v>
      </c>
      <c r="E72" s="58">
        <v>1</v>
      </c>
      <c r="F72" s="58">
        <v>0</v>
      </c>
      <c r="G72" s="58">
        <v>1</v>
      </c>
      <c r="H72" s="58">
        <v>1</v>
      </c>
      <c r="I72" s="58">
        <v>1</v>
      </c>
      <c r="J72" s="58">
        <v>0</v>
      </c>
      <c r="K72" s="58">
        <v>1</v>
      </c>
      <c r="L72" s="58">
        <v>1</v>
      </c>
      <c r="M72" s="59">
        <v>1</v>
      </c>
      <c r="N72" s="57">
        <f t="shared" si="0"/>
        <v>0.66666666666666663</v>
      </c>
    </row>
    <row r="73" spans="1:14" ht="12" customHeight="1" x14ac:dyDescent="0.2">
      <c r="A73" s="56" t="str">
        <f>'Pregnant Women Participating'!A73</f>
        <v>Winnebago Tribe, NE</v>
      </c>
      <c r="B73" s="57">
        <v>2</v>
      </c>
      <c r="C73" s="58">
        <v>3</v>
      </c>
      <c r="D73" s="58">
        <v>4</v>
      </c>
      <c r="E73" s="58">
        <v>3</v>
      </c>
      <c r="F73" s="58">
        <v>1</v>
      </c>
      <c r="G73" s="58">
        <v>1</v>
      </c>
      <c r="H73" s="58">
        <v>2</v>
      </c>
      <c r="I73" s="58">
        <v>2</v>
      </c>
      <c r="J73" s="58">
        <v>1</v>
      </c>
      <c r="K73" s="58">
        <v>0</v>
      </c>
      <c r="L73" s="58">
        <v>1</v>
      </c>
      <c r="M73" s="59">
        <v>2</v>
      </c>
      <c r="N73" s="57">
        <f t="shared" si="0"/>
        <v>1.8333333333333333</v>
      </c>
    </row>
    <row r="74" spans="1:14" ht="12" customHeight="1" x14ac:dyDescent="0.2">
      <c r="A74" s="56" t="str">
        <f>'Pregnant Women Participating'!A74</f>
        <v>Standing Rock Sioux Tribe, ND</v>
      </c>
      <c r="B74" s="57">
        <v>8</v>
      </c>
      <c r="C74" s="58">
        <v>8</v>
      </c>
      <c r="D74" s="58">
        <v>9</v>
      </c>
      <c r="E74" s="58">
        <v>9</v>
      </c>
      <c r="F74" s="58">
        <v>9</v>
      </c>
      <c r="G74" s="58">
        <v>7</v>
      </c>
      <c r="H74" s="58">
        <v>6</v>
      </c>
      <c r="I74" s="58">
        <v>7</v>
      </c>
      <c r="J74" s="58">
        <v>7</v>
      </c>
      <c r="K74" s="58">
        <v>6</v>
      </c>
      <c r="L74" s="58">
        <v>8</v>
      </c>
      <c r="M74" s="59">
        <v>7</v>
      </c>
      <c r="N74" s="57">
        <f t="shared" si="0"/>
        <v>7.583333333333333</v>
      </c>
    </row>
    <row r="75" spans="1:14" ht="12" customHeight="1" x14ac:dyDescent="0.2">
      <c r="A75" s="56" t="str">
        <f>'Pregnant Women Participating'!A75</f>
        <v>Three Affiliated Tribes, ND</v>
      </c>
      <c r="B75" s="57">
        <v>3</v>
      </c>
      <c r="C75" s="58">
        <v>1</v>
      </c>
      <c r="D75" s="58">
        <v>3</v>
      </c>
      <c r="E75" s="58">
        <v>3</v>
      </c>
      <c r="F75" s="58">
        <v>2</v>
      </c>
      <c r="G75" s="58">
        <v>2</v>
      </c>
      <c r="H75" s="58">
        <v>2</v>
      </c>
      <c r="I75" s="58">
        <v>2</v>
      </c>
      <c r="J75" s="58">
        <v>2</v>
      </c>
      <c r="K75" s="58">
        <v>3</v>
      </c>
      <c r="L75" s="58">
        <v>4</v>
      </c>
      <c r="M75" s="59">
        <v>5</v>
      </c>
      <c r="N75" s="57">
        <f t="shared" si="0"/>
        <v>2.6666666666666665</v>
      </c>
    </row>
    <row r="76" spans="1:14" ht="12" customHeight="1" x14ac:dyDescent="0.2">
      <c r="A76" s="56" t="str">
        <f>'Pregnant Women Participating'!A76</f>
        <v>Cheyenne River Sioux, SD</v>
      </c>
      <c r="B76" s="57">
        <v>22</v>
      </c>
      <c r="C76" s="58">
        <v>13</v>
      </c>
      <c r="D76" s="58">
        <v>8</v>
      </c>
      <c r="E76" s="58">
        <v>6</v>
      </c>
      <c r="F76" s="58">
        <v>7</v>
      </c>
      <c r="G76" s="58">
        <v>8</v>
      </c>
      <c r="H76" s="58">
        <v>6</v>
      </c>
      <c r="I76" s="58">
        <v>3</v>
      </c>
      <c r="J76" s="58">
        <v>2</v>
      </c>
      <c r="K76" s="58">
        <v>5</v>
      </c>
      <c r="L76" s="58">
        <v>5</v>
      </c>
      <c r="M76" s="59">
        <v>8</v>
      </c>
      <c r="N76" s="57">
        <f t="shared" si="0"/>
        <v>7.75</v>
      </c>
    </row>
    <row r="77" spans="1:14" ht="12" customHeight="1" x14ac:dyDescent="0.2">
      <c r="A77" s="56" t="str">
        <f>'Pregnant Women Participating'!A77</f>
        <v>Rosebud Sioux, SD</v>
      </c>
      <c r="B77" s="57">
        <v>53</v>
      </c>
      <c r="C77" s="58">
        <v>35</v>
      </c>
      <c r="D77" s="58">
        <v>32</v>
      </c>
      <c r="E77" s="58">
        <v>28</v>
      </c>
      <c r="F77" s="58">
        <v>28</v>
      </c>
      <c r="G77" s="58">
        <v>29</v>
      </c>
      <c r="H77" s="58">
        <v>31</v>
      </c>
      <c r="I77" s="58">
        <v>29</v>
      </c>
      <c r="J77" s="58">
        <v>28</v>
      </c>
      <c r="K77" s="58">
        <v>36</v>
      </c>
      <c r="L77" s="58">
        <v>29</v>
      </c>
      <c r="M77" s="59">
        <v>27</v>
      </c>
      <c r="N77" s="57">
        <f t="shared" si="0"/>
        <v>32.083333333333336</v>
      </c>
    </row>
    <row r="78" spans="1:14" ht="12" customHeight="1" x14ac:dyDescent="0.2">
      <c r="A78" s="56" t="str">
        <f>'Pregnant Women Participating'!A78</f>
        <v>Northern Arapahoe, WY</v>
      </c>
      <c r="B78" s="57">
        <v>7</v>
      </c>
      <c r="C78" s="58">
        <v>6</v>
      </c>
      <c r="D78" s="58">
        <v>5</v>
      </c>
      <c r="E78" s="58">
        <v>9</v>
      </c>
      <c r="F78" s="58">
        <v>6</v>
      </c>
      <c r="G78" s="58">
        <v>6</v>
      </c>
      <c r="H78" s="58">
        <v>6</v>
      </c>
      <c r="I78" s="58">
        <v>4</v>
      </c>
      <c r="J78" s="58">
        <v>5</v>
      </c>
      <c r="K78" s="58">
        <v>6</v>
      </c>
      <c r="L78" s="58">
        <v>5</v>
      </c>
      <c r="M78" s="59">
        <v>6</v>
      </c>
      <c r="N78" s="57">
        <f t="shared" si="0"/>
        <v>5.916666666666667</v>
      </c>
    </row>
    <row r="79" spans="1:14" ht="12" customHeight="1" x14ac:dyDescent="0.2">
      <c r="A79" s="56" t="str">
        <f>'Pregnant Women Participating'!A79</f>
        <v>Shoshone Tribe, WY</v>
      </c>
      <c r="B79" s="57">
        <v>4</v>
      </c>
      <c r="C79" s="58">
        <v>4</v>
      </c>
      <c r="D79" s="58">
        <v>5</v>
      </c>
      <c r="E79" s="58">
        <v>8</v>
      </c>
      <c r="F79" s="58">
        <v>8</v>
      </c>
      <c r="G79" s="58">
        <v>6</v>
      </c>
      <c r="H79" s="58">
        <v>6</v>
      </c>
      <c r="I79" s="58">
        <v>7</v>
      </c>
      <c r="J79" s="58">
        <v>7</v>
      </c>
      <c r="K79" s="58">
        <v>7</v>
      </c>
      <c r="L79" s="58">
        <v>7</v>
      </c>
      <c r="M79" s="59">
        <v>9</v>
      </c>
      <c r="N79" s="57">
        <f t="shared" si="0"/>
        <v>6.5</v>
      </c>
    </row>
    <row r="80" spans="1:14" ht="12" customHeight="1" x14ac:dyDescent="0.2">
      <c r="A80" s="65" t="str">
        <f>'Pregnant Women Participating'!A80</f>
        <v>Alaska</v>
      </c>
      <c r="B80" s="57">
        <v>912</v>
      </c>
      <c r="C80" s="58">
        <v>889</v>
      </c>
      <c r="D80" s="58">
        <v>842</v>
      </c>
      <c r="E80" s="58">
        <v>838</v>
      </c>
      <c r="F80" s="58">
        <v>855</v>
      </c>
      <c r="G80" s="58">
        <v>866</v>
      </c>
      <c r="H80" s="58">
        <v>863</v>
      </c>
      <c r="I80" s="58">
        <v>856</v>
      </c>
      <c r="J80" s="58">
        <v>819</v>
      </c>
      <c r="K80" s="58">
        <v>793</v>
      </c>
      <c r="L80" s="58">
        <v>788</v>
      </c>
      <c r="M80" s="59">
        <v>778</v>
      </c>
      <c r="N80" s="57">
        <f t="shared" si="0"/>
        <v>841.58333333333337</v>
      </c>
    </row>
    <row r="81" spans="1:14" ht="12" customHeight="1" x14ac:dyDescent="0.2">
      <c r="A81" s="65" t="str">
        <f>'Pregnant Women Participating'!A81</f>
        <v>American Samoa</v>
      </c>
      <c r="B81" s="57">
        <v>52</v>
      </c>
      <c r="C81" s="58">
        <v>52</v>
      </c>
      <c r="D81" s="58">
        <v>51</v>
      </c>
      <c r="E81" s="58">
        <v>47</v>
      </c>
      <c r="F81" s="58">
        <v>46</v>
      </c>
      <c r="G81" s="58">
        <v>44</v>
      </c>
      <c r="H81" s="58">
        <v>46</v>
      </c>
      <c r="I81" s="58">
        <v>52</v>
      </c>
      <c r="J81" s="58">
        <v>55</v>
      </c>
      <c r="K81" s="58">
        <v>53</v>
      </c>
      <c r="L81" s="58">
        <v>57</v>
      </c>
      <c r="M81" s="59">
        <v>58</v>
      </c>
      <c r="N81" s="57">
        <f t="shared" si="0"/>
        <v>51.083333333333336</v>
      </c>
    </row>
    <row r="82" spans="1:14" ht="12" customHeight="1" x14ac:dyDescent="0.2">
      <c r="A82" s="65" t="str">
        <f>'Pregnant Women Participating'!A82</f>
        <v>California</v>
      </c>
      <c r="B82" s="57">
        <v>33499</v>
      </c>
      <c r="C82" s="58">
        <v>31608</v>
      </c>
      <c r="D82" s="58">
        <v>29831</v>
      </c>
      <c r="E82" s="58">
        <v>30417</v>
      </c>
      <c r="F82" s="58">
        <v>29014</v>
      </c>
      <c r="G82" s="58">
        <v>29851</v>
      </c>
      <c r="H82" s="58">
        <v>31958</v>
      </c>
      <c r="I82" s="58">
        <v>32895</v>
      </c>
      <c r="J82" s="58">
        <v>32488</v>
      </c>
      <c r="K82" s="58">
        <v>33501</v>
      </c>
      <c r="L82" s="58">
        <v>33417</v>
      </c>
      <c r="M82" s="59">
        <v>33450</v>
      </c>
      <c r="N82" s="57">
        <f t="shared" si="0"/>
        <v>31827.416666666668</v>
      </c>
    </row>
    <row r="83" spans="1:14" ht="12" customHeight="1" x14ac:dyDescent="0.2">
      <c r="A83" s="65" t="str">
        <f>'Pregnant Women Participating'!A83</f>
        <v>Guam</v>
      </c>
      <c r="B83" s="57">
        <v>272</v>
      </c>
      <c r="C83" s="58">
        <v>243</v>
      </c>
      <c r="D83" s="58">
        <v>251</v>
      </c>
      <c r="E83" s="58">
        <v>245</v>
      </c>
      <c r="F83" s="58">
        <v>238</v>
      </c>
      <c r="G83" s="58">
        <v>228</v>
      </c>
      <c r="H83" s="58">
        <v>247</v>
      </c>
      <c r="I83" s="58">
        <v>277</v>
      </c>
      <c r="J83" s="58">
        <v>260</v>
      </c>
      <c r="K83" s="58">
        <v>225</v>
      </c>
      <c r="L83" s="58">
        <v>233</v>
      </c>
      <c r="M83" s="59">
        <v>248</v>
      </c>
      <c r="N83" s="57">
        <f t="shared" si="0"/>
        <v>247.25</v>
      </c>
    </row>
    <row r="84" spans="1:14" ht="12" customHeight="1" x14ac:dyDescent="0.2">
      <c r="A84" s="65" t="str">
        <f>'Pregnant Women Participating'!A84</f>
        <v>Hawaii</v>
      </c>
      <c r="B84" s="57">
        <v>1371</v>
      </c>
      <c r="C84" s="58">
        <v>1337</v>
      </c>
      <c r="D84" s="58">
        <v>1319</v>
      </c>
      <c r="E84" s="58">
        <v>1323</v>
      </c>
      <c r="F84" s="58">
        <v>1277</v>
      </c>
      <c r="G84" s="58">
        <v>1267</v>
      </c>
      <c r="H84" s="58">
        <v>1275</v>
      </c>
      <c r="I84" s="58">
        <v>1293</v>
      </c>
      <c r="J84" s="58">
        <v>1271</v>
      </c>
      <c r="K84" s="58">
        <v>1277</v>
      </c>
      <c r="L84" s="58">
        <v>1264</v>
      </c>
      <c r="M84" s="59">
        <v>1296</v>
      </c>
      <c r="N84" s="57">
        <f t="shared" si="0"/>
        <v>1297.5</v>
      </c>
    </row>
    <row r="85" spans="1:14" ht="12" customHeight="1" x14ac:dyDescent="0.2">
      <c r="A85" s="65" t="str">
        <f>'Pregnant Women Participating'!A85</f>
        <v>Idaho</v>
      </c>
      <c r="B85" s="57">
        <v>2361</v>
      </c>
      <c r="C85" s="58">
        <v>2321</v>
      </c>
      <c r="D85" s="58">
        <v>2264</v>
      </c>
      <c r="E85" s="58">
        <v>2199</v>
      </c>
      <c r="F85" s="58">
        <v>2194</v>
      </c>
      <c r="G85" s="58">
        <v>2215</v>
      </c>
      <c r="H85" s="58">
        <v>2217</v>
      </c>
      <c r="I85" s="58">
        <v>2176</v>
      </c>
      <c r="J85" s="58">
        <v>2189</v>
      </c>
      <c r="K85" s="58">
        <v>2179</v>
      </c>
      <c r="L85" s="58">
        <v>2149</v>
      </c>
      <c r="M85" s="59">
        <v>2068</v>
      </c>
      <c r="N85" s="57">
        <f t="shared" si="0"/>
        <v>2211</v>
      </c>
    </row>
    <row r="86" spans="1:14" ht="12" customHeight="1" x14ac:dyDescent="0.2">
      <c r="A86" s="65" t="str">
        <f>'Pregnant Women Participating'!A86</f>
        <v>Nevada</v>
      </c>
      <c r="B86" s="57">
        <v>1928</v>
      </c>
      <c r="C86" s="58">
        <v>1891</v>
      </c>
      <c r="D86" s="58">
        <v>1852</v>
      </c>
      <c r="E86" s="58">
        <v>1809</v>
      </c>
      <c r="F86" s="58">
        <v>1777</v>
      </c>
      <c r="G86" s="58">
        <v>1766</v>
      </c>
      <c r="H86" s="58">
        <v>1854</v>
      </c>
      <c r="I86" s="58">
        <v>1841</v>
      </c>
      <c r="J86" s="58">
        <v>1830</v>
      </c>
      <c r="K86" s="58">
        <v>1781</v>
      </c>
      <c r="L86" s="58">
        <v>1752</v>
      </c>
      <c r="M86" s="59">
        <v>1702</v>
      </c>
      <c r="N86" s="57">
        <f t="shared" si="0"/>
        <v>1815.25</v>
      </c>
    </row>
    <row r="87" spans="1:14" ht="12" customHeight="1" x14ac:dyDescent="0.2">
      <c r="A87" s="65" t="str">
        <f>'Pregnant Women Participating'!A87</f>
        <v>Oregon</v>
      </c>
      <c r="B87" s="57">
        <v>4605</v>
      </c>
      <c r="C87" s="58">
        <v>4547</v>
      </c>
      <c r="D87" s="58">
        <v>4460</v>
      </c>
      <c r="E87" s="58">
        <v>4579</v>
      </c>
      <c r="F87" s="58">
        <v>4555</v>
      </c>
      <c r="G87" s="58">
        <v>4632</v>
      </c>
      <c r="H87" s="58">
        <v>4805</v>
      </c>
      <c r="I87" s="58">
        <v>4774</v>
      </c>
      <c r="J87" s="58">
        <v>4773</v>
      </c>
      <c r="K87" s="58">
        <v>4752</v>
      </c>
      <c r="L87" s="58">
        <v>4609</v>
      </c>
      <c r="M87" s="59">
        <v>4603</v>
      </c>
      <c r="N87" s="57">
        <f t="shared" si="0"/>
        <v>4641.166666666667</v>
      </c>
    </row>
    <row r="88" spans="1:14" ht="12" customHeight="1" x14ac:dyDescent="0.2">
      <c r="A88" s="65" t="str">
        <f>'Pregnant Women Participating'!A88</f>
        <v>Washington</v>
      </c>
      <c r="B88" s="57">
        <v>6109</v>
      </c>
      <c r="C88" s="58">
        <v>5990</v>
      </c>
      <c r="D88" s="58">
        <v>5841</v>
      </c>
      <c r="E88" s="58">
        <v>5970</v>
      </c>
      <c r="F88" s="58">
        <v>5974</v>
      </c>
      <c r="G88" s="58">
        <v>6110</v>
      </c>
      <c r="H88" s="58">
        <v>6257</v>
      </c>
      <c r="I88" s="58">
        <v>6231</v>
      </c>
      <c r="J88" s="58">
        <v>6207</v>
      </c>
      <c r="K88" s="58">
        <v>6174</v>
      </c>
      <c r="L88" s="58">
        <v>6116</v>
      </c>
      <c r="M88" s="59">
        <v>6129</v>
      </c>
      <c r="N88" s="57">
        <f t="shared" si="0"/>
        <v>6092.333333333333</v>
      </c>
    </row>
    <row r="89" spans="1:14" ht="12" customHeight="1" x14ac:dyDescent="0.2">
      <c r="A89" s="65" t="str">
        <f>'Pregnant Women Participating'!A89</f>
        <v>Northern Marianas</v>
      </c>
      <c r="B89" s="57">
        <v>117</v>
      </c>
      <c r="C89" s="58">
        <v>108</v>
      </c>
      <c r="D89" s="58">
        <v>116</v>
      </c>
      <c r="E89" s="58">
        <v>111</v>
      </c>
      <c r="F89" s="58">
        <v>110</v>
      </c>
      <c r="G89" s="58">
        <v>114</v>
      </c>
      <c r="H89" s="58">
        <v>116</v>
      </c>
      <c r="I89" s="58">
        <v>127</v>
      </c>
      <c r="J89" s="58">
        <v>146</v>
      </c>
      <c r="K89" s="58">
        <v>142</v>
      </c>
      <c r="L89" s="58">
        <v>141</v>
      </c>
      <c r="M89" s="59">
        <v>138</v>
      </c>
      <c r="N89" s="57">
        <f t="shared" si="0"/>
        <v>123.83333333333333</v>
      </c>
    </row>
    <row r="90" spans="1:14" ht="12" customHeight="1" x14ac:dyDescent="0.2">
      <c r="A90" s="65" t="str">
        <f>'Pregnant Women Participating'!A90</f>
        <v>Inter-Tribal Council, NV</v>
      </c>
      <c r="B90" s="57">
        <v>45</v>
      </c>
      <c r="C90" s="58">
        <v>45</v>
      </c>
      <c r="D90" s="58">
        <v>45</v>
      </c>
      <c r="E90" s="58">
        <v>43</v>
      </c>
      <c r="F90" s="58">
        <v>45</v>
      </c>
      <c r="G90" s="58">
        <v>43</v>
      </c>
      <c r="H90" s="58">
        <v>40</v>
      </c>
      <c r="I90" s="58">
        <v>39</v>
      </c>
      <c r="J90" s="58">
        <v>44</v>
      </c>
      <c r="K90" s="58">
        <v>33</v>
      </c>
      <c r="L90" s="58">
        <v>31</v>
      </c>
      <c r="M90" s="59">
        <v>28</v>
      </c>
      <c r="N90" s="57">
        <f t="shared" si="0"/>
        <v>40.083333333333336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0"/>
  <sheetViews>
    <sheetView workbookViewId="0">
      <selection activeCell="A91" sqref="A91:XFD96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80" t="s">
        <v>124</v>
      </c>
      <c r="B1" s="82" t="s">
        <v>229</v>
      </c>
      <c r="C1" s="82" t="s">
        <v>230</v>
      </c>
      <c r="D1" s="82" t="s">
        <v>231</v>
      </c>
      <c r="E1" s="82" t="s">
        <v>232</v>
      </c>
      <c r="F1" s="82" t="s">
        <v>233</v>
      </c>
      <c r="G1" s="82" t="s">
        <v>234</v>
      </c>
      <c r="H1" s="82" t="s">
        <v>235</v>
      </c>
      <c r="I1" s="82" t="s">
        <v>236</v>
      </c>
      <c r="J1" s="82" t="s">
        <v>237</v>
      </c>
      <c r="K1" s="82" t="s">
        <v>238</v>
      </c>
      <c r="L1" s="82" t="s">
        <v>239</v>
      </c>
      <c r="M1" s="82" t="s">
        <v>240</v>
      </c>
      <c r="N1" s="81" t="s">
        <v>241</v>
      </c>
    </row>
    <row r="2" spans="1:14" ht="12" customHeight="1" x14ac:dyDescent="0.2">
      <c r="A2" s="56" t="str">
        <f>'Pregnant Women Participating'!A2</f>
        <v>Connecticut</v>
      </c>
      <c r="B2" s="57">
        <v>3267</v>
      </c>
      <c r="C2" s="58">
        <v>3192</v>
      </c>
      <c r="D2" s="58">
        <v>3158</v>
      </c>
      <c r="E2" s="58">
        <v>3298</v>
      </c>
      <c r="F2" s="58">
        <v>3197</v>
      </c>
      <c r="G2" s="58">
        <v>3236</v>
      </c>
      <c r="H2" s="58">
        <v>3186</v>
      </c>
      <c r="I2" s="58">
        <v>3100</v>
      </c>
      <c r="J2" s="58">
        <v>3074</v>
      </c>
      <c r="K2" s="58">
        <v>3080</v>
      </c>
      <c r="L2" s="58">
        <v>2993</v>
      </c>
      <c r="M2" s="59">
        <v>3025</v>
      </c>
      <c r="N2" s="57">
        <f t="shared" ref="N2:N90" si="0">IF(SUM(B2:M2)&gt;0,AVERAGE(B2:M2),"0")</f>
        <v>3150.5</v>
      </c>
    </row>
    <row r="3" spans="1:14" ht="12" customHeight="1" x14ac:dyDescent="0.2">
      <c r="A3" s="56" t="str">
        <f>'Pregnant Women Participating'!A3</f>
        <v>Maine</v>
      </c>
      <c r="B3" s="57">
        <v>618</v>
      </c>
      <c r="C3" s="58">
        <v>600</v>
      </c>
      <c r="D3" s="58">
        <v>581</v>
      </c>
      <c r="E3" s="58">
        <v>616</v>
      </c>
      <c r="F3" s="58">
        <v>607</v>
      </c>
      <c r="G3" s="58">
        <v>608</v>
      </c>
      <c r="H3" s="58">
        <v>610</v>
      </c>
      <c r="I3" s="58">
        <v>632</v>
      </c>
      <c r="J3" s="58">
        <v>676</v>
      </c>
      <c r="K3" s="58">
        <v>649</v>
      </c>
      <c r="L3" s="58">
        <v>654</v>
      </c>
      <c r="M3" s="59">
        <v>590</v>
      </c>
      <c r="N3" s="57">
        <f t="shared" si="0"/>
        <v>620.08333333333337</v>
      </c>
    </row>
    <row r="4" spans="1:14" ht="12" customHeight="1" x14ac:dyDescent="0.2">
      <c r="A4" s="56" t="str">
        <f>'Pregnant Women Participating'!A4</f>
        <v>Massachusetts</v>
      </c>
      <c r="B4" s="57">
        <v>5457</v>
      </c>
      <c r="C4" s="58">
        <v>5394</v>
      </c>
      <c r="D4" s="58">
        <v>5381</v>
      </c>
      <c r="E4" s="58">
        <v>5423</v>
      </c>
      <c r="F4" s="58">
        <v>5362</v>
      </c>
      <c r="G4" s="58">
        <v>5359</v>
      </c>
      <c r="H4" s="58">
        <v>5502</v>
      </c>
      <c r="I4" s="58">
        <v>5688</v>
      </c>
      <c r="J4" s="58">
        <v>5727</v>
      </c>
      <c r="K4" s="58">
        <v>5735</v>
      </c>
      <c r="L4" s="58">
        <v>5715</v>
      </c>
      <c r="M4" s="59">
        <v>5665</v>
      </c>
      <c r="N4" s="57">
        <f t="shared" si="0"/>
        <v>5534</v>
      </c>
    </row>
    <row r="5" spans="1:14" ht="12" customHeight="1" x14ac:dyDescent="0.2">
      <c r="A5" s="56" t="str">
        <f>'Pregnant Women Participating'!A5</f>
        <v>New Hampshire</v>
      </c>
      <c r="B5" s="57">
        <v>428</v>
      </c>
      <c r="C5" s="58">
        <v>394</v>
      </c>
      <c r="D5" s="58">
        <v>396</v>
      </c>
      <c r="E5" s="58">
        <v>403</v>
      </c>
      <c r="F5" s="58">
        <v>407</v>
      </c>
      <c r="G5" s="58">
        <v>444</v>
      </c>
      <c r="H5" s="58">
        <v>483</v>
      </c>
      <c r="I5" s="58">
        <v>486</v>
      </c>
      <c r="J5" s="58">
        <v>477</v>
      </c>
      <c r="K5" s="58">
        <v>489</v>
      </c>
      <c r="L5" s="58">
        <v>471</v>
      </c>
      <c r="M5" s="59">
        <v>496</v>
      </c>
      <c r="N5" s="57">
        <f t="shared" si="0"/>
        <v>447.83333333333331</v>
      </c>
    </row>
    <row r="6" spans="1:14" ht="12" customHeight="1" x14ac:dyDescent="0.2">
      <c r="A6" s="56" t="str">
        <f>'Pregnant Women Participating'!A6</f>
        <v>New York</v>
      </c>
      <c r="B6" s="57">
        <v>32752</v>
      </c>
      <c r="C6" s="58">
        <v>32212</v>
      </c>
      <c r="D6" s="58">
        <v>31945</v>
      </c>
      <c r="E6" s="58">
        <v>32260</v>
      </c>
      <c r="F6" s="58">
        <v>31622</v>
      </c>
      <c r="G6" s="58">
        <v>31373</v>
      </c>
      <c r="H6" s="58">
        <v>31605</v>
      </c>
      <c r="I6" s="58">
        <v>32199</v>
      </c>
      <c r="J6" s="58">
        <v>32489</v>
      </c>
      <c r="K6" s="58">
        <v>32514</v>
      </c>
      <c r="L6" s="58">
        <v>32109</v>
      </c>
      <c r="M6" s="59">
        <v>32141</v>
      </c>
      <c r="N6" s="57">
        <f t="shared" si="0"/>
        <v>32101.75</v>
      </c>
    </row>
    <row r="7" spans="1:14" ht="12" customHeight="1" x14ac:dyDescent="0.2">
      <c r="A7" s="56" t="str">
        <f>'Pregnant Women Participating'!A7</f>
        <v>Rhode Island</v>
      </c>
      <c r="B7" s="57">
        <v>793</v>
      </c>
      <c r="C7" s="58">
        <v>729</v>
      </c>
      <c r="D7" s="58">
        <v>723</v>
      </c>
      <c r="E7" s="58">
        <v>760</v>
      </c>
      <c r="F7" s="58">
        <v>780</v>
      </c>
      <c r="G7" s="58">
        <v>886</v>
      </c>
      <c r="H7" s="58">
        <v>858</v>
      </c>
      <c r="I7" s="58">
        <v>817</v>
      </c>
      <c r="J7" s="58">
        <v>783</v>
      </c>
      <c r="K7" s="58">
        <v>722</v>
      </c>
      <c r="L7" s="58">
        <v>769</v>
      </c>
      <c r="M7" s="59">
        <v>848</v>
      </c>
      <c r="N7" s="57">
        <f t="shared" si="0"/>
        <v>789</v>
      </c>
    </row>
    <row r="8" spans="1:14" ht="12" customHeight="1" x14ac:dyDescent="0.2">
      <c r="A8" s="56" t="str">
        <f>'Pregnant Women Participating'!A8</f>
        <v>Vermont</v>
      </c>
      <c r="B8" s="57">
        <v>343</v>
      </c>
      <c r="C8" s="58">
        <v>337</v>
      </c>
      <c r="D8" s="58">
        <v>336</v>
      </c>
      <c r="E8" s="58">
        <v>357</v>
      </c>
      <c r="F8" s="58">
        <v>341</v>
      </c>
      <c r="G8" s="58">
        <v>364</v>
      </c>
      <c r="H8" s="58">
        <v>387</v>
      </c>
      <c r="I8" s="58">
        <v>362</v>
      </c>
      <c r="J8" s="58">
        <v>354</v>
      </c>
      <c r="K8" s="58">
        <v>363</v>
      </c>
      <c r="L8" s="58">
        <v>359</v>
      </c>
      <c r="M8" s="59">
        <v>345</v>
      </c>
      <c r="N8" s="57">
        <f t="shared" si="0"/>
        <v>354</v>
      </c>
    </row>
    <row r="9" spans="1:14" ht="12" customHeight="1" x14ac:dyDescent="0.2">
      <c r="A9" s="56" t="str">
        <f>'Pregnant Women Participating'!A9</f>
        <v>Virgin Islands</v>
      </c>
      <c r="B9" s="57">
        <v>385</v>
      </c>
      <c r="C9" s="58">
        <v>386</v>
      </c>
      <c r="D9" s="58">
        <v>383</v>
      </c>
      <c r="E9" s="58">
        <v>387</v>
      </c>
      <c r="F9" s="58">
        <v>371</v>
      </c>
      <c r="G9" s="58">
        <v>389</v>
      </c>
      <c r="H9" s="58">
        <v>397</v>
      </c>
      <c r="I9" s="58">
        <v>397</v>
      </c>
      <c r="J9" s="58">
        <v>387</v>
      </c>
      <c r="K9" s="58">
        <v>385</v>
      </c>
      <c r="L9" s="58">
        <v>390</v>
      </c>
      <c r="M9" s="59">
        <v>405</v>
      </c>
      <c r="N9" s="57">
        <f t="shared" si="0"/>
        <v>388.5</v>
      </c>
    </row>
    <row r="10" spans="1:14" ht="12" customHeight="1" x14ac:dyDescent="0.2">
      <c r="A10" s="56" t="str">
        <f>'Pregnant Women Participating'!A10</f>
        <v>Indian Township, ME</v>
      </c>
      <c r="B10" s="57">
        <v>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1</v>
      </c>
      <c r="I10" s="58">
        <v>2</v>
      </c>
      <c r="J10" s="58">
        <v>2</v>
      </c>
      <c r="K10" s="58">
        <v>2</v>
      </c>
      <c r="L10" s="58">
        <v>2</v>
      </c>
      <c r="M10" s="59">
        <v>2</v>
      </c>
      <c r="N10" s="57">
        <f t="shared" si="0"/>
        <v>0.91666666666666663</v>
      </c>
    </row>
    <row r="11" spans="1:14" ht="12" customHeight="1" x14ac:dyDescent="0.2">
      <c r="A11" s="56" t="str">
        <f>'Pregnant Women Participating'!A11</f>
        <v>Pleasant Point, ME</v>
      </c>
      <c r="B11" s="57">
        <v>3</v>
      </c>
      <c r="C11" s="58">
        <v>2</v>
      </c>
      <c r="D11" s="58">
        <v>2</v>
      </c>
      <c r="E11" s="58">
        <v>2</v>
      </c>
      <c r="F11" s="58">
        <v>1</v>
      </c>
      <c r="G11" s="58">
        <v>0</v>
      </c>
      <c r="H11" s="58">
        <v>1</v>
      </c>
      <c r="I11" s="58">
        <v>2</v>
      </c>
      <c r="J11" s="58">
        <v>1</v>
      </c>
      <c r="K11" s="58">
        <v>1</v>
      </c>
      <c r="L11" s="58">
        <v>1</v>
      </c>
      <c r="M11" s="59">
        <v>1</v>
      </c>
      <c r="N11" s="57">
        <f t="shared" si="0"/>
        <v>1.4166666666666667</v>
      </c>
    </row>
    <row r="12" spans="1:14" ht="12" customHeight="1" x14ac:dyDescent="0.2">
      <c r="A12" s="56" t="str">
        <f>'Pregnant Women Participating'!A12</f>
        <v>Delaware</v>
      </c>
      <c r="B12" s="57">
        <v>1061</v>
      </c>
      <c r="C12" s="58">
        <v>1033</v>
      </c>
      <c r="D12" s="58">
        <v>1064</v>
      </c>
      <c r="E12" s="58">
        <v>1100</v>
      </c>
      <c r="F12" s="58">
        <v>1121</v>
      </c>
      <c r="G12" s="58">
        <v>1152</v>
      </c>
      <c r="H12" s="58">
        <v>1099</v>
      </c>
      <c r="I12" s="58">
        <v>1140</v>
      </c>
      <c r="J12" s="58">
        <v>1169</v>
      </c>
      <c r="K12" s="58">
        <v>1226</v>
      </c>
      <c r="L12" s="58">
        <v>1224</v>
      </c>
      <c r="M12" s="59">
        <v>1255</v>
      </c>
      <c r="N12" s="57">
        <f t="shared" si="0"/>
        <v>1137</v>
      </c>
    </row>
    <row r="13" spans="1:14" ht="12" customHeight="1" x14ac:dyDescent="0.2">
      <c r="A13" s="56" t="str">
        <f>'Pregnant Women Participating'!A13</f>
        <v>District of Columbia</v>
      </c>
      <c r="B13" s="57">
        <v>1290</v>
      </c>
      <c r="C13" s="58">
        <v>1304</v>
      </c>
      <c r="D13" s="58">
        <v>1321</v>
      </c>
      <c r="E13" s="58">
        <v>1359</v>
      </c>
      <c r="F13" s="58">
        <v>1359</v>
      </c>
      <c r="G13" s="58">
        <v>1467</v>
      </c>
      <c r="H13" s="58">
        <v>1494</v>
      </c>
      <c r="I13" s="58">
        <v>1518</v>
      </c>
      <c r="J13" s="58">
        <v>1527</v>
      </c>
      <c r="K13" s="58">
        <v>1503</v>
      </c>
      <c r="L13" s="58">
        <v>1454</v>
      </c>
      <c r="M13" s="59">
        <v>1422</v>
      </c>
      <c r="N13" s="57">
        <f t="shared" si="0"/>
        <v>1418.1666666666667</v>
      </c>
    </row>
    <row r="14" spans="1:14" ht="12" customHeight="1" x14ac:dyDescent="0.2">
      <c r="A14" s="56" t="str">
        <f>'Pregnant Women Participating'!A14</f>
        <v>Maryland</v>
      </c>
      <c r="B14" s="57">
        <v>8903</v>
      </c>
      <c r="C14" s="58">
        <v>8779</v>
      </c>
      <c r="D14" s="58">
        <v>8809</v>
      </c>
      <c r="E14" s="58">
        <v>8828</v>
      </c>
      <c r="F14" s="58">
        <v>8723</v>
      </c>
      <c r="G14" s="58">
        <v>9005</v>
      </c>
      <c r="H14" s="58">
        <v>9196</v>
      </c>
      <c r="I14" s="58">
        <v>9298</v>
      </c>
      <c r="J14" s="58">
        <v>9204</v>
      </c>
      <c r="K14" s="58">
        <v>9193</v>
      </c>
      <c r="L14" s="58">
        <v>9166</v>
      </c>
      <c r="M14" s="59">
        <v>9175</v>
      </c>
      <c r="N14" s="57">
        <f t="shared" si="0"/>
        <v>9023.25</v>
      </c>
    </row>
    <row r="15" spans="1:14" ht="12" customHeight="1" x14ac:dyDescent="0.2">
      <c r="A15" s="56" t="str">
        <f>'Pregnant Women Participating'!A15</f>
        <v>New Jersey</v>
      </c>
      <c r="B15" s="57">
        <v>10557</v>
      </c>
      <c r="C15" s="58">
        <v>10535</v>
      </c>
      <c r="D15" s="58">
        <v>10419</v>
      </c>
      <c r="E15" s="58">
        <v>10596</v>
      </c>
      <c r="F15" s="58">
        <v>10532</v>
      </c>
      <c r="G15" s="58">
        <v>10054</v>
      </c>
      <c r="H15" s="58">
        <v>9872</v>
      </c>
      <c r="I15" s="58">
        <v>9966</v>
      </c>
      <c r="J15" s="58">
        <v>10176</v>
      </c>
      <c r="K15" s="58">
        <v>10416</v>
      </c>
      <c r="L15" s="58">
        <v>10638</v>
      </c>
      <c r="M15" s="59">
        <v>10725</v>
      </c>
      <c r="N15" s="57">
        <f t="shared" si="0"/>
        <v>10373.833333333334</v>
      </c>
    </row>
    <row r="16" spans="1:14" ht="12" customHeight="1" x14ac:dyDescent="0.2">
      <c r="A16" s="56" t="str">
        <f>'Pregnant Women Participating'!A16</f>
        <v>Pennsylvania</v>
      </c>
      <c r="B16" s="57">
        <v>3813</v>
      </c>
      <c r="C16" s="58">
        <v>3923</v>
      </c>
      <c r="D16" s="58">
        <v>3747</v>
      </c>
      <c r="E16" s="58">
        <v>3724</v>
      </c>
      <c r="F16" s="58">
        <v>3802</v>
      </c>
      <c r="G16" s="58">
        <v>3840</v>
      </c>
      <c r="H16" s="58">
        <v>3872</v>
      </c>
      <c r="I16" s="58">
        <v>3828</v>
      </c>
      <c r="J16" s="58">
        <v>3874</v>
      </c>
      <c r="K16" s="58">
        <v>3834</v>
      </c>
      <c r="L16" s="58">
        <v>3830</v>
      </c>
      <c r="M16" s="59">
        <v>3814</v>
      </c>
      <c r="N16" s="57">
        <f t="shared" si="0"/>
        <v>3825.0833333333335</v>
      </c>
    </row>
    <row r="17" spans="1:14" ht="12" customHeight="1" x14ac:dyDescent="0.2">
      <c r="A17" s="56" t="str">
        <f>'Pregnant Women Participating'!A17</f>
        <v>Puerto Rico</v>
      </c>
      <c r="B17" s="57">
        <v>2602</v>
      </c>
      <c r="C17" s="58">
        <v>2491</v>
      </c>
      <c r="D17" s="58">
        <v>2470</v>
      </c>
      <c r="E17" s="58">
        <v>2428</v>
      </c>
      <c r="F17" s="58">
        <v>2538</v>
      </c>
      <c r="G17" s="58">
        <v>2432</v>
      </c>
      <c r="H17" s="58">
        <v>2415</v>
      </c>
      <c r="I17" s="58">
        <v>2613</v>
      </c>
      <c r="J17" s="58">
        <v>2912</v>
      </c>
      <c r="K17" s="58">
        <v>3158</v>
      </c>
      <c r="L17" s="58">
        <v>3292</v>
      </c>
      <c r="M17" s="59">
        <v>3314</v>
      </c>
      <c r="N17" s="57">
        <f t="shared" si="0"/>
        <v>2722.0833333333335</v>
      </c>
    </row>
    <row r="18" spans="1:14" ht="12" customHeight="1" x14ac:dyDescent="0.2">
      <c r="A18" s="56" t="str">
        <f>'Pregnant Women Participating'!A18</f>
        <v>Virginia</v>
      </c>
      <c r="B18" s="57">
        <v>3471</v>
      </c>
      <c r="C18" s="58">
        <v>3373</v>
      </c>
      <c r="D18" s="58">
        <v>3457</v>
      </c>
      <c r="E18" s="58">
        <v>3575</v>
      </c>
      <c r="F18" s="58">
        <v>3507</v>
      </c>
      <c r="G18" s="58">
        <v>3697</v>
      </c>
      <c r="H18" s="58">
        <v>3621</v>
      </c>
      <c r="I18" s="58">
        <v>3565</v>
      </c>
      <c r="J18" s="58">
        <v>3482</v>
      </c>
      <c r="K18" s="58">
        <v>3470</v>
      </c>
      <c r="L18" s="58">
        <v>3509</v>
      </c>
      <c r="M18" s="59">
        <v>3453</v>
      </c>
      <c r="N18" s="57">
        <f t="shared" si="0"/>
        <v>3515</v>
      </c>
    </row>
    <row r="19" spans="1:14" ht="12" customHeight="1" x14ac:dyDescent="0.2">
      <c r="A19" s="56" t="str">
        <f>'Pregnant Women Participating'!A19</f>
        <v>West Virginia</v>
      </c>
      <c r="B19" s="57">
        <v>573</v>
      </c>
      <c r="C19" s="58">
        <v>535</v>
      </c>
      <c r="D19" s="58">
        <v>532</v>
      </c>
      <c r="E19" s="58">
        <v>553</v>
      </c>
      <c r="F19" s="58">
        <v>536</v>
      </c>
      <c r="G19" s="58">
        <v>569</v>
      </c>
      <c r="H19" s="58">
        <v>552</v>
      </c>
      <c r="I19" s="58">
        <v>524</v>
      </c>
      <c r="J19" s="58">
        <v>495</v>
      </c>
      <c r="K19" s="58">
        <v>505</v>
      </c>
      <c r="L19" s="58">
        <v>498</v>
      </c>
      <c r="M19" s="59">
        <v>512</v>
      </c>
      <c r="N19" s="57">
        <f t="shared" si="0"/>
        <v>532</v>
      </c>
    </row>
    <row r="20" spans="1:14" ht="12" customHeight="1" x14ac:dyDescent="0.2">
      <c r="A20" s="56" t="str">
        <f>'Pregnant Women Participating'!A20</f>
        <v>Alabama</v>
      </c>
      <c r="B20" s="57">
        <v>2301</v>
      </c>
      <c r="C20" s="58">
        <v>2284</v>
      </c>
      <c r="D20" s="58">
        <v>2315</v>
      </c>
      <c r="E20" s="58">
        <v>2373</v>
      </c>
      <c r="F20" s="58">
        <v>2341</v>
      </c>
      <c r="G20" s="58">
        <v>2497</v>
      </c>
      <c r="H20" s="58">
        <v>2259</v>
      </c>
      <c r="I20" s="58">
        <v>2088</v>
      </c>
      <c r="J20" s="58">
        <v>2178</v>
      </c>
      <c r="K20" s="58">
        <v>2218</v>
      </c>
      <c r="L20" s="58">
        <v>2172</v>
      </c>
      <c r="M20" s="59">
        <v>2168</v>
      </c>
      <c r="N20" s="57">
        <f t="shared" si="0"/>
        <v>2266.1666666666665</v>
      </c>
    </row>
    <row r="21" spans="1:14" ht="12" customHeight="1" x14ac:dyDescent="0.2">
      <c r="A21" s="56" t="str">
        <f>'Pregnant Women Participating'!A21</f>
        <v>Florida</v>
      </c>
      <c r="B21" s="57">
        <v>26687</v>
      </c>
      <c r="C21" s="58">
        <v>26362</v>
      </c>
      <c r="D21" s="58">
        <v>26191</v>
      </c>
      <c r="E21" s="58">
        <v>26838</v>
      </c>
      <c r="F21" s="58">
        <v>26537</v>
      </c>
      <c r="G21" s="58">
        <v>27023</v>
      </c>
      <c r="H21" s="58">
        <v>27185</v>
      </c>
      <c r="I21" s="58">
        <v>27642</v>
      </c>
      <c r="J21" s="58">
        <v>27728</v>
      </c>
      <c r="K21" s="58">
        <v>27692</v>
      </c>
      <c r="L21" s="58">
        <v>27648</v>
      </c>
      <c r="M21" s="59">
        <v>27651</v>
      </c>
      <c r="N21" s="57">
        <f t="shared" si="0"/>
        <v>27098.666666666668</v>
      </c>
    </row>
    <row r="22" spans="1:14" ht="12" customHeight="1" x14ac:dyDescent="0.2">
      <c r="A22" s="56" t="str">
        <f>'Pregnant Women Participating'!A22</f>
        <v>Georgia</v>
      </c>
      <c r="B22" s="57">
        <v>12374</v>
      </c>
      <c r="C22" s="58">
        <v>11902</v>
      </c>
      <c r="D22" s="58">
        <v>11890</v>
      </c>
      <c r="E22" s="58">
        <v>12089</v>
      </c>
      <c r="F22" s="58">
        <v>12014</v>
      </c>
      <c r="G22" s="58">
        <v>11740</v>
      </c>
      <c r="H22" s="58">
        <v>11218</v>
      </c>
      <c r="I22" s="58">
        <v>10899</v>
      </c>
      <c r="J22" s="58">
        <v>10429</v>
      </c>
      <c r="K22" s="58">
        <v>10345</v>
      </c>
      <c r="L22" s="58">
        <v>10215</v>
      </c>
      <c r="M22" s="59">
        <v>10262</v>
      </c>
      <c r="N22" s="57">
        <f t="shared" si="0"/>
        <v>11281.416666666666</v>
      </c>
    </row>
    <row r="23" spans="1:14" ht="12" customHeight="1" x14ac:dyDescent="0.2">
      <c r="A23" s="56" t="str">
        <f>'Pregnant Women Participating'!A23</f>
        <v>Kentucky</v>
      </c>
      <c r="B23" s="57">
        <v>3850</v>
      </c>
      <c r="C23" s="58">
        <v>3801</v>
      </c>
      <c r="D23" s="58">
        <v>3815</v>
      </c>
      <c r="E23" s="58">
        <v>3830</v>
      </c>
      <c r="F23" s="58">
        <v>3752</v>
      </c>
      <c r="G23" s="58">
        <v>3912</v>
      </c>
      <c r="H23" s="58">
        <v>4010</v>
      </c>
      <c r="I23" s="58">
        <v>4085</v>
      </c>
      <c r="J23" s="58">
        <v>4167</v>
      </c>
      <c r="K23" s="58">
        <v>4229</v>
      </c>
      <c r="L23" s="58">
        <v>4249</v>
      </c>
      <c r="M23" s="59">
        <v>4397</v>
      </c>
      <c r="N23" s="57">
        <f t="shared" si="0"/>
        <v>4008.0833333333335</v>
      </c>
    </row>
    <row r="24" spans="1:14" ht="12" customHeight="1" x14ac:dyDescent="0.2">
      <c r="A24" s="56" t="str">
        <f>'Pregnant Women Participating'!A24</f>
        <v>Mississippi</v>
      </c>
      <c r="B24" s="57">
        <v>2688</v>
      </c>
      <c r="C24" s="58">
        <v>2556</v>
      </c>
      <c r="D24" s="58">
        <v>2511</v>
      </c>
      <c r="E24" s="58">
        <v>2648</v>
      </c>
      <c r="F24" s="58">
        <v>2576</v>
      </c>
      <c r="G24" s="58">
        <v>2597</v>
      </c>
      <c r="H24" s="58">
        <v>2518</v>
      </c>
      <c r="I24" s="58">
        <v>2480</v>
      </c>
      <c r="J24" s="58">
        <v>2489</v>
      </c>
      <c r="K24" s="58">
        <v>2533</v>
      </c>
      <c r="L24" s="58">
        <v>2564</v>
      </c>
      <c r="M24" s="59">
        <v>2625</v>
      </c>
      <c r="N24" s="57">
        <f t="shared" si="0"/>
        <v>2565.4166666666665</v>
      </c>
    </row>
    <row r="25" spans="1:14" ht="12" customHeight="1" x14ac:dyDescent="0.2">
      <c r="A25" s="56" t="str">
        <f>'Pregnant Women Participating'!A25</f>
        <v>North Carolina</v>
      </c>
      <c r="B25" s="57">
        <v>10425</v>
      </c>
      <c r="C25" s="58">
        <v>10155</v>
      </c>
      <c r="D25" s="58">
        <v>10137</v>
      </c>
      <c r="E25" s="58">
        <v>10263</v>
      </c>
      <c r="F25" s="58">
        <v>10063</v>
      </c>
      <c r="G25" s="58">
        <v>10497</v>
      </c>
      <c r="H25" s="58">
        <v>10424</v>
      </c>
      <c r="I25" s="58">
        <v>10225</v>
      </c>
      <c r="J25" s="58">
        <v>10329</v>
      </c>
      <c r="K25" s="58">
        <v>10360</v>
      </c>
      <c r="L25" s="58">
        <v>10461</v>
      </c>
      <c r="M25" s="59">
        <v>10641</v>
      </c>
      <c r="N25" s="57">
        <f t="shared" si="0"/>
        <v>10331.666666666666</v>
      </c>
    </row>
    <row r="26" spans="1:14" ht="12" customHeight="1" x14ac:dyDescent="0.2">
      <c r="A26" s="56" t="str">
        <f>'Pregnant Women Participating'!A26</f>
        <v>South Carolina</v>
      </c>
      <c r="B26" s="57">
        <v>3329</v>
      </c>
      <c r="C26" s="58">
        <v>3099</v>
      </c>
      <c r="D26" s="58">
        <v>3089</v>
      </c>
      <c r="E26" s="58">
        <v>3018</v>
      </c>
      <c r="F26" s="58">
        <v>3064</v>
      </c>
      <c r="G26" s="58">
        <v>3321</v>
      </c>
      <c r="H26" s="58">
        <v>3476</v>
      </c>
      <c r="I26" s="58">
        <v>3548</v>
      </c>
      <c r="J26" s="58">
        <v>3524</v>
      </c>
      <c r="K26" s="58">
        <v>3522</v>
      </c>
      <c r="L26" s="58">
        <v>3404</v>
      </c>
      <c r="M26" s="59">
        <v>3357</v>
      </c>
      <c r="N26" s="57">
        <f t="shared" si="0"/>
        <v>3312.5833333333335</v>
      </c>
    </row>
    <row r="27" spans="1:14" ht="12" customHeight="1" x14ac:dyDescent="0.2">
      <c r="A27" s="56" t="str">
        <f>'Pregnant Women Participating'!A27</f>
        <v>Tennessee</v>
      </c>
      <c r="B27" s="57">
        <v>6221</v>
      </c>
      <c r="C27" s="58">
        <v>6049</v>
      </c>
      <c r="D27" s="58">
        <v>6109</v>
      </c>
      <c r="E27" s="58">
        <v>6239</v>
      </c>
      <c r="F27" s="58">
        <v>6213</v>
      </c>
      <c r="G27" s="58">
        <v>6249</v>
      </c>
      <c r="H27" s="58">
        <v>6095</v>
      </c>
      <c r="I27" s="58">
        <v>6006</v>
      </c>
      <c r="J27" s="58">
        <v>5975</v>
      </c>
      <c r="K27" s="58">
        <v>5868</v>
      </c>
      <c r="L27" s="58">
        <v>5918</v>
      </c>
      <c r="M27" s="59">
        <v>6019</v>
      </c>
      <c r="N27" s="57">
        <f t="shared" si="0"/>
        <v>6080.083333333333</v>
      </c>
    </row>
    <row r="28" spans="1:14" ht="12" customHeight="1" x14ac:dyDescent="0.2">
      <c r="A28" s="56" t="str">
        <f>'Pregnant Women Participating'!A28</f>
        <v>Choctaw Indians, MS</v>
      </c>
      <c r="B28" s="57">
        <v>12</v>
      </c>
      <c r="C28" s="58">
        <v>15</v>
      </c>
      <c r="D28" s="58">
        <v>8</v>
      </c>
      <c r="E28" s="58">
        <v>16</v>
      </c>
      <c r="F28" s="58">
        <v>13</v>
      </c>
      <c r="G28" s="58">
        <v>19</v>
      </c>
      <c r="H28" s="58">
        <v>22</v>
      </c>
      <c r="I28" s="58">
        <v>17</v>
      </c>
      <c r="J28" s="58">
        <v>20</v>
      </c>
      <c r="K28" s="58">
        <v>15</v>
      </c>
      <c r="L28" s="58">
        <v>14</v>
      </c>
      <c r="M28" s="59">
        <v>16</v>
      </c>
      <c r="N28" s="57">
        <f t="shared" si="0"/>
        <v>15.583333333333334</v>
      </c>
    </row>
    <row r="29" spans="1:14" ht="12" customHeight="1" x14ac:dyDescent="0.2">
      <c r="A29" s="56" t="str">
        <f>'Pregnant Women Participating'!A29</f>
        <v>Eastern Cherokee, NC</v>
      </c>
      <c r="B29" s="57">
        <v>32</v>
      </c>
      <c r="C29" s="58">
        <v>35</v>
      </c>
      <c r="D29" s="58">
        <v>27</v>
      </c>
      <c r="E29" s="58">
        <v>22</v>
      </c>
      <c r="F29" s="58">
        <v>27</v>
      </c>
      <c r="G29" s="58">
        <v>19</v>
      </c>
      <c r="H29" s="58">
        <v>19</v>
      </c>
      <c r="I29" s="58">
        <v>18</v>
      </c>
      <c r="J29" s="58">
        <v>18</v>
      </c>
      <c r="K29" s="58">
        <v>17</v>
      </c>
      <c r="L29" s="58">
        <v>14</v>
      </c>
      <c r="M29" s="59">
        <v>15</v>
      </c>
      <c r="N29" s="57">
        <f t="shared" si="0"/>
        <v>21.916666666666668</v>
      </c>
    </row>
    <row r="30" spans="1:14" ht="12" customHeight="1" x14ac:dyDescent="0.2">
      <c r="A30" s="56" t="str">
        <f>'Pregnant Women Participating'!A30</f>
        <v>Illinois</v>
      </c>
      <c r="B30" s="57">
        <v>11505</v>
      </c>
      <c r="C30" s="58">
        <v>11202</v>
      </c>
      <c r="D30" s="58">
        <v>11024</v>
      </c>
      <c r="E30" s="58">
        <v>11147</v>
      </c>
      <c r="F30" s="58">
        <v>11016</v>
      </c>
      <c r="G30" s="58">
        <v>10846</v>
      </c>
      <c r="H30" s="58">
        <v>10442</v>
      </c>
      <c r="I30" s="58">
        <v>10281</v>
      </c>
      <c r="J30" s="58">
        <v>10122</v>
      </c>
      <c r="K30" s="58">
        <v>9983</v>
      </c>
      <c r="L30" s="58">
        <v>9537</v>
      </c>
      <c r="M30" s="59">
        <v>8730</v>
      </c>
      <c r="N30" s="57">
        <f t="shared" si="0"/>
        <v>10486.25</v>
      </c>
    </row>
    <row r="31" spans="1:14" ht="12" customHeight="1" x14ac:dyDescent="0.2">
      <c r="A31" s="56" t="str">
        <f>'Pregnant Women Participating'!A31</f>
        <v>Indiana</v>
      </c>
      <c r="B31" s="57">
        <v>5415</v>
      </c>
      <c r="C31" s="58">
        <v>5292</v>
      </c>
      <c r="D31" s="58">
        <v>5297</v>
      </c>
      <c r="E31" s="58">
        <v>5447</v>
      </c>
      <c r="F31" s="58">
        <v>5328</v>
      </c>
      <c r="G31" s="58">
        <v>5464</v>
      </c>
      <c r="H31" s="58">
        <v>5641</v>
      </c>
      <c r="I31" s="58">
        <v>5721</v>
      </c>
      <c r="J31" s="58">
        <v>5618</v>
      </c>
      <c r="K31" s="58">
        <v>5732</v>
      </c>
      <c r="L31" s="58">
        <v>5841</v>
      </c>
      <c r="M31" s="59">
        <v>5843</v>
      </c>
      <c r="N31" s="57">
        <f t="shared" si="0"/>
        <v>5553.25</v>
      </c>
    </row>
    <row r="32" spans="1:14" ht="12" customHeight="1" x14ac:dyDescent="0.2">
      <c r="A32" s="56" t="str">
        <f>'Pregnant Women Participating'!A32</f>
        <v>Iowa</v>
      </c>
      <c r="B32" s="57">
        <v>1937</v>
      </c>
      <c r="C32" s="58">
        <v>1911</v>
      </c>
      <c r="D32" s="58">
        <v>1888</v>
      </c>
      <c r="E32" s="58">
        <v>1941</v>
      </c>
      <c r="F32" s="58">
        <v>1986</v>
      </c>
      <c r="G32" s="58">
        <v>2040</v>
      </c>
      <c r="H32" s="58">
        <v>2101</v>
      </c>
      <c r="I32" s="58">
        <v>2191</v>
      </c>
      <c r="J32" s="58">
        <v>2206</v>
      </c>
      <c r="K32" s="58">
        <v>2259</v>
      </c>
      <c r="L32" s="58">
        <v>2268</v>
      </c>
      <c r="M32" s="59">
        <v>2190</v>
      </c>
      <c r="N32" s="57">
        <f t="shared" si="0"/>
        <v>2076.5</v>
      </c>
    </row>
    <row r="33" spans="1:14" ht="12" customHeight="1" x14ac:dyDescent="0.2">
      <c r="A33" s="56" t="str">
        <f>'Pregnant Women Participating'!A33</f>
        <v>Michigan</v>
      </c>
      <c r="B33" s="57">
        <v>5168</v>
      </c>
      <c r="C33" s="58">
        <v>4961</v>
      </c>
      <c r="D33" s="58">
        <v>4953</v>
      </c>
      <c r="E33" s="58">
        <v>5203</v>
      </c>
      <c r="F33" s="58">
        <v>5203</v>
      </c>
      <c r="G33" s="58">
        <v>5392</v>
      </c>
      <c r="H33" s="58">
        <v>5508</v>
      </c>
      <c r="I33" s="58">
        <v>5658</v>
      </c>
      <c r="J33" s="58">
        <v>5636</v>
      </c>
      <c r="K33" s="58">
        <v>5580</v>
      </c>
      <c r="L33" s="58">
        <v>5457</v>
      </c>
      <c r="M33" s="59">
        <v>5538</v>
      </c>
      <c r="N33" s="57">
        <f t="shared" si="0"/>
        <v>5354.75</v>
      </c>
    </row>
    <row r="34" spans="1:14" ht="12" customHeight="1" x14ac:dyDescent="0.2">
      <c r="A34" s="56" t="str">
        <f>'Pregnant Women Participating'!A34</f>
        <v>Minnesota</v>
      </c>
      <c r="B34" s="57">
        <v>5687</v>
      </c>
      <c r="C34" s="58">
        <v>5521</v>
      </c>
      <c r="D34" s="58">
        <v>5436</v>
      </c>
      <c r="E34" s="58">
        <v>5559</v>
      </c>
      <c r="F34" s="58">
        <v>5526</v>
      </c>
      <c r="G34" s="58">
        <v>5759</v>
      </c>
      <c r="H34" s="58">
        <v>5817</v>
      </c>
      <c r="I34" s="58">
        <v>5753</v>
      </c>
      <c r="J34" s="58">
        <v>5655</v>
      </c>
      <c r="K34" s="58">
        <v>5652</v>
      </c>
      <c r="L34" s="58">
        <v>5592</v>
      </c>
      <c r="M34" s="59">
        <v>5583</v>
      </c>
      <c r="N34" s="57">
        <f t="shared" si="0"/>
        <v>5628.333333333333</v>
      </c>
    </row>
    <row r="35" spans="1:14" ht="12" customHeight="1" x14ac:dyDescent="0.2">
      <c r="A35" s="56" t="str">
        <f>'Pregnant Women Participating'!A35</f>
        <v>Ohio</v>
      </c>
      <c r="B35" s="57">
        <v>2993</v>
      </c>
      <c r="C35" s="58">
        <v>2925</v>
      </c>
      <c r="D35" s="58">
        <v>2927</v>
      </c>
      <c r="E35" s="58">
        <v>2900</v>
      </c>
      <c r="F35" s="58">
        <v>2821</v>
      </c>
      <c r="G35" s="58">
        <v>2748</v>
      </c>
      <c r="H35" s="58">
        <v>2640</v>
      </c>
      <c r="I35" s="58">
        <v>2540</v>
      </c>
      <c r="J35" s="58">
        <v>2500</v>
      </c>
      <c r="K35" s="58">
        <v>2455</v>
      </c>
      <c r="L35" s="58">
        <v>2489</v>
      </c>
      <c r="M35" s="59">
        <v>2438</v>
      </c>
      <c r="N35" s="57">
        <f t="shared" si="0"/>
        <v>2698</v>
      </c>
    </row>
    <row r="36" spans="1:14" ht="12" customHeight="1" x14ac:dyDescent="0.2">
      <c r="A36" s="56" t="str">
        <f>'Pregnant Women Participating'!A36</f>
        <v>Wisconsin</v>
      </c>
      <c r="B36" s="57">
        <v>2081</v>
      </c>
      <c r="C36" s="58">
        <v>2039</v>
      </c>
      <c r="D36" s="58">
        <v>2042</v>
      </c>
      <c r="E36" s="58">
        <v>2146</v>
      </c>
      <c r="F36" s="58">
        <v>2116</v>
      </c>
      <c r="G36" s="58">
        <v>2112</v>
      </c>
      <c r="H36" s="58">
        <v>2098</v>
      </c>
      <c r="I36" s="58">
        <v>2020</v>
      </c>
      <c r="J36" s="58">
        <v>2055</v>
      </c>
      <c r="K36" s="58">
        <v>2096</v>
      </c>
      <c r="L36" s="58">
        <v>2047</v>
      </c>
      <c r="M36" s="59">
        <v>2022</v>
      </c>
      <c r="N36" s="57">
        <f t="shared" si="0"/>
        <v>2072.8333333333335</v>
      </c>
    </row>
    <row r="37" spans="1:14" ht="12" customHeight="1" x14ac:dyDescent="0.2">
      <c r="A37" s="56" t="str">
        <f>'Pregnant Women Participating'!A37</f>
        <v>Arizona</v>
      </c>
      <c r="B37" s="57">
        <v>6846</v>
      </c>
      <c r="C37" s="58">
        <v>6675</v>
      </c>
      <c r="D37" s="58">
        <v>6589</v>
      </c>
      <c r="E37" s="58">
        <v>6570</v>
      </c>
      <c r="F37" s="58">
        <v>6448</v>
      </c>
      <c r="G37" s="58">
        <v>6405</v>
      </c>
      <c r="H37" s="58">
        <v>6440</v>
      </c>
      <c r="I37" s="58">
        <v>6400</v>
      </c>
      <c r="J37" s="58">
        <v>6318</v>
      </c>
      <c r="K37" s="58">
        <v>6331</v>
      </c>
      <c r="L37" s="58">
        <v>6468</v>
      </c>
      <c r="M37" s="59">
        <v>6530</v>
      </c>
      <c r="N37" s="57">
        <f t="shared" si="0"/>
        <v>6501.666666666667</v>
      </c>
    </row>
    <row r="38" spans="1:14" ht="12" customHeight="1" x14ac:dyDescent="0.2">
      <c r="A38" s="56" t="str">
        <f>'Pregnant Women Participating'!A38</f>
        <v>Arkansas</v>
      </c>
      <c r="B38" s="57">
        <v>1168</v>
      </c>
      <c r="C38" s="58">
        <v>1115</v>
      </c>
      <c r="D38" s="58">
        <v>1128</v>
      </c>
      <c r="E38" s="58">
        <v>1211</v>
      </c>
      <c r="F38" s="58">
        <v>1154</v>
      </c>
      <c r="G38" s="58">
        <v>1206</v>
      </c>
      <c r="H38" s="58">
        <v>1105</v>
      </c>
      <c r="I38" s="58">
        <v>1090</v>
      </c>
      <c r="J38" s="58">
        <v>1083</v>
      </c>
      <c r="K38" s="58">
        <v>1007</v>
      </c>
      <c r="L38" s="58">
        <v>1017</v>
      </c>
      <c r="M38" s="59">
        <v>1011</v>
      </c>
      <c r="N38" s="57">
        <f t="shared" si="0"/>
        <v>1107.9166666666667</v>
      </c>
    </row>
    <row r="39" spans="1:14" ht="12" customHeight="1" x14ac:dyDescent="0.2">
      <c r="A39" s="56" t="str">
        <f>'Pregnant Women Participating'!A39</f>
        <v>Louisiana</v>
      </c>
      <c r="B39" s="57">
        <v>2671</v>
      </c>
      <c r="C39" s="58">
        <v>2563</v>
      </c>
      <c r="D39" s="58">
        <v>2667</v>
      </c>
      <c r="E39" s="58">
        <v>2825</v>
      </c>
      <c r="F39" s="58">
        <v>2904</v>
      </c>
      <c r="G39" s="58">
        <v>2948</v>
      </c>
      <c r="H39" s="58">
        <v>2962</v>
      </c>
      <c r="I39" s="58">
        <v>2929</v>
      </c>
      <c r="J39" s="58">
        <v>3120</v>
      </c>
      <c r="K39" s="58">
        <v>3161</v>
      </c>
      <c r="L39" s="58">
        <v>3104</v>
      </c>
      <c r="M39" s="59">
        <v>3014</v>
      </c>
      <c r="N39" s="57">
        <f t="shared" si="0"/>
        <v>2905.6666666666665</v>
      </c>
    </row>
    <row r="40" spans="1:14" ht="12" customHeight="1" x14ac:dyDescent="0.2">
      <c r="A40" s="56" t="str">
        <f>'Pregnant Women Participating'!A40</f>
        <v>New Mexico</v>
      </c>
      <c r="B40" s="57">
        <v>2021</v>
      </c>
      <c r="C40" s="58">
        <v>1985</v>
      </c>
      <c r="D40" s="58">
        <v>1984</v>
      </c>
      <c r="E40" s="58">
        <v>2074</v>
      </c>
      <c r="F40" s="58">
        <v>2087</v>
      </c>
      <c r="G40" s="58">
        <v>2110</v>
      </c>
      <c r="H40" s="58">
        <v>2154</v>
      </c>
      <c r="I40" s="58">
        <v>2217</v>
      </c>
      <c r="J40" s="58">
        <v>2305</v>
      </c>
      <c r="K40" s="58">
        <v>2288</v>
      </c>
      <c r="L40" s="58">
        <v>2219</v>
      </c>
      <c r="M40" s="59">
        <v>2210</v>
      </c>
      <c r="N40" s="57">
        <f t="shared" si="0"/>
        <v>2137.8333333333335</v>
      </c>
    </row>
    <row r="41" spans="1:14" ht="12" customHeight="1" x14ac:dyDescent="0.2">
      <c r="A41" s="56" t="str">
        <f>'Pregnant Women Participating'!A41</f>
        <v>Oklahoma</v>
      </c>
      <c r="B41" s="57">
        <v>663</v>
      </c>
      <c r="C41" s="58">
        <v>703</v>
      </c>
      <c r="D41" s="58">
        <v>692</v>
      </c>
      <c r="E41" s="58">
        <v>687</v>
      </c>
      <c r="F41" s="58">
        <v>688</v>
      </c>
      <c r="G41" s="58">
        <v>724</v>
      </c>
      <c r="H41" s="58">
        <v>704</v>
      </c>
      <c r="I41" s="58">
        <v>675</v>
      </c>
      <c r="J41" s="58">
        <v>626</v>
      </c>
      <c r="K41" s="58">
        <v>626</v>
      </c>
      <c r="L41" s="58">
        <v>595</v>
      </c>
      <c r="M41" s="59">
        <v>629</v>
      </c>
      <c r="N41" s="57">
        <f t="shared" si="0"/>
        <v>667.66666666666663</v>
      </c>
    </row>
    <row r="42" spans="1:14" ht="12" customHeight="1" x14ac:dyDescent="0.2">
      <c r="A42" s="56" t="str">
        <f>'Pregnant Women Participating'!A42</f>
        <v>Texas</v>
      </c>
      <c r="B42" s="57">
        <v>86747</v>
      </c>
      <c r="C42" s="58">
        <v>85776</v>
      </c>
      <c r="D42" s="58">
        <v>86232</v>
      </c>
      <c r="E42" s="58">
        <v>87576</v>
      </c>
      <c r="F42" s="58">
        <v>87002</v>
      </c>
      <c r="G42" s="58">
        <v>87169</v>
      </c>
      <c r="H42" s="58">
        <v>86627</v>
      </c>
      <c r="I42" s="58">
        <v>86121</v>
      </c>
      <c r="J42" s="58">
        <v>86670</v>
      </c>
      <c r="K42" s="58">
        <v>87211</v>
      </c>
      <c r="L42" s="58">
        <v>86157</v>
      </c>
      <c r="M42" s="59">
        <v>85526</v>
      </c>
      <c r="N42" s="57">
        <f t="shared" si="0"/>
        <v>86567.833333333328</v>
      </c>
    </row>
    <row r="43" spans="1:14" ht="12" customHeight="1" x14ac:dyDescent="0.2">
      <c r="A43" s="56" t="str">
        <f>'Pregnant Women Participating'!A43</f>
        <v>Utah</v>
      </c>
      <c r="B43" s="57">
        <v>1759</v>
      </c>
      <c r="C43" s="58">
        <v>1734</v>
      </c>
      <c r="D43" s="58">
        <v>1736</v>
      </c>
      <c r="E43" s="58">
        <v>1781</v>
      </c>
      <c r="F43" s="58">
        <v>1800</v>
      </c>
      <c r="G43" s="58">
        <v>1790</v>
      </c>
      <c r="H43" s="58">
        <v>1760</v>
      </c>
      <c r="I43" s="58">
        <v>1778</v>
      </c>
      <c r="J43" s="58">
        <v>1757</v>
      </c>
      <c r="K43" s="58">
        <v>1757</v>
      </c>
      <c r="L43" s="58">
        <v>1737</v>
      </c>
      <c r="M43" s="59">
        <v>1774</v>
      </c>
      <c r="N43" s="57">
        <f t="shared" si="0"/>
        <v>1763.5833333333333</v>
      </c>
    </row>
    <row r="44" spans="1:14" ht="12" customHeight="1" x14ac:dyDescent="0.2">
      <c r="A44" s="56" t="str">
        <f>'Pregnant Women Participating'!A44</f>
        <v>Inter-Tribal Council, AZ</v>
      </c>
      <c r="B44" s="57">
        <v>197</v>
      </c>
      <c r="C44" s="58">
        <v>164</v>
      </c>
      <c r="D44" s="58">
        <v>169</v>
      </c>
      <c r="E44" s="58">
        <v>192</v>
      </c>
      <c r="F44" s="58">
        <v>197</v>
      </c>
      <c r="G44" s="58">
        <v>217</v>
      </c>
      <c r="H44" s="58">
        <v>228</v>
      </c>
      <c r="I44" s="58">
        <v>215</v>
      </c>
      <c r="J44" s="58">
        <v>197</v>
      </c>
      <c r="K44" s="58">
        <v>186</v>
      </c>
      <c r="L44" s="58">
        <v>184</v>
      </c>
      <c r="M44" s="59">
        <v>184</v>
      </c>
      <c r="N44" s="57">
        <f t="shared" si="0"/>
        <v>194.16666666666666</v>
      </c>
    </row>
    <row r="45" spans="1:14" ht="12" customHeight="1" x14ac:dyDescent="0.2">
      <c r="A45" s="56" t="str">
        <f>'Pregnant Women Participating'!A45</f>
        <v>Navajo Nation, AZ</v>
      </c>
      <c r="B45" s="57">
        <v>336</v>
      </c>
      <c r="C45" s="58">
        <v>328</v>
      </c>
      <c r="D45" s="58">
        <v>339</v>
      </c>
      <c r="E45" s="58">
        <v>324</v>
      </c>
      <c r="F45" s="58">
        <v>303</v>
      </c>
      <c r="G45" s="58">
        <v>298</v>
      </c>
      <c r="H45" s="58">
        <v>274</v>
      </c>
      <c r="I45" s="58">
        <v>252</v>
      </c>
      <c r="J45" s="58">
        <v>245</v>
      </c>
      <c r="K45" s="58">
        <v>231</v>
      </c>
      <c r="L45" s="58">
        <v>265</v>
      </c>
      <c r="M45" s="59">
        <v>252</v>
      </c>
      <c r="N45" s="57">
        <f t="shared" si="0"/>
        <v>287.25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9</v>
      </c>
      <c r="C46" s="58">
        <v>13</v>
      </c>
      <c r="D46" s="58">
        <v>11</v>
      </c>
      <c r="E46" s="58">
        <v>14</v>
      </c>
      <c r="F46" s="58">
        <v>10</v>
      </c>
      <c r="G46" s="58">
        <v>10</v>
      </c>
      <c r="H46" s="58">
        <v>8</v>
      </c>
      <c r="I46" s="58">
        <v>14</v>
      </c>
      <c r="J46" s="58">
        <v>11</v>
      </c>
      <c r="K46" s="58">
        <v>16</v>
      </c>
      <c r="L46" s="58">
        <v>19</v>
      </c>
      <c r="M46" s="59">
        <v>18</v>
      </c>
      <c r="N46" s="57">
        <f t="shared" si="0"/>
        <v>12.75</v>
      </c>
    </row>
    <row r="47" spans="1:14" ht="12" customHeight="1" x14ac:dyDescent="0.2">
      <c r="A47" s="56" t="str">
        <f>'Pregnant Women Participating'!A47</f>
        <v>Eight Northern Pueblos, NM</v>
      </c>
      <c r="B47" s="57">
        <v>11</v>
      </c>
      <c r="C47" s="58">
        <v>14</v>
      </c>
      <c r="D47" s="58">
        <v>11</v>
      </c>
      <c r="E47" s="58">
        <v>10</v>
      </c>
      <c r="F47" s="58">
        <v>6</v>
      </c>
      <c r="G47" s="58">
        <v>6</v>
      </c>
      <c r="H47" s="58">
        <v>9</v>
      </c>
      <c r="I47" s="58">
        <v>10</v>
      </c>
      <c r="J47" s="58">
        <v>9</v>
      </c>
      <c r="K47" s="58">
        <v>9</v>
      </c>
      <c r="L47" s="58">
        <v>7</v>
      </c>
      <c r="M47" s="59">
        <v>5</v>
      </c>
      <c r="N47" s="57">
        <f t="shared" si="0"/>
        <v>8.9166666666666661</v>
      </c>
    </row>
    <row r="48" spans="1:14" ht="12" customHeight="1" x14ac:dyDescent="0.2">
      <c r="A48" s="56" t="str">
        <f>'Pregnant Women Participating'!A48</f>
        <v>Five Sandoval Pueblos, NM</v>
      </c>
      <c r="B48" s="57">
        <v>13</v>
      </c>
      <c r="C48" s="58">
        <v>11</v>
      </c>
      <c r="D48" s="58">
        <v>8</v>
      </c>
      <c r="E48" s="58">
        <v>7</v>
      </c>
      <c r="F48" s="58">
        <v>8</v>
      </c>
      <c r="G48" s="58">
        <v>7</v>
      </c>
      <c r="H48" s="58">
        <v>7</v>
      </c>
      <c r="I48" s="58">
        <v>4</v>
      </c>
      <c r="J48" s="58">
        <v>4</v>
      </c>
      <c r="K48" s="58">
        <v>4</v>
      </c>
      <c r="L48" s="58">
        <v>3</v>
      </c>
      <c r="M48" s="59">
        <v>3</v>
      </c>
      <c r="N48" s="57">
        <f t="shared" si="0"/>
        <v>6.583333333333333</v>
      </c>
    </row>
    <row r="49" spans="1:14" ht="12" customHeight="1" x14ac:dyDescent="0.2">
      <c r="A49" s="56" t="str">
        <f>'Pregnant Women Participating'!A49</f>
        <v>Isleta Pueblo, NM</v>
      </c>
      <c r="B49" s="57">
        <v>46</v>
      </c>
      <c r="C49" s="58">
        <v>40</v>
      </c>
      <c r="D49" s="58">
        <v>40</v>
      </c>
      <c r="E49" s="58">
        <v>35</v>
      </c>
      <c r="F49" s="58">
        <v>39</v>
      </c>
      <c r="G49" s="58">
        <v>33</v>
      </c>
      <c r="H49" s="58">
        <v>38</v>
      </c>
      <c r="I49" s="58">
        <v>36</v>
      </c>
      <c r="J49" s="58">
        <v>39</v>
      </c>
      <c r="K49" s="58">
        <v>46</v>
      </c>
      <c r="L49" s="58">
        <v>40</v>
      </c>
      <c r="M49" s="59">
        <v>43</v>
      </c>
      <c r="N49" s="57">
        <f t="shared" si="0"/>
        <v>39.583333333333336</v>
      </c>
    </row>
    <row r="50" spans="1:14" ht="12" customHeight="1" x14ac:dyDescent="0.2">
      <c r="A50" s="56" t="str">
        <f>'Pregnant Women Participating'!A50</f>
        <v>San Felipe Pueblo, NM</v>
      </c>
      <c r="B50" s="57">
        <v>5</v>
      </c>
      <c r="C50" s="58">
        <v>3</v>
      </c>
      <c r="D50" s="58">
        <v>5</v>
      </c>
      <c r="E50" s="58">
        <v>4</v>
      </c>
      <c r="F50" s="58">
        <v>6</v>
      </c>
      <c r="G50" s="58">
        <v>6</v>
      </c>
      <c r="H50" s="58">
        <v>4</v>
      </c>
      <c r="I50" s="58">
        <v>9</v>
      </c>
      <c r="J50" s="58">
        <v>10</v>
      </c>
      <c r="K50" s="58">
        <v>10</v>
      </c>
      <c r="L50" s="58">
        <v>5</v>
      </c>
      <c r="M50" s="59">
        <v>9</v>
      </c>
      <c r="N50" s="57">
        <f t="shared" si="0"/>
        <v>6.333333333333333</v>
      </c>
    </row>
    <row r="51" spans="1:14" ht="12" customHeight="1" x14ac:dyDescent="0.2">
      <c r="A51" s="56" t="str">
        <f>'Pregnant Women Participating'!A51</f>
        <v>Santo Domingo Tribe, NM</v>
      </c>
      <c r="B51" s="57">
        <v>6</v>
      </c>
      <c r="C51" s="58">
        <v>6</v>
      </c>
      <c r="D51" s="58">
        <v>4</v>
      </c>
      <c r="E51" s="58">
        <v>4</v>
      </c>
      <c r="F51" s="58">
        <v>4</v>
      </c>
      <c r="G51" s="58">
        <v>3</v>
      </c>
      <c r="H51" s="58">
        <v>4</v>
      </c>
      <c r="I51" s="58">
        <v>4</v>
      </c>
      <c r="J51" s="58">
        <v>3</v>
      </c>
      <c r="K51" s="58">
        <v>3</v>
      </c>
      <c r="L51" s="58">
        <v>3</v>
      </c>
      <c r="M51" s="59">
        <v>3</v>
      </c>
      <c r="N51" s="57">
        <f t="shared" si="0"/>
        <v>3.9166666666666665</v>
      </c>
    </row>
    <row r="52" spans="1:14" ht="12" customHeight="1" x14ac:dyDescent="0.2">
      <c r="A52" s="56" t="str">
        <f>'Pregnant Women Participating'!A52</f>
        <v>Zuni Pueblo, NM</v>
      </c>
      <c r="B52" s="57">
        <v>7</v>
      </c>
      <c r="C52" s="58">
        <v>8</v>
      </c>
      <c r="D52" s="58">
        <v>8</v>
      </c>
      <c r="E52" s="58">
        <v>11</v>
      </c>
      <c r="F52" s="58">
        <v>13</v>
      </c>
      <c r="G52" s="58">
        <v>13</v>
      </c>
      <c r="H52" s="58">
        <v>12</v>
      </c>
      <c r="I52" s="58">
        <v>12</v>
      </c>
      <c r="J52" s="58">
        <v>13</v>
      </c>
      <c r="K52" s="58">
        <v>14</v>
      </c>
      <c r="L52" s="58">
        <v>16</v>
      </c>
      <c r="M52" s="59">
        <v>14</v>
      </c>
      <c r="N52" s="57">
        <f t="shared" si="0"/>
        <v>11.75</v>
      </c>
    </row>
    <row r="53" spans="1:14" ht="12" customHeight="1" x14ac:dyDescent="0.2">
      <c r="A53" s="56" t="str">
        <f>'Pregnant Women Participating'!A53</f>
        <v>Cherokee Nation, OK</v>
      </c>
      <c r="B53" s="57">
        <v>129</v>
      </c>
      <c r="C53" s="58">
        <v>132</v>
      </c>
      <c r="D53" s="58">
        <v>137</v>
      </c>
      <c r="E53" s="58">
        <v>130</v>
      </c>
      <c r="F53" s="58">
        <v>139</v>
      </c>
      <c r="G53" s="58">
        <v>125</v>
      </c>
      <c r="H53" s="58">
        <v>130</v>
      </c>
      <c r="I53" s="58">
        <v>115</v>
      </c>
      <c r="J53" s="58">
        <v>123</v>
      </c>
      <c r="K53" s="58">
        <v>125</v>
      </c>
      <c r="L53" s="58">
        <v>129</v>
      </c>
      <c r="M53" s="59">
        <v>127</v>
      </c>
      <c r="N53" s="57">
        <f t="shared" si="0"/>
        <v>128.41666666666666</v>
      </c>
    </row>
    <row r="54" spans="1:14" ht="12" customHeight="1" x14ac:dyDescent="0.2">
      <c r="A54" s="56" t="str">
        <f>'Pregnant Women Participating'!A54</f>
        <v>Chickasaw Nation, OK</v>
      </c>
      <c r="B54" s="57">
        <v>82</v>
      </c>
      <c r="C54" s="58">
        <v>91</v>
      </c>
      <c r="D54" s="58">
        <v>86</v>
      </c>
      <c r="E54" s="58">
        <v>83</v>
      </c>
      <c r="F54" s="58">
        <v>82</v>
      </c>
      <c r="G54" s="58">
        <v>90</v>
      </c>
      <c r="H54" s="58">
        <v>95</v>
      </c>
      <c r="I54" s="58">
        <v>102</v>
      </c>
      <c r="J54" s="58">
        <v>103</v>
      </c>
      <c r="K54" s="58">
        <v>97</v>
      </c>
      <c r="L54" s="58">
        <v>102</v>
      </c>
      <c r="M54" s="59">
        <v>105</v>
      </c>
      <c r="N54" s="57">
        <f t="shared" si="0"/>
        <v>93.166666666666671</v>
      </c>
    </row>
    <row r="55" spans="1:14" ht="12" customHeight="1" x14ac:dyDescent="0.2">
      <c r="A55" s="56" t="str">
        <f>'Pregnant Women Participating'!A55</f>
        <v>Choctaw Nation, OK</v>
      </c>
      <c r="B55" s="57">
        <v>90</v>
      </c>
      <c r="C55" s="58">
        <v>85</v>
      </c>
      <c r="D55" s="58">
        <v>79</v>
      </c>
      <c r="E55" s="58">
        <v>71</v>
      </c>
      <c r="F55" s="58">
        <v>71</v>
      </c>
      <c r="G55" s="58">
        <v>72</v>
      </c>
      <c r="H55" s="58">
        <v>81</v>
      </c>
      <c r="I55" s="58">
        <v>81</v>
      </c>
      <c r="J55" s="58">
        <v>79</v>
      </c>
      <c r="K55" s="58">
        <v>71</v>
      </c>
      <c r="L55" s="58">
        <v>84</v>
      </c>
      <c r="M55" s="59">
        <v>86</v>
      </c>
      <c r="N55" s="57">
        <f t="shared" si="0"/>
        <v>79.166666666666671</v>
      </c>
    </row>
    <row r="56" spans="1:14" ht="12" customHeight="1" x14ac:dyDescent="0.2">
      <c r="A56" s="56" t="str">
        <f>'Pregnant Women Participating'!A56</f>
        <v>Citizen Potawatomi Nation, OK</v>
      </c>
      <c r="B56" s="57">
        <v>41</v>
      </c>
      <c r="C56" s="58">
        <v>46</v>
      </c>
      <c r="D56" s="58">
        <v>29</v>
      </c>
      <c r="E56" s="58">
        <v>32</v>
      </c>
      <c r="F56" s="58">
        <v>31</v>
      </c>
      <c r="G56" s="58">
        <v>21</v>
      </c>
      <c r="H56" s="58">
        <v>22</v>
      </c>
      <c r="I56" s="58">
        <v>25</v>
      </c>
      <c r="J56" s="58">
        <v>24</v>
      </c>
      <c r="K56" s="58">
        <v>25</v>
      </c>
      <c r="L56" s="58">
        <v>26</v>
      </c>
      <c r="M56" s="59">
        <v>28</v>
      </c>
      <c r="N56" s="57">
        <f t="shared" si="0"/>
        <v>29.166666666666668</v>
      </c>
    </row>
    <row r="57" spans="1:14" ht="12" customHeight="1" x14ac:dyDescent="0.2">
      <c r="A57" s="56" t="str">
        <f>'Pregnant Women Participating'!A57</f>
        <v>Inter-Tribal Council, OK</v>
      </c>
      <c r="B57" s="57">
        <v>18</v>
      </c>
      <c r="C57" s="58">
        <v>16</v>
      </c>
      <c r="D57" s="58">
        <v>19</v>
      </c>
      <c r="E57" s="58">
        <v>26</v>
      </c>
      <c r="F57" s="58">
        <v>25</v>
      </c>
      <c r="G57" s="58">
        <v>21</v>
      </c>
      <c r="H57" s="58">
        <v>21</v>
      </c>
      <c r="I57" s="58">
        <v>21</v>
      </c>
      <c r="J57" s="58">
        <v>23</v>
      </c>
      <c r="K57" s="58">
        <v>18</v>
      </c>
      <c r="L57" s="58">
        <v>14</v>
      </c>
      <c r="M57" s="59">
        <v>13</v>
      </c>
      <c r="N57" s="57">
        <f t="shared" si="0"/>
        <v>19.583333333333332</v>
      </c>
    </row>
    <row r="58" spans="1:14" ht="12" customHeight="1" x14ac:dyDescent="0.2">
      <c r="A58" s="56" t="str">
        <f>'Pregnant Women Participating'!A58</f>
        <v>Muscogee Creek Nation, OK</v>
      </c>
      <c r="B58" s="57">
        <v>15</v>
      </c>
      <c r="C58" s="58">
        <v>24</v>
      </c>
      <c r="D58" s="58">
        <v>31</v>
      </c>
      <c r="E58" s="58">
        <v>29</v>
      </c>
      <c r="F58" s="58">
        <v>28</v>
      </c>
      <c r="G58" s="58">
        <v>27</v>
      </c>
      <c r="H58" s="58">
        <v>27</v>
      </c>
      <c r="I58" s="58">
        <v>25</v>
      </c>
      <c r="J58" s="58">
        <v>25</v>
      </c>
      <c r="K58" s="58">
        <v>27</v>
      </c>
      <c r="L58" s="58">
        <v>27</v>
      </c>
      <c r="M58" s="59">
        <v>26</v>
      </c>
      <c r="N58" s="57">
        <f t="shared" si="0"/>
        <v>25.916666666666668</v>
      </c>
    </row>
    <row r="59" spans="1:14" ht="12" customHeight="1" x14ac:dyDescent="0.2">
      <c r="A59" s="56" t="str">
        <f>'Pregnant Women Participating'!A59</f>
        <v>Osage Tribal Council, OK</v>
      </c>
      <c r="B59" s="57">
        <v>152</v>
      </c>
      <c r="C59" s="58">
        <v>145</v>
      </c>
      <c r="D59" s="58">
        <v>140</v>
      </c>
      <c r="E59" s="58">
        <v>140</v>
      </c>
      <c r="F59" s="58">
        <v>158</v>
      </c>
      <c r="G59" s="58">
        <v>154</v>
      </c>
      <c r="H59" s="58">
        <v>162</v>
      </c>
      <c r="I59" s="58">
        <v>166</v>
      </c>
      <c r="J59" s="58">
        <v>175</v>
      </c>
      <c r="K59" s="58">
        <v>183</v>
      </c>
      <c r="L59" s="58">
        <v>186</v>
      </c>
      <c r="M59" s="59">
        <v>178</v>
      </c>
      <c r="N59" s="57">
        <f t="shared" si="0"/>
        <v>161.58333333333334</v>
      </c>
    </row>
    <row r="60" spans="1:14" ht="12" customHeight="1" x14ac:dyDescent="0.2">
      <c r="A60" s="56" t="str">
        <f>'Pregnant Women Participating'!A60</f>
        <v>Otoe-Missouria Tribe, OK</v>
      </c>
      <c r="B60" s="57">
        <v>6</v>
      </c>
      <c r="C60" s="58">
        <v>8</v>
      </c>
      <c r="D60" s="58">
        <v>8</v>
      </c>
      <c r="E60" s="58">
        <v>8</v>
      </c>
      <c r="F60" s="58">
        <v>6</v>
      </c>
      <c r="G60" s="58">
        <v>5</v>
      </c>
      <c r="H60" s="58">
        <v>3</v>
      </c>
      <c r="I60" s="58">
        <v>2</v>
      </c>
      <c r="J60" s="58">
        <v>2</v>
      </c>
      <c r="K60" s="58">
        <v>2</v>
      </c>
      <c r="L60" s="58">
        <v>3</v>
      </c>
      <c r="M60" s="59">
        <v>5</v>
      </c>
      <c r="N60" s="57">
        <f t="shared" si="0"/>
        <v>4.833333333333333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103</v>
      </c>
      <c r="C61" s="58">
        <v>88</v>
      </c>
      <c r="D61" s="58">
        <v>81</v>
      </c>
      <c r="E61" s="58">
        <v>92</v>
      </c>
      <c r="F61" s="58">
        <v>96</v>
      </c>
      <c r="G61" s="58">
        <v>107</v>
      </c>
      <c r="H61" s="58">
        <v>116</v>
      </c>
      <c r="I61" s="58">
        <v>116</v>
      </c>
      <c r="J61" s="58">
        <v>116</v>
      </c>
      <c r="K61" s="58">
        <v>114</v>
      </c>
      <c r="L61" s="58">
        <v>124</v>
      </c>
      <c r="M61" s="59">
        <v>118</v>
      </c>
      <c r="N61" s="57">
        <f t="shared" si="0"/>
        <v>105.91666666666667</v>
      </c>
    </row>
    <row r="62" spans="1:14" ht="12" customHeight="1" x14ac:dyDescent="0.2">
      <c r="A62" s="56" t="str">
        <f>'Pregnant Women Participating'!A62</f>
        <v>Colorado</v>
      </c>
      <c r="B62" s="57">
        <v>2672</v>
      </c>
      <c r="C62" s="58">
        <v>2572</v>
      </c>
      <c r="D62" s="58">
        <v>2525</v>
      </c>
      <c r="E62" s="58">
        <v>2602</v>
      </c>
      <c r="F62" s="58">
        <v>2602</v>
      </c>
      <c r="G62" s="58">
        <v>2522</v>
      </c>
      <c r="H62" s="58">
        <v>2620</v>
      </c>
      <c r="I62" s="58">
        <v>2556</v>
      </c>
      <c r="J62" s="58">
        <v>2575</v>
      </c>
      <c r="K62" s="58">
        <v>2552</v>
      </c>
      <c r="L62" s="58">
        <v>2571</v>
      </c>
      <c r="M62" s="59">
        <v>2629</v>
      </c>
      <c r="N62" s="57">
        <f t="shared" si="0"/>
        <v>2583.1666666666665</v>
      </c>
    </row>
    <row r="63" spans="1:14" ht="12" customHeight="1" x14ac:dyDescent="0.2">
      <c r="A63" s="56" t="str">
        <f>'Pregnant Women Participating'!A63</f>
        <v>Kansas</v>
      </c>
      <c r="B63" s="57">
        <v>1761</v>
      </c>
      <c r="C63" s="58">
        <v>1725</v>
      </c>
      <c r="D63" s="58">
        <v>1737</v>
      </c>
      <c r="E63" s="58">
        <v>1744</v>
      </c>
      <c r="F63" s="58">
        <v>1705</v>
      </c>
      <c r="G63" s="58">
        <v>1715</v>
      </c>
      <c r="H63" s="58">
        <v>1748</v>
      </c>
      <c r="I63" s="58">
        <v>1706</v>
      </c>
      <c r="J63" s="58">
        <v>1695</v>
      </c>
      <c r="K63" s="58">
        <v>1663</v>
      </c>
      <c r="L63" s="58">
        <v>1685</v>
      </c>
      <c r="M63" s="59">
        <v>1696</v>
      </c>
      <c r="N63" s="57">
        <f t="shared" si="0"/>
        <v>1715</v>
      </c>
    </row>
    <row r="64" spans="1:14" ht="12" customHeight="1" x14ac:dyDescent="0.2">
      <c r="A64" s="56" t="str">
        <f>'Pregnant Women Participating'!A64</f>
        <v>Missouri</v>
      </c>
      <c r="B64" s="57">
        <v>3401</v>
      </c>
      <c r="C64" s="58">
        <v>3359</v>
      </c>
      <c r="D64" s="58">
        <v>3298</v>
      </c>
      <c r="E64" s="58">
        <v>3264</v>
      </c>
      <c r="F64" s="58">
        <v>3202</v>
      </c>
      <c r="G64" s="58">
        <v>3123</v>
      </c>
      <c r="H64" s="58">
        <v>3080</v>
      </c>
      <c r="I64" s="58">
        <v>3112</v>
      </c>
      <c r="J64" s="58">
        <v>3163</v>
      </c>
      <c r="K64" s="58">
        <v>3158</v>
      </c>
      <c r="L64" s="58">
        <v>3078</v>
      </c>
      <c r="M64" s="59">
        <v>3047</v>
      </c>
      <c r="N64" s="57">
        <f t="shared" si="0"/>
        <v>3190.4166666666665</v>
      </c>
    </row>
    <row r="65" spans="1:14" ht="12" customHeight="1" x14ac:dyDescent="0.2">
      <c r="A65" s="56" t="str">
        <f>'Pregnant Women Participating'!A65</f>
        <v>Montana</v>
      </c>
      <c r="B65" s="57">
        <v>538</v>
      </c>
      <c r="C65" s="58">
        <v>532</v>
      </c>
      <c r="D65" s="58">
        <v>539</v>
      </c>
      <c r="E65" s="58">
        <v>553</v>
      </c>
      <c r="F65" s="58">
        <v>514</v>
      </c>
      <c r="G65" s="58">
        <v>500</v>
      </c>
      <c r="H65" s="58">
        <v>502</v>
      </c>
      <c r="I65" s="58">
        <v>473</v>
      </c>
      <c r="J65" s="58">
        <v>495</v>
      </c>
      <c r="K65" s="58">
        <v>499</v>
      </c>
      <c r="L65" s="58">
        <v>506</v>
      </c>
      <c r="M65" s="59">
        <v>515</v>
      </c>
      <c r="N65" s="57">
        <f t="shared" si="0"/>
        <v>513.83333333333337</v>
      </c>
    </row>
    <row r="66" spans="1:14" ht="12" customHeight="1" x14ac:dyDescent="0.2">
      <c r="A66" s="56" t="str">
        <f>'Pregnant Women Participating'!A66</f>
        <v>Nebraska</v>
      </c>
      <c r="B66" s="57">
        <v>1740</v>
      </c>
      <c r="C66" s="58">
        <v>1770</v>
      </c>
      <c r="D66" s="58">
        <v>1755</v>
      </c>
      <c r="E66" s="58">
        <v>1767</v>
      </c>
      <c r="F66" s="58">
        <v>1772</v>
      </c>
      <c r="G66" s="58">
        <v>1808</v>
      </c>
      <c r="H66" s="58">
        <v>1793</v>
      </c>
      <c r="I66" s="58">
        <v>1813</v>
      </c>
      <c r="J66" s="58">
        <v>1810</v>
      </c>
      <c r="K66" s="58">
        <v>1799</v>
      </c>
      <c r="L66" s="58">
        <v>1792</v>
      </c>
      <c r="M66" s="59">
        <v>1803</v>
      </c>
      <c r="N66" s="57">
        <f t="shared" si="0"/>
        <v>1785.1666666666667</v>
      </c>
    </row>
    <row r="67" spans="1:14" ht="12" customHeight="1" x14ac:dyDescent="0.2">
      <c r="A67" s="56" t="str">
        <f>'Pregnant Women Participating'!A67</f>
        <v>North Dakota</v>
      </c>
      <c r="B67" s="57">
        <v>402</v>
      </c>
      <c r="C67" s="58">
        <v>379</v>
      </c>
      <c r="D67" s="58">
        <v>357</v>
      </c>
      <c r="E67" s="58">
        <v>365</v>
      </c>
      <c r="F67" s="58">
        <v>358</v>
      </c>
      <c r="G67" s="58">
        <v>357</v>
      </c>
      <c r="H67" s="58">
        <v>376</v>
      </c>
      <c r="I67" s="58">
        <v>372</v>
      </c>
      <c r="J67" s="58">
        <v>373</v>
      </c>
      <c r="K67" s="58">
        <v>364</v>
      </c>
      <c r="L67" s="58">
        <v>364</v>
      </c>
      <c r="M67" s="59">
        <v>356</v>
      </c>
      <c r="N67" s="57">
        <f t="shared" si="0"/>
        <v>368.58333333333331</v>
      </c>
    </row>
    <row r="68" spans="1:14" ht="12" customHeight="1" x14ac:dyDescent="0.2">
      <c r="A68" s="56" t="str">
        <f>'Pregnant Women Participating'!A68</f>
        <v>South Dakota</v>
      </c>
      <c r="B68" s="57">
        <v>423</v>
      </c>
      <c r="C68" s="58">
        <v>384</v>
      </c>
      <c r="D68" s="58">
        <v>398</v>
      </c>
      <c r="E68" s="58">
        <v>436</v>
      </c>
      <c r="F68" s="58">
        <v>408</v>
      </c>
      <c r="G68" s="58">
        <v>432</v>
      </c>
      <c r="H68" s="58">
        <v>408</v>
      </c>
      <c r="I68" s="58">
        <v>405</v>
      </c>
      <c r="J68" s="58">
        <v>404</v>
      </c>
      <c r="K68" s="58">
        <v>430</v>
      </c>
      <c r="L68" s="58">
        <v>457</v>
      </c>
      <c r="M68" s="59">
        <v>455</v>
      </c>
      <c r="N68" s="57">
        <f t="shared" si="0"/>
        <v>420</v>
      </c>
    </row>
    <row r="69" spans="1:14" ht="12" customHeight="1" x14ac:dyDescent="0.2">
      <c r="A69" s="56" t="str">
        <f>'Pregnant Women Participating'!A69</f>
        <v>Wyoming</v>
      </c>
      <c r="B69" s="57">
        <v>124</v>
      </c>
      <c r="C69" s="58">
        <v>119</v>
      </c>
      <c r="D69" s="58">
        <v>134</v>
      </c>
      <c r="E69" s="58">
        <v>131</v>
      </c>
      <c r="F69" s="58">
        <v>124</v>
      </c>
      <c r="G69" s="58">
        <v>115</v>
      </c>
      <c r="H69" s="58">
        <v>111</v>
      </c>
      <c r="I69" s="58">
        <v>119</v>
      </c>
      <c r="J69" s="58">
        <v>111</v>
      </c>
      <c r="K69" s="58">
        <v>111</v>
      </c>
      <c r="L69" s="58">
        <v>113</v>
      </c>
      <c r="M69" s="59">
        <v>121</v>
      </c>
      <c r="N69" s="57">
        <f t="shared" si="0"/>
        <v>119.41666666666667</v>
      </c>
    </row>
    <row r="70" spans="1:14" ht="12" customHeight="1" x14ac:dyDescent="0.2">
      <c r="A70" s="56" t="str">
        <f>'Pregnant Women Participating'!A70</f>
        <v>Ute Mountain Ute Tribe, CO</v>
      </c>
      <c r="B70" s="57">
        <v>7</v>
      </c>
      <c r="C70" s="58">
        <v>6</v>
      </c>
      <c r="D70" s="58">
        <v>6</v>
      </c>
      <c r="E70" s="58">
        <v>4</v>
      </c>
      <c r="F70" s="58">
        <v>3</v>
      </c>
      <c r="G70" s="58">
        <v>3</v>
      </c>
      <c r="H70" s="58">
        <v>3</v>
      </c>
      <c r="I70" s="58">
        <v>3</v>
      </c>
      <c r="J70" s="58">
        <v>2</v>
      </c>
      <c r="K70" s="58">
        <v>3</v>
      </c>
      <c r="L70" s="58">
        <v>3</v>
      </c>
      <c r="M70" s="59">
        <v>2</v>
      </c>
      <c r="N70" s="57">
        <f t="shared" si="0"/>
        <v>3.75</v>
      </c>
    </row>
    <row r="71" spans="1:14" ht="12" customHeight="1" x14ac:dyDescent="0.2">
      <c r="A71" s="56" t="str">
        <f>'Pregnant Women Participating'!A71</f>
        <v>Omaha Sioux, NE</v>
      </c>
      <c r="B71" s="57">
        <v>8</v>
      </c>
      <c r="C71" s="58">
        <v>3</v>
      </c>
      <c r="D71" s="58">
        <v>4</v>
      </c>
      <c r="E71" s="58">
        <v>3</v>
      </c>
      <c r="F71" s="58">
        <v>5</v>
      </c>
      <c r="G71" s="58">
        <v>3</v>
      </c>
      <c r="H71" s="58">
        <v>2</v>
      </c>
      <c r="I71" s="58">
        <v>1</v>
      </c>
      <c r="J71" s="58">
        <v>1</v>
      </c>
      <c r="K71" s="58">
        <v>1</v>
      </c>
      <c r="L71" s="58">
        <v>0</v>
      </c>
      <c r="M71" s="59">
        <v>0</v>
      </c>
      <c r="N71" s="57">
        <f t="shared" si="0"/>
        <v>2.5833333333333335</v>
      </c>
    </row>
    <row r="72" spans="1:14" ht="12" customHeight="1" x14ac:dyDescent="0.2">
      <c r="A72" s="56" t="str">
        <f>'Pregnant Women Participating'!A72</f>
        <v>Santee Sioux, NE</v>
      </c>
      <c r="B72" s="57">
        <v>6</v>
      </c>
      <c r="C72" s="58">
        <v>4</v>
      </c>
      <c r="D72" s="58">
        <v>1</v>
      </c>
      <c r="E72" s="58">
        <v>2</v>
      </c>
      <c r="F72" s="58">
        <v>1</v>
      </c>
      <c r="G72" s="58">
        <v>1</v>
      </c>
      <c r="H72" s="58">
        <v>1</v>
      </c>
      <c r="I72" s="58">
        <v>0</v>
      </c>
      <c r="J72" s="58">
        <v>0</v>
      </c>
      <c r="K72" s="58">
        <v>0</v>
      </c>
      <c r="L72" s="58">
        <v>1</v>
      </c>
      <c r="M72" s="59">
        <v>1</v>
      </c>
      <c r="N72" s="57">
        <f t="shared" si="0"/>
        <v>1.5</v>
      </c>
    </row>
    <row r="73" spans="1:14" ht="12" customHeight="1" x14ac:dyDescent="0.2">
      <c r="A73" s="56" t="str">
        <f>'Pregnant Women Participating'!A73</f>
        <v>Winnebago Tribe, NE</v>
      </c>
      <c r="B73" s="57">
        <v>2</v>
      </c>
      <c r="C73" s="58">
        <v>3</v>
      </c>
      <c r="D73" s="58">
        <v>4</v>
      </c>
      <c r="E73" s="58">
        <v>4</v>
      </c>
      <c r="F73" s="58">
        <v>3</v>
      </c>
      <c r="G73" s="58">
        <v>2</v>
      </c>
      <c r="H73" s="58">
        <v>1</v>
      </c>
      <c r="I73" s="58">
        <v>2</v>
      </c>
      <c r="J73" s="58">
        <v>2</v>
      </c>
      <c r="K73" s="58">
        <v>0</v>
      </c>
      <c r="L73" s="58">
        <v>0</v>
      </c>
      <c r="M73" s="59">
        <v>2</v>
      </c>
      <c r="N73" s="57">
        <f t="shared" si="0"/>
        <v>2.0833333333333335</v>
      </c>
    </row>
    <row r="74" spans="1:14" ht="12" customHeight="1" x14ac:dyDescent="0.2">
      <c r="A74" s="56" t="str">
        <f>'Pregnant Women Participating'!A74</f>
        <v>Standing Rock Sioux Tribe, ND</v>
      </c>
      <c r="B74" s="57">
        <v>25</v>
      </c>
      <c r="C74" s="58">
        <v>11</v>
      </c>
      <c r="D74" s="58">
        <v>6</v>
      </c>
      <c r="E74" s="58">
        <v>8</v>
      </c>
      <c r="F74" s="58">
        <v>6</v>
      </c>
      <c r="G74" s="58">
        <v>7</v>
      </c>
      <c r="H74" s="58">
        <v>7</v>
      </c>
      <c r="I74" s="58">
        <v>8</v>
      </c>
      <c r="J74" s="58">
        <v>7</v>
      </c>
      <c r="K74" s="58">
        <v>6</v>
      </c>
      <c r="L74" s="58">
        <v>5</v>
      </c>
      <c r="M74" s="59">
        <v>6</v>
      </c>
      <c r="N74" s="57">
        <f t="shared" si="0"/>
        <v>8.5</v>
      </c>
    </row>
    <row r="75" spans="1:14" ht="12" customHeight="1" x14ac:dyDescent="0.2">
      <c r="A75" s="56" t="str">
        <f>'Pregnant Women Participating'!A75</f>
        <v>Three Affiliated Tribes, ND</v>
      </c>
      <c r="B75" s="57">
        <v>0</v>
      </c>
      <c r="C75" s="58">
        <v>2</v>
      </c>
      <c r="D75" s="58">
        <v>2</v>
      </c>
      <c r="E75" s="58">
        <v>2</v>
      </c>
      <c r="F75" s="58">
        <v>4</v>
      </c>
      <c r="G75" s="58">
        <v>7</v>
      </c>
      <c r="H75" s="58">
        <v>5</v>
      </c>
      <c r="I75" s="58">
        <v>2</v>
      </c>
      <c r="J75" s="58">
        <v>2</v>
      </c>
      <c r="K75" s="58">
        <v>1</v>
      </c>
      <c r="L75" s="58">
        <v>2</v>
      </c>
      <c r="M75" s="59">
        <v>3</v>
      </c>
      <c r="N75" s="57">
        <f t="shared" si="0"/>
        <v>2.6666666666666665</v>
      </c>
    </row>
    <row r="76" spans="1:14" ht="12" customHeight="1" x14ac:dyDescent="0.2">
      <c r="A76" s="56" t="str">
        <f>'Pregnant Women Participating'!A76</f>
        <v>Cheyenne River Sioux, SD</v>
      </c>
      <c r="B76" s="57">
        <v>22</v>
      </c>
      <c r="C76" s="58">
        <v>9</v>
      </c>
      <c r="D76" s="58">
        <v>15</v>
      </c>
      <c r="E76" s="58">
        <v>11</v>
      </c>
      <c r="F76" s="58">
        <v>10</v>
      </c>
      <c r="G76" s="58">
        <v>12</v>
      </c>
      <c r="H76" s="58">
        <v>8</v>
      </c>
      <c r="I76" s="58">
        <v>7</v>
      </c>
      <c r="J76" s="58">
        <v>9</v>
      </c>
      <c r="K76" s="58">
        <v>11</v>
      </c>
      <c r="L76" s="58">
        <v>11</v>
      </c>
      <c r="M76" s="59">
        <v>11</v>
      </c>
      <c r="N76" s="57">
        <f t="shared" si="0"/>
        <v>11.333333333333334</v>
      </c>
    </row>
    <row r="77" spans="1:14" ht="12" customHeight="1" x14ac:dyDescent="0.2">
      <c r="A77" s="56" t="str">
        <f>'Pregnant Women Participating'!A77</f>
        <v>Rosebud Sioux, SD</v>
      </c>
      <c r="B77" s="57">
        <v>35</v>
      </c>
      <c r="C77" s="58">
        <v>29</v>
      </c>
      <c r="D77" s="58">
        <v>29</v>
      </c>
      <c r="E77" s="58">
        <v>36</v>
      </c>
      <c r="F77" s="58">
        <v>31</v>
      </c>
      <c r="G77" s="58">
        <v>30</v>
      </c>
      <c r="H77" s="58">
        <v>33</v>
      </c>
      <c r="I77" s="58">
        <v>36</v>
      </c>
      <c r="J77" s="58">
        <v>33</v>
      </c>
      <c r="K77" s="58">
        <v>29</v>
      </c>
      <c r="L77" s="58">
        <v>28</v>
      </c>
      <c r="M77" s="59">
        <v>28</v>
      </c>
      <c r="N77" s="57">
        <f t="shared" si="0"/>
        <v>31.416666666666668</v>
      </c>
    </row>
    <row r="78" spans="1:14" ht="12" customHeight="1" x14ac:dyDescent="0.2">
      <c r="A78" s="56" t="str">
        <f>'Pregnant Women Participating'!A78</f>
        <v>Northern Arapahoe, WY</v>
      </c>
      <c r="B78" s="57">
        <v>14</v>
      </c>
      <c r="C78" s="58">
        <v>10</v>
      </c>
      <c r="D78" s="58">
        <v>8</v>
      </c>
      <c r="E78" s="58">
        <v>9</v>
      </c>
      <c r="F78" s="58">
        <v>6</v>
      </c>
      <c r="G78" s="58">
        <v>9</v>
      </c>
      <c r="H78" s="58">
        <v>8</v>
      </c>
      <c r="I78" s="58">
        <v>8</v>
      </c>
      <c r="J78" s="58">
        <v>6</v>
      </c>
      <c r="K78" s="58">
        <v>4</v>
      </c>
      <c r="L78" s="58">
        <v>5</v>
      </c>
      <c r="M78" s="59">
        <v>5</v>
      </c>
      <c r="N78" s="57">
        <f t="shared" si="0"/>
        <v>7.666666666666667</v>
      </c>
    </row>
    <row r="79" spans="1:14" ht="12" customHeight="1" x14ac:dyDescent="0.2">
      <c r="A79" s="56" t="str">
        <f>'Pregnant Women Participating'!A79</f>
        <v>Shoshone Tribe, WY</v>
      </c>
      <c r="B79" s="57">
        <v>4</v>
      </c>
      <c r="C79" s="58">
        <v>4</v>
      </c>
      <c r="D79" s="58">
        <v>6</v>
      </c>
      <c r="E79" s="58">
        <v>5</v>
      </c>
      <c r="F79" s="58">
        <v>5</v>
      </c>
      <c r="G79" s="58">
        <v>5</v>
      </c>
      <c r="H79" s="58">
        <v>7</v>
      </c>
      <c r="I79" s="58">
        <v>3</v>
      </c>
      <c r="J79" s="58">
        <v>7</v>
      </c>
      <c r="K79" s="58">
        <v>3</v>
      </c>
      <c r="L79" s="58">
        <v>3</v>
      </c>
      <c r="M79" s="59">
        <v>4</v>
      </c>
      <c r="N79" s="57">
        <f t="shared" si="0"/>
        <v>4.666666666666667</v>
      </c>
    </row>
    <row r="80" spans="1:14" ht="12" customHeight="1" x14ac:dyDescent="0.2">
      <c r="A80" s="65" t="str">
        <f>'Pregnant Women Participating'!A80</f>
        <v>Alaska</v>
      </c>
      <c r="B80" s="57">
        <v>772</v>
      </c>
      <c r="C80" s="58">
        <v>747</v>
      </c>
      <c r="D80" s="58">
        <v>733</v>
      </c>
      <c r="E80" s="58">
        <v>754</v>
      </c>
      <c r="F80" s="58">
        <v>766</v>
      </c>
      <c r="G80" s="58">
        <v>759</v>
      </c>
      <c r="H80" s="58">
        <v>762</v>
      </c>
      <c r="I80" s="58">
        <v>770</v>
      </c>
      <c r="J80" s="58">
        <v>744</v>
      </c>
      <c r="K80" s="58">
        <v>739</v>
      </c>
      <c r="L80" s="58">
        <v>705</v>
      </c>
      <c r="M80" s="59">
        <v>750</v>
      </c>
      <c r="N80" s="57">
        <f t="shared" si="0"/>
        <v>750.08333333333337</v>
      </c>
    </row>
    <row r="81" spans="1:14" ht="12" customHeight="1" x14ac:dyDescent="0.2">
      <c r="A81" s="65" t="str">
        <f>'Pregnant Women Participating'!A81</f>
        <v>American Samoa</v>
      </c>
      <c r="B81" s="57">
        <v>308</v>
      </c>
      <c r="C81" s="58">
        <v>297</v>
      </c>
      <c r="D81" s="58">
        <v>312</v>
      </c>
      <c r="E81" s="58">
        <v>354</v>
      </c>
      <c r="F81" s="58">
        <v>363</v>
      </c>
      <c r="G81" s="58">
        <v>374</v>
      </c>
      <c r="H81" s="58">
        <v>377</v>
      </c>
      <c r="I81" s="58">
        <v>373</v>
      </c>
      <c r="J81" s="58">
        <v>367</v>
      </c>
      <c r="K81" s="58">
        <v>391</v>
      </c>
      <c r="L81" s="58">
        <v>403</v>
      </c>
      <c r="M81" s="59">
        <v>414</v>
      </c>
      <c r="N81" s="57">
        <f t="shared" si="0"/>
        <v>361.08333333333331</v>
      </c>
    </row>
    <row r="82" spans="1:14" ht="12" customHeight="1" x14ac:dyDescent="0.2">
      <c r="A82" s="65" t="str">
        <f>'Pregnant Women Participating'!A82</f>
        <v>California</v>
      </c>
      <c r="B82" s="57">
        <v>36455</v>
      </c>
      <c r="C82" s="58">
        <v>34868</v>
      </c>
      <c r="D82" s="58">
        <v>34208</v>
      </c>
      <c r="E82" s="58">
        <v>34566</v>
      </c>
      <c r="F82" s="58">
        <v>32925</v>
      </c>
      <c r="G82" s="58">
        <v>33747</v>
      </c>
      <c r="H82" s="58">
        <v>35787</v>
      </c>
      <c r="I82" s="58">
        <v>36171</v>
      </c>
      <c r="J82" s="58">
        <v>37307</v>
      </c>
      <c r="K82" s="58">
        <v>38410</v>
      </c>
      <c r="L82" s="58">
        <v>38607</v>
      </c>
      <c r="M82" s="59">
        <v>39080</v>
      </c>
      <c r="N82" s="57">
        <f t="shared" si="0"/>
        <v>36010.916666666664</v>
      </c>
    </row>
    <row r="83" spans="1:14" ht="12" customHeight="1" x14ac:dyDescent="0.2">
      <c r="A83" s="65" t="str">
        <f>'Pregnant Women Participating'!A83</f>
        <v>Guam</v>
      </c>
      <c r="B83" s="57">
        <v>300</v>
      </c>
      <c r="C83" s="58">
        <v>302</v>
      </c>
      <c r="D83" s="58">
        <v>281</v>
      </c>
      <c r="E83" s="58">
        <v>297</v>
      </c>
      <c r="F83" s="58">
        <v>287</v>
      </c>
      <c r="G83" s="58">
        <v>295</v>
      </c>
      <c r="H83" s="58">
        <v>306</v>
      </c>
      <c r="I83" s="58">
        <v>311</v>
      </c>
      <c r="J83" s="58">
        <v>297</v>
      </c>
      <c r="K83" s="58">
        <v>248</v>
      </c>
      <c r="L83" s="58">
        <v>256</v>
      </c>
      <c r="M83" s="59">
        <v>279</v>
      </c>
      <c r="N83" s="57">
        <f t="shared" si="0"/>
        <v>288.25</v>
      </c>
    </row>
    <row r="84" spans="1:14" ht="12" customHeight="1" x14ac:dyDescent="0.2">
      <c r="A84" s="65" t="str">
        <f>'Pregnant Women Participating'!A84</f>
        <v>Hawaii</v>
      </c>
      <c r="B84" s="57">
        <v>1506</v>
      </c>
      <c r="C84" s="58">
        <v>1468</v>
      </c>
      <c r="D84" s="58">
        <v>1516</v>
      </c>
      <c r="E84" s="58">
        <v>1521</v>
      </c>
      <c r="F84" s="58">
        <v>1493</v>
      </c>
      <c r="G84" s="58">
        <v>1458</v>
      </c>
      <c r="H84" s="58">
        <v>1454</v>
      </c>
      <c r="I84" s="58">
        <v>1425</v>
      </c>
      <c r="J84" s="58">
        <v>1437</v>
      </c>
      <c r="K84" s="58">
        <v>1465</v>
      </c>
      <c r="L84" s="58">
        <v>1512</v>
      </c>
      <c r="M84" s="59">
        <v>1534</v>
      </c>
      <c r="N84" s="57">
        <f t="shared" si="0"/>
        <v>1482.4166666666667</v>
      </c>
    </row>
    <row r="85" spans="1:14" ht="12" customHeight="1" x14ac:dyDescent="0.2">
      <c r="A85" s="65" t="str">
        <f>'Pregnant Women Participating'!A85</f>
        <v>Idaho</v>
      </c>
      <c r="B85" s="57">
        <v>959</v>
      </c>
      <c r="C85" s="58">
        <v>996</v>
      </c>
      <c r="D85" s="58">
        <v>1040</v>
      </c>
      <c r="E85" s="58">
        <v>1087</v>
      </c>
      <c r="F85" s="58">
        <v>1069</v>
      </c>
      <c r="G85" s="58">
        <v>1085</v>
      </c>
      <c r="H85" s="58">
        <v>1098</v>
      </c>
      <c r="I85" s="58">
        <v>1081</v>
      </c>
      <c r="J85" s="58">
        <v>1083</v>
      </c>
      <c r="K85" s="58">
        <v>1096</v>
      </c>
      <c r="L85" s="58">
        <v>1104</v>
      </c>
      <c r="M85" s="59">
        <v>1103</v>
      </c>
      <c r="N85" s="57">
        <f t="shared" si="0"/>
        <v>1066.75</v>
      </c>
    </row>
    <row r="86" spans="1:14" ht="12" customHeight="1" x14ac:dyDescent="0.2">
      <c r="A86" s="65" t="str">
        <f>'Pregnant Women Participating'!A86</f>
        <v>Nevada</v>
      </c>
      <c r="B86" s="57">
        <v>2390</v>
      </c>
      <c r="C86" s="58">
        <v>2378</v>
      </c>
      <c r="D86" s="58">
        <v>2333</v>
      </c>
      <c r="E86" s="58">
        <v>2373</v>
      </c>
      <c r="F86" s="58">
        <v>2361</v>
      </c>
      <c r="G86" s="58">
        <v>2373</v>
      </c>
      <c r="H86" s="58">
        <v>2379</v>
      </c>
      <c r="I86" s="58">
        <v>2375</v>
      </c>
      <c r="J86" s="58">
        <v>2302</v>
      </c>
      <c r="K86" s="58">
        <v>2333</v>
      </c>
      <c r="L86" s="58">
        <v>2346</v>
      </c>
      <c r="M86" s="59">
        <v>2399</v>
      </c>
      <c r="N86" s="57">
        <f t="shared" si="0"/>
        <v>2361.8333333333335</v>
      </c>
    </row>
    <row r="87" spans="1:14" ht="12" customHeight="1" x14ac:dyDescent="0.2">
      <c r="A87" s="65" t="str">
        <f>'Pregnant Women Participating'!A87</f>
        <v>Oregon</v>
      </c>
      <c r="B87" s="57">
        <v>1701</v>
      </c>
      <c r="C87" s="58">
        <v>1633</v>
      </c>
      <c r="D87" s="58">
        <v>1626</v>
      </c>
      <c r="E87" s="58">
        <v>1596</v>
      </c>
      <c r="F87" s="58">
        <v>1598</v>
      </c>
      <c r="G87" s="58">
        <v>1606</v>
      </c>
      <c r="H87" s="58">
        <v>1631</v>
      </c>
      <c r="I87" s="58">
        <v>1598</v>
      </c>
      <c r="J87" s="58">
        <v>1596</v>
      </c>
      <c r="K87" s="58">
        <v>1557</v>
      </c>
      <c r="L87" s="58">
        <v>1593</v>
      </c>
      <c r="M87" s="59">
        <v>1550</v>
      </c>
      <c r="N87" s="57">
        <f t="shared" si="0"/>
        <v>1607.0833333333333</v>
      </c>
    </row>
    <row r="88" spans="1:14" ht="12" customHeight="1" x14ac:dyDescent="0.2">
      <c r="A88" s="65" t="str">
        <f>'Pregnant Women Participating'!A88</f>
        <v>Washington</v>
      </c>
      <c r="B88" s="57">
        <v>5240</v>
      </c>
      <c r="C88" s="58">
        <v>5195</v>
      </c>
      <c r="D88" s="58">
        <v>5113</v>
      </c>
      <c r="E88" s="58">
        <v>5109</v>
      </c>
      <c r="F88" s="58">
        <v>4923</v>
      </c>
      <c r="G88" s="58">
        <v>4928</v>
      </c>
      <c r="H88" s="58">
        <v>4931</v>
      </c>
      <c r="I88" s="58">
        <v>4851</v>
      </c>
      <c r="J88" s="58">
        <v>4915</v>
      </c>
      <c r="K88" s="58">
        <v>4910</v>
      </c>
      <c r="L88" s="58">
        <v>4866</v>
      </c>
      <c r="M88" s="59">
        <v>4809</v>
      </c>
      <c r="N88" s="57">
        <f t="shared" si="0"/>
        <v>4982.5</v>
      </c>
    </row>
    <row r="89" spans="1:14" ht="12" customHeight="1" x14ac:dyDescent="0.2">
      <c r="A89" s="65" t="str">
        <f>'Pregnant Women Participating'!A89</f>
        <v>Northern Marianas</v>
      </c>
      <c r="B89" s="57">
        <v>148</v>
      </c>
      <c r="C89" s="58">
        <v>153</v>
      </c>
      <c r="D89" s="58">
        <v>150</v>
      </c>
      <c r="E89" s="58">
        <v>158</v>
      </c>
      <c r="F89" s="58">
        <v>160</v>
      </c>
      <c r="G89" s="58">
        <v>161</v>
      </c>
      <c r="H89" s="58">
        <v>175</v>
      </c>
      <c r="I89" s="58">
        <v>173</v>
      </c>
      <c r="J89" s="58">
        <v>172</v>
      </c>
      <c r="K89" s="58">
        <v>172</v>
      </c>
      <c r="L89" s="58">
        <v>163</v>
      </c>
      <c r="M89" s="59">
        <v>163</v>
      </c>
      <c r="N89" s="57">
        <f t="shared" si="0"/>
        <v>162.33333333333334</v>
      </c>
    </row>
    <row r="90" spans="1:14" ht="12" customHeight="1" x14ac:dyDescent="0.2">
      <c r="A90" s="65" t="str">
        <f>'Pregnant Women Participating'!A90</f>
        <v>Inter-Tribal Council, NV</v>
      </c>
      <c r="B90" s="57">
        <v>43</v>
      </c>
      <c r="C90" s="58">
        <v>41</v>
      </c>
      <c r="D90" s="58">
        <v>34</v>
      </c>
      <c r="E90" s="58">
        <v>35</v>
      </c>
      <c r="F90" s="58">
        <v>38</v>
      </c>
      <c r="G90" s="58">
        <v>37</v>
      </c>
      <c r="H90" s="58">
        <v>31</v>
      </c>
      <c r="I90" s="58">
        <v>30</v>
      </c>
      <c r="J90" s="58">
        <v>29</v>
      </c>
      <c r="K90" s="58">
        <v>31</v>
      </c>
      <c r="L90" s="58">
        <v>24</v>
      </c>
      <c r="M90" s="59">
        <v>28</v>
      </c>
      <c r="N90" s="57">
        <f t="shared" si="0"/>
        <v>33.416666666666664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Springer, Lilly</cp:lastModifiedBy>
  <cp:lastPrinted>2007-07-12T20:45:57Z</cp:lastPrinted>
  <dcterms:created xsi:type="dcterms:W3CDTF">2003-03-31T18:32:09Z</dcterms:created>
  <dcterms:modified xsi:type="dcterms:W3CDTF">2025-02-05T19:14:06Z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