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<sst xmlns="http://schemas.openxmlformats.org/spreadsheetml/2006/main" count="72" uniqueCount="29">
  <si>
    <t>BẢNG THANH TOÁN TIỀN KHÁCH SẠN
PHỤC VỤ HỘI NGHỊ THÁNG 9/2019</t>
  </si>
  <si>
    <t>Tiền phòng/ngày</t>
  </si>
  <si>
    <t>Giảm giả</t>
  </si>
  <si>
    <t>Họ và tên</t>
  </si>
  <si>
    <t>Đơn vị</t>
  </si>
  <si>
    <t>Ngày đến</t>
  </si>
  <si>
    <t>Ngày đi</t>
  </si>
  <si>
    <t>Tiền phòng</t>
  </si>
  <si>
    <t>Giảm giá</t>
  </si>
  <si>
    <t>Tiền trả</t>
  </si>
  <si>
    <t>So ngay</t>
  </si>
  <si>
    <t>Nguyễn Ngọc Nam</t>
  </si>
  <si>
    <t>Nam Định</t>
  </si>
  <si>
    <t>Trần Kim Thành</t>
  </si>
  <si>
    <t>Hải Dương</t>
  </si>
  <si>
    <t>Nguyễn Ngọc Dũng</t>
  </si>
  <si>
    <t>Hà Nội</t>
  </si>
  <si>
    <t>Hà Đăng Hoàng</t>
  </si>
  <si>
    <t>Nguyễn Mạnh Hùng</t>
  </si>
  <si>
    <t>Trần Minh Ngọc</t>
  </si>
  <si>
    <t>Trần Thảo Vi</t>
  </si>
  <si>
    <t>Hà Nam</t>
  </si>
  <si>
    <t>Trần Vân Anh</t>
  </si>
  <si>
    <t>Trần Bảo Trung</t>
  </si>
  <si>
    <t>Lý  Văn Kiên</t>
  </si>
  <si>
    <t>Hưng Yên</t>
  </si>
  <si>
    <t>Lý Công Thành</t>
  </si>
  <si>
    <t>sum</t>
  </si>
  <si>
    <t>Số KH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</si>
</sst>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Border="1"/>
    <xf numFmtId="58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21" sqref="F21"/>
    </sheetView>
  </sheetViews>
  <sheetFormatPr defaultColWidth="9" defaultRowHeight="14.4" outlineLevelCol="7"/>
  <cols>
    <col min="1" max="1" width="18.4259259259259" customWidth="1"/>
    <col min="2" max="2" width="11.1388888888889" customWidth="1"/>
    <col min="3" max="3" width="15.1388888888889" customWidth="1"/>
    <col min="4" max="4" width="14.8518518518519" customWidth="1"/>
    <col min="5" max="5" width="13.4259259259259" customWidth="1"/>
    <col min="6" max="6" width="11" customWidth="1"/>
    <col min="7" max="7" width="13.5740740740741" customWidth="1"/>
  </cols>
  <sheetData>
    <row r="1" ht="57.6" spans="1:1">
      <c r="A1" s="5" t="s">
        <v>0</v>
      </c>
    </row>
    <row r="2" spans="3:7">
      <c r="C2" t="s">
        <v>1</v>
      </c>
      <c r="D2">
        <v>200000</v>
      </c>
      <c r="G2" s="6"/>
    </row>
    <row r="3" spans="3:4">
      <c r="C3" t="s">
        <v>2</v>
      </c>
      <c r="D3" s="6">
        <v>0.1</v>
      </c>
    </row>
    <row r="5" spans="1:8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>
      <c r="A6" t="s">
        <v>11</v>
      </c>
      <c r="B6" t="s">
        <v>12</v>
      </c>
      <c r="C6" s="4">
        <v>43719</v>
      </c>
      <c r="D6" s="4">
        <v>43723</v>
      </c>
      <c r="E6">
        <f>H6*200000</f>
        <v>800000</v>
      </c>
      <c r="F6">
        <f>IF(H6&gt;=10,E6*0.1,0)</f>
        <v>0</v>
      </c>
      <c r="G6">
        <f>E6-F6</f>
        <v>800000</v>
      </c>
      <c r="H6">
        <f>D6-C6</f>
        <v>4</v>
      </c>
    </row>
    <row r="7" spans="1:8">
      <c r="A7" t="s">
        <v>13</v>
      </c>
      <c r="B7" t="s">
        <v>14</v>
      </c>
      <c r="C7" s="4">
        <v>43720</v>
      </c>
      <c r="D7" s="4">
        <v>43728</v>
      </c>
      <c r="E7">
        <f t="shared" ref="E7:E16" si="0">H7*200000</f>
        <v>1600000</v>
      </c>
      <c r="F7">
        <f t="shared" ref="F7:F16" si="1">IF(H7&gt;=10,E7*0.1,0)</f>
        <v>0</v>
      </c>
      <c r="G7">
        <f t="shared" ref="G7:G16" si="2">E7-F7</f>
        <v>1600000</v>
      </c>
      <c r="H7">
        <f t="shared" ref="H7:H16" si="3">D7-C7</f>
        <v>8</v>
      </c>
    </row>
    <row r="8" spans="1:8">
      <c r="A8" t="s">
        <v>15</v>
      </c>
      <c r="B8" t="s">
        <v>16</v>
      </c>
      <c r="C8" s="4">
        <v>43721</v>
      </c>
      <c r="D8" s="4">
        <v>43733</v>
      </c>
      <c r="E8">
        <f t="shared" si="0"/>
        <v>2400000</v>
      </c>
      <c r="F8">
        <f t="shared" si="1"/>
        <v>240000</v>
      </c>
      <c r="G8">
        <f t="shared" si="2"/>
        <v>2160000</v>
      </c>
      <c r="H8">
        <f t="shared" si="3"/>
        <v>12</v>
      </c>
    </row>
    <row r="9" spans="1:8">
      <c r="A9" t="s">
        <v>17</v>
      </c>
      <c r="B9" t="s">
        <v>14</v>
      </c>
      <c r="C9" s="4">
        <v>43725</v>
      </c>
      <c r="D9" s="4">
        <v>43728</v>
      </c>
      <c r="E9">
        <f t="shared" si="0"/>
        <v>600000</v>
      </c>
      <c r="F9">
        <f t="shared" si="1"/>
        <v>0</v>
      </c>
      <c r="G9">
        <f t="shared" si="2"/>
        <v>600000</v>
      </c>
      <c r="H9">
        <f t="shared" si="3"/>
        <v>3</v>
      </c>
    </row>
    <row r="10" spans="1:8">
      <c r="A10" t="s">
        <v>18</v>
      </c>
      <c r="B10" t="s">
        <v>16</v>
      </c>
      <c r="C10" s="4">
        <v>43718</v>
      </c>
      <c r="D10" s="4">
        <v>43731</v>
      </c>
      <c r="E10">
        <f t="shared" si="0"/>
        <v>2600000</v>
      </c>
      <c r="F10">
        <f t="shared" si="1"/>
        <v>260000</v>
      </c>
      <c r="G10">
        <f t="shared" si="2"/>
        <v>2340000</v>
      </c>
      <c r="H10">
        <f t="shared" si="3"/>
        <v>13</v>
      </c>
    </row>
    <row r="11" spans="1:8">
      <c r="A11" t="s">
        <v>19</v>
      </c>
      <c r="B11" t="s">
        <v>16</v>
      </c>
      <c r="C11" s="4">
        <v>43728</v>
      </c>
      <c r="D11" s="4">
        <v>43731</v>
      </c>
      <c r="E11">
        <f t="shared" si="0"/>
        <v>600000</v>
      </c>
      <c r="F11">
        <f t="shared" si="1"/>
        <v>0</v>
      </c>
      <c r="G11">
        <f t="shared" si="2"/>
        <v>600000</v>
      </c>
      <c r="H11">
        <f t="shared" si="3"/>
        <v>3</v>
      </c>
    </row>
    <row r="12" spans="1:8">
      <c r="A12" t="s">
        <v>20</v>
      </c>
      <c r="B12" t="s">
        <v>21</v>
      </c>
      <c r="C12" s="4">
        <v>43725</v>
      </c>
      <c r="D12" s="4">
        <v>43731</v>
      </c>
      <c r="E12">
        <f t="shared" si="0"/>
        <v>1200000</v>
      </c>
      <c r="F12">
        <f t="shared" si="1"/>
        <v>0</v>
      </c>
      <c r="G12">
        <f t="shared" si="2"/>
        <v>1200000</v>
      </c>
      <c r="H12">
        <f t="shared" si="3"/>
        <v>6</v>
      </c>
    </row>
    <row r="13" spans="1:8">
      <c r="A13" t="s">
        <v>22</v>
      </c>
      <c r="B13" t="s">
        <v>14</v>
      </c>
      <c r="C13" s="4">
        <v>43726</v>
      </c>
      <c r="D13" s="4">
        <v>43731</v>
      </c>
      <c r="E13">
        <f t="shared" si="0"/>
        <v>1000000</v>
      </c>
      <c r="F13">
        <f t="shared" si="1"/>
        <v>0</v>
      </c>
      <c r="G13">
        <f t="shared" si="2"/>
        <v>1000000</v>
      </c>
      <c r="H13">
        <f t="shared" si="3"/>
        <v>5</v>
      </c>
    </row>
    <row r="14" spans="1:8">
      <c r="A14" t="s">
        <v>23</v>
      </c>
      <c r="B14" t="s">
        <v>12</v>
      </c>
      <c r="C14" s="4">
        <v>43718</v>
      </c>
      <c r="D14" s="4">
        <v>43731</v>
      </c>
      <c r="E14">
        <f t="shared" si="0"/>
        <v>2600000</v>
      </c>
      <c r="F14">
        <f t="shared" si="1"/>
        <v>260000</v>
      </c>
      <c r="G14">
        <f t="shared" si="2"/>
        <v>2340000</v>
      </c>
      <c r="H14">
        <f t="shared" si="3"/>
        <v>13</v>
      </c>
    </row>
    <row r="15" spans="1:8">
      <c r="A15" t="s">
        <v>24</v>
      </c>
      <c r="B15" t="s">
        <v>25</v>
      </c>
      <c r="C15" s="4">
        <v>43720</v>
      </c>
      <c r="D15" s="4">
        <v>43731</v>
      </c>
      <c r="E15">
        <f t="shared" si="0"/>
        <v>2200000</v>
      </c>
      <c r="F15">
        <f t="shared" si="1"/>
        <v>220000</v>
      </c>
      <c r="G15">
        <f t="shared" si="2"/>
        <v>1980000</v>
      </c>
      <c r="H15">
        <f t="shared" si="3"/>
        <v>11</v>
      </c>
    </row>
    <row r="16" spans="1:8">
      <c r="A16" t="s">
        <v>26</v>
      </c>
      <c r="B16" t="s">
        <v>16</v>
      </c>
      <c r="C16" s="4">
        <v>43729</v>
      </c>
      <c r="D16" s="4">
        <v>43731</v>
      </c>
      <c r="E16">
        <f t="shared" si="0"/>
        <v>400000</v>
      </c>
      <c r="F16">
        <f t="shared" si="1"/>
        <v>0</v>
      </c>
      <c r="G16">
        <f t="shared" si="2"/>
        <v>400000</v>
      </c>
      <c r="H16">
        <f t="shared" si="3"/>
        <v>2</v>
      </c>
    </row>
    <row r="20" spans="5:6">
      <c r="E20" t="s">
        <v>27</v>
      </c>
      <c r="F20" s="7">
        <f>SUM(G6:G16)</f>
        <v>15020000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2" sqref="A2:C6"/>
    </sheetView>
  </sheetViews>
  <sheetFormatPr defaultColWidth="9" defaultRowHeight="14.4" outlineLevelCol="7"/>
  <cols>
    <col min="1" max="1" width="10.8518518518519" customWidth="1"/>
  </cols>
  <sheetData>
    <row r="1" spans="1:3">
      <c r="A1" s="1" t="s">
        <v>4</v>
      </c>
      <c r="B1" s="1" t="s">
        <v>28</v>
      </c>
      <c r="C1" s="1" t="s">
        <v>9</v>
      </c>
    </row>
    <row r="2" spans="1:3">
      <c r="A2" t="s">
        <v>12</v>
      </c>
      <c r="B2" s="2">
        <f>COUNTIF(B11:B21,A2)</f>
        <v>2</v>
      </c>
      <c r="C2" s="2">
        <f>SUMIF(B11:B21,A2,G11:G21)</f>
        <v>3140000</v>
      </c>
    </row>
    <row r="3" spans="1:3">
      <c r="A3" t="s">
        <v>14</v>
      </c>
      <c r="B3" s="2">
        <f>COUNTIF(B12:B22,A3)</f>
        <v>3</v>
      </c>
      <c r="C3" s="2">
        <f>SUMIF(B12:B22,A3,G12:G22)</f>
        <v>3200000</v>
      </c>
    </row>
    <row r="4" spans="1:3">
      <c r="A4" t="s">
        <v>16</v>
      </c>
      <c r="B4" s="2">
        <f>COUNTIF(B13:B23,A4)</f>
        <v>4</v>
      </c>
      <c r="C4" s="2">
        <f>SUMIF(B13:B23,A4,G13:G23)</f>
        <v>5500000</v>
      </c>
    </row>
    <row r="5" spans="1:3">
      <c r="A5" t="s">
        <v>21</v>
      </c>
      <c r="B5" s="2">
        <f>COUNTIF(B14:B24,A5)</f>
        <v>1</v>
      </c>
      <c r="C5" s="2">
        <f>SUMIF(B14:B24,A5,G14:G24)</f>
        <v>1200000</v>
      </c>
    </row>
    <row r="6" spans="1:3">
      <c r="A6" t="s">
        <v>25</v>
      </c>
      <c r="B6" s="2">
        <f>COUNTIF(B15:B25,A6)</f>
        <v>1</v>
      </c>
      <c r="C6" s="2">
        <f>SUMIF(B15:B25,A6,G15:G25)</f>
        <v>1980000</v>
      </c>
    </row>
    <row r="7" spans="1:3">
      <c r="A7" s="3"/>
      <c r="B7" s="3"/>
      <c r="C7" s="3"/>
    </row>
    <row r="10" spans="1:8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</row>
    <row r="11" spans="1:8">
      <c r="A11" t="s">
        <v>11</v>
      </c>
      <c r="B11" t="s">
        <v>12</v>
      </c>
      <c r="C11" s="4">
        <v>43719</v>
      </c>
      <c r="D11" s="4">
        <v>43723</v>
      </c>
      <c r="E11">
        <f t="shared" ref="E11:E21" si="0">H11*200000</f>
        <v>800000</v>
      </c>
      <c r="F11">
        <f t="shared" ref="F11:F21" si="1">IF(H11&gt;=10,E11*0.1,0)</f>
        <v>0</v>
      </c>
      <c r="G11">
        <f t="shared" ref="G11:G21" si="2">E11-F11</f>
        <v>800000</v>
      </c>
      <c r="H11">
        <f t="shared" ref="H11:H21" si="3">D11-C11</f>
        <v>4</v>
      </c>
    </row>
    <row r="12" spans="1:8">
      <c r="A12" t="s">
        <v>13</v>
      </c>
      <c r="B12" t="s">
        <v>14</v>
      </c>
      <c r="C12" s="4">
        <v>43720</v>
      </c>
      <c r="D12" s="4">
        <v>43728</v>
      </c>
      <c r="E12">
        <f t="shared" si="0"/>
        <v>1600000</v>
      </c>
      <c r="F12">
        <f t="shared" si="1"/>
        <v>0</v>
      </c>
      <c r="G12">
        <f t="shared" si="2"/>
        <v>1600000</v>
      </c>
      <c r="H12">
        <f t="shared" si="3"/>
        <v>8</v>
      </c>
    </row>
    <row r="13" spans="1:8">
      <c r="A13" t="s">
        <v>15</v>
      </c>
      <c r="B13" t="s">
        <v>16</v>
      </c>
      <c r="C13" s="4">
        <v>43721</v>
      </c>
      <c r="D13" s="4">
        <v>43733</v>
      </c>
      <c r="E13">
        <f t="shared" si="0"/>
        <v>2400000</v>
      </c>
      <c r="F13">
        <f t="shared" si="1"/>
        <v>240000</v>
      </c>
      <c r="G13">
        <f t="shared" si="2"/>
        <v>2160000</v>
      </c>
      <c r="H13">
        <f t="shared" si="3"/>
        <v>12</v>
      </c>
    </row>
    <row r="14" spans="1:8">
      <c r="A14" t="s">
        <v>17</v>
      </c>
      <c r="B14" t="s">
        <v>14</v>
      </c>
      <c r="C14" s="4">
        <v>43725</v>
      </c>
      <c r="D14" s="4">
        <v>43728</v>
      </c>
      <c r="E14">
        <f t="shared" si="0"/>
        <v>600000</v>
      </c>
      <c r="F14">
        <f t="shared" si="1"/>
        <v>0</v>
      </c>
      <c r="G14">
        <f t="shared" si="2"/>
        <v>600000</v>
      </c>
      <c r="H14">
        <f t="shared" si="3"/>
        <v>3</v>
      </c>
    </row>
    <row r="15" spans="1:8">
      <c r="A15" t="s">
        <v>18</v>
      </c>
      <c r="B15" t="s">
        <v>16</v>
      </c>
      <c r="C15" s="4">
        <v>43718</v>
      </c>
      <c r="D15" s="4">
        <v>43731</v>
      </c>
      <c r="E15">
        <f t="shared" si="0"/>
        <v>2600000</v>
      </c>
      <c r="F15">
        <f t="shared" si="1"/>
        <v>260000</v>
      </c>
      <c r="G15">
        <f t="shared" si="2"/>
        <v>2340000</v>
      </c>
      <c r="H15">
        <f t="shared" si="3"/>
        <v>13</v>
      </c>
    </row>
    <row r="16" spans="1:8">
      <c r="A16" t="s">
        <v>19</v>
      </c>
      <c r="B16" t="s">
        <v>16</v>
      </c>
      <c r="C16" s="4">
        <v>43728</v>
      </c>
      <c r="D16" s="4">
        <v>43731</v>
      </c>
      <c r="E16">
        <f t="shared" si="0"/>
        <v>600000</v>
      </c>
      <c r="F16">
        <f t="shared" si="1"/>
        <v>0</v>
      </c>
      <c r="G16">
        <f t="shared" si="2"/>
        <v>600000</v>
      </c>
      <c r="H16">
        <f t="shared" si="3"/>
        <v>3</v>
      </c>
    </row>
    <row r="17" spans="1:8">
      <c r="A17" t="s">
        <v>20</v>
      </c>
      <c r="B17" t="s">
        <v>21</v>
      </c>
      <c r="C17" s="4">
        <v>43725</v>
      </c>
      <c r="D17" s="4">
        <v>43731</v>
      </c>
      <c r="E17">
        <f t="shared" si="0"/>
        <v>1200000</v>
      </c>
      <c r="F17">
        <f t="shared" si="1"/>
        <v>0</v>
      </c>
      <c r="G17">
        <f t="shared" si="2"/>
        <v>1200000</v>
      </c>
      <c r="H17">
        <f t="shared" si="3"/>
        <v>6</v>
      </c>
    </row>
    <row r="18" spans="1:8">
      <c r="A18" t="s">
        <v>22</v>
      </c>
      <c r="B18" t="s">
        <v>14</v>
      </c>
      <c r="C18" s="4">
        <v>43726</v>
      </c>
      <c r="D18" s="4">
        <v>43731</v>
      </c>
      <c r="E18">
        <f t="shared" si="0"/>
        <v>1000000</v>
      </c>
      <c r="F18">
        <f t="shared" si="1"/>
        <v>0</v>
      </c>
      <c r="G18">
        <f t="shared" si="2"/>
        <v>1000000</v>
      </c>
      <c r="H18">
        <f t="shared" si="3"/>
        <v>5</v>
      </c>
    </row>
    <row r="19" spans="1:8">
      <c r="A19" t="s">
        <v>23</v>
      </c>
      <c r="B19" t="s">
        <v>12</v>
      </c>
      <c r="C19" s="4">
        <v>43718</v>
      </c>
      <c r="D19" s="4">
        <v>43731</v>
      </c>
      <c r="E19">
        <f t="shared" si="0"/>
        <v>2600000</v>
      </c>
      <c r="F19">
        <f t="shared" si="1"/>
        <v>260000</v>
      </c>
      <c r="G19">
        <f t="shared" si="2"/>
        <v>2340000</v>
      </c>
      <c r="H19">
        <f t="shared" si="3"/>
        <v>13</v>
      </c>
    </row>
    <row r="20" spans="1:8">
      <c r="A20" t="s">
        <v>24</v>
      </c>
      <c r="B20" t="s">
        <v>25</v>
      </c>
      <c r="C20" s="4">
        <v>43720</v>
      </c>
      <c r="D20" s="4">
        <v>43731</v>
      </c>
      <c r="E20">
        <f t="shared" si="0"/>
        <v>2200000</v>
      </c>
      <c r="F20">
        <f t="shared" si="1"/>
        <v>220000</v>
      </c>
      <c r="G20">
        <f t="shared" si="2"/>
        <v>1980000</v>
      </c>
      <c r="H20">
        <f t="shared" si="3"/>
        <v>11</v>
      </c>
    </row>
    <row r="21" spans="1:8">
      <c r="A21" t="s">
        <v>26</v>
      </c>
      <c r="B21" t="s">
        <v>16</v>
      </c>
      <c r="C21" s="4">
        <v>43729</v>
      </c>
      <c r="D21" s="4">
        <v>43731</v>
      </c>
      <c r="E21">
        <f t="shared" si="0"/>
        <v>400000</v>
      </c>
      <c r="F21">
        <f t="shared" si="1"/>
        <v>0</v>
      </c>
      <c r="G21">
        <f t="shared" si="2"/>
        <v>400000</v>
      </c>
      <c r="H21">
        <f t="shared" si="3"/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binhttt</dc:creator>
  <cp:lastModifiedBy>window</cp:lastModifiedBy>
  <dcterms:created xsi:type="dcterms:W3CDTF">2019-09-06T03:34:00Z</dcterms:created>
  <dcterms:modified xsi:type="dcterms:W3CDTF">2022-03-05T17:10:39Z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352E285F6B2D415FAD8B29937C61BE4E</vt:lpwstr>
  </property>
  <property fmtid="{D5CDD505-2E9C-101B-9397-08002B2CF9AE}" pid="3" name="KSOProductBuildVer">
    <vt:lpwstr>1033-11.2.0.10463</vt:lpwstr>
  </property>
</Properties>
</file>