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msch\OneDrive - Wright State University\Schoolwork\Physics II\Lab\"/>
    </mc:Choice>
  </mc:AlternateContent>
  <xr:revisionPtr revIDLastSave="0" documentId="8_{6862342E-5F20-4FB9-AA06-E295E90E7725}" xr6:coauthVersionLast="47" xr6:coauthVersionMax="47" xr10:uidLastSave="{00000000-0000-0000-0000-000000000000}"/>
  <bookViews>
    <workbookView xWindow="-110" yWindow="-110" windowWidth="1942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30" i="1"/>
  <c r="E34" i="1"/>
  <c r="E33" i="1"/>
  <c r="E32" i="1"/>
  <c r="E31" i="1"/>
  <c r="E30" i="1"/>
  <c r="C34" i="1"/>
  <c r="C33" i="1"/>
  <c r="C32" i="1"/>
  <c r="C31" i="1"/>
  <c r="C21" i="1"/>
  <c r="C19" i="1"/>
  <c r="D17" i="1"/>
  <c r="C11" i="1"/>
  <c r="B11" i="1"/>
  <c r="F11" i="1"/>
  <c r="E11" i="1"/>
  <c r="D11" i="1"/>
</calcChain>
</file>

<file path=xl/sharedStrings.xml><?xml version="1.0" encoding="utf-8"?>
<sst xmlns="http://schemas.openxmlformats.org/spreadsheetml/2006/main" count="28" uniqueCount="28">
  <si>
    <t>Table 1</t>
  </si>
  <si>
    <t>a</t>
  </si>
  <si>
    <t>b</t>
  </si>
  <si>
    <t>L</t>
  </si>
  <si>
    <t>Avg a</t>
  </si>
  <si>
    <t>Avg b</t>
  </si>
  <si>
    <t>Avg L</t>
  </si>
  <si>
    <r>
      <t>D</t>
    </r>
    <r>
      <rPr>
        <vertAlign val="subscript"/>
        <sz val="11"/>
        <color theme="1"/>
        <rFont val="Calibri"/>
        <family val="2"/>
        <scheme val="minor"/>
      </rPr>
      <t>up</t>
    </r>
  </si>
  <si>
    <r>
      <t>D</t>
    </r>
    <r>
      <rPr>
        <vertAlign val="subscript"/>
        <sz val="11"/>
        <color theme="1"/>
        <rFont val="Calibri"/>
        <family val="2"/>
        <scheme val="minor"/>
      </rPr>
      <t>down</t>
    </r>
  </si>
  <si>
    <r>
      <t>Avg D</t>
    </r>
    <r>
      <rPr>
        <vertAlign val="subscript"/>
        <sz val="11"/>
        <color theme="1"/>
        <rFont val="Calibri"/>
        <family val="2"/>
        <scheme val="minor"/>
      </rPr>
      <t>up</t>
    </r>
  </si>
  <si>
    <r>
      <t>Avg D</t>
    </r>
    <r>
      <rPr>
        <vertAlign val="subscript"/>
        <sz val="11"/>
        <color theme="1"/>
        <rFont val="Calibri"/>
        <family val="2"/>
        <scheme val="minor"/>
      </rPr>
      <t>down</t>
    </r>
  </si>
  <si>
    <r>
      <t>Determine K</t>
    </r>
    <r>
      <rPr>
        <vertAlign val="subscript"/>
        <sz val="11"/>
        <color theme="1"/>
        <rFont val="Calibri"/>
        <family val="2"/>
        <scheme val="minor"/>
      </rPr>
      <t>theoretical</t>
    </r>
  </si>
  <si>
    <t>diameter of wire</t>
  </si>
  <si>
    <t>d</t>
  </si>
  <si>
    <r>
      <t>D = (Avg D</t>
    </r>
    <r>
      <rPr>
        <vertAlign val="subscript"/>
        <sz val="11"/>
        <color theme="1"/>
        <rFont val="Calibri"/>
        <family val="2"/>
        <scheme val="minor"/>
      </rPr>
      <t>up</t>
    </r>
    <r>
      <rPr>
        <sz val="11"/>
        <color theme="1"/>
        <rFont val="Calibri"/>
        <family val="2"/>
        <scheme val="minor"/>
      </rPr>
      <t>) - (Avg D</t>
    </r>
    <r>
      <rPr>
        <vertAlign val="subscript"/>
        <sz val="11"/>
        <color theme="1"/>
        <rFont val="Calibri"/>
        <family val="2"/>
        <scheme val="minor"/>
      </rPr>
      <t>down</t>
    </r>
    <r>
      <rPr>
        <sz val="11"/>
        <color theme="1"/>
        <rFont val="Calibri"/>
        <family val="2"/>
        <scheme val="minor"/>
      </rPr>
      <t>)</t>
    </r>
  </si>
  <si>
    <r>
      <t>d</t>
    </r>
    <r>
      <rPr>
        <vertAlign val="subscript"/>
        <sz val="11"/>
        <color theme="1"/>
        <rFont val="Calibri"/>
        <family val="2"/>
        <scheme val="minor"/>
      </rPr>
      <t>o</t>
    </r>
  </si>
  <si>
    <r>
      <t>K</t>
    </r>
    <r>
      <rPr>
        <vertAlign val="subscript"/>
        <sz val="11"/>
        <color theme="1"/>
        <rFont val="Calibri"/>
        <family val="2"/>
        <scheme val="minor"/>
      </rPr>
      <t>theoretical</t>
    </r>
  </si>
  <si>
    <t>Table 2</t>
  </si>
  <si>
    <t>Mass (kg)</t>
  </si>
  <si>
    <t>Force (N)</t>
  </si>
  <si>
    <r>
      <rPr>
        <sz val="11"/>
        <color theme="1"/>
        <rFont val="Times New Roman"/>
        <family val="1"/>
      </rPr>
      <t>I</t>
    </r>
    <r>
      <rPr>
        <sz val="11"/>
        <color theme="1"/>
        <rFont val="Calibri"/>
        <family val="2"/>
        <scheme val="minor"/>
      </rPr>
      <t xml:space="preserve"> (Amps)</t>
    </r>
  </si>
  <si>
    <r>
      <rPr>
        <sz val="11"/>
        <color theme="1"/>
        <rFont val="Times New Roman"/>
        <family val="1"/>
      </rP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(Amp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</si>
  <si>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Plot Force vs </t>
    </r>
    <r>
      <rPr>
        <sz val="11"/>
        <color theme="1"/>
        <rFont val="Times New Roman"/>
        <family val="1"/>
      </rPr>
      <t>I</t>
    </r>
    <r>
      <rPr>
        <vertAlign val="superscript"/>
        <sz val="11"/>
        <color theme="1"/>
        <rFont val="Calibri"/>
        <family val="2"/>
        <scheme val="minor"/>
      </rPr>
      <t>2</t>
    </r>
  </si>
  <si>
    <t>place graph</t>
  </si>
  <si>
    <t>here</t>
  </si>
  <si>
    <r>
      <t>Detremine K</t>
    </r>
    <r>
      <rPr>
        <vertAlign val="subscript"/>
        <sz val="11"/>
        <color theme="1"/>
        <rFont val="Calibri"/>
        <family val="2"/>
        <scheme val="minor"/>
      </rPr>
      <t>experimental</t>
    </r>
  </si>
  <si>
    <r>
      <t>Slope = K</t>
    </r>
    <r>
      <rPr>
        <vertAlign val="subscript"/>
        <sz val="11"/>
        <color theme="1"/>
        <rFont val="Calibri"/>
        <family val="2"/>
        <scheme val="minor"/>
      </rPr>
      <t>experimental</t>
    </r>
    <r>
      <rPr>
        <sz val="11"/>
        <color theme="1"/>
        <rFont val="Calibri"/>
        <family val="2"/>
        <scheme val="minor"/>
      </rPr>
      <t xml:space="preserve"> =</t>
    </r>
  </si>
  <si>
    <t>The Current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</si>
</sst>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00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 tint="-0.3499862666707357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BEA3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5" borderId="0" xfId="4" applyAlignment="1">
      <alignment horizontal="center" vertical="center"/>
    </xf>
    <xf numFmtId="0" fontId="1" fillId="10" borderId="1" xfId="9" applyBorder="1" applyAlignment="1">
      <alignment horizontal="center" vertical="center"/>
    </xf>
    <xf numFmtId="0" fontId="1" fillId="8" borderId="1" xfId="7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11" borderId="1" xfId="10" applyFont="1" applyBorder="1" applyAlignment="1">
      <alignment horizontal="center" vertical="center"/>
    </xf>
    <xf numFmtId="0" fontId="0" fillId="12" borderId="1" xfId="11" applyFont="1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0" fillId="5" borderId="1" xfId="4" applyFont="1" applyBorder="1" applyAlignment="1">
      <alignment horizontal="center" vertical="center"/>
    </xf>
    <xf numFmtId="0" fontId="0" fillId="13" borderId="1" xfId="7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5" fillId="5" borderId="0" xfId="4" applyFont="1" applyAlignment="1">
      <alignment horizontal="center" vertical="center"/>
    </xf>
    <xf numFmtId="0" fontId="0" fillId="10" borderId="1" xfId="9" applyFont="1" applyBorder="1" applyAlignment="1">
      <alignment horizontal="center" vertical="center"/>
    </xf>
    <xf numFmtId="0" fontId="1" fillId="10" borderId="1" xfId="9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11" borderId="1" xfId="10" applyFont="1" applyBorder="1" applyAlignment="1">
      <alignment horizontal="center" vertical="center"/>
    </xf>
    <xf numFmtId="0" fontId="1" fillId="11" borderId="1" xfId="1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2">
    <cellStyle name="20% - Accent1" xfId="1" builtinId="30"/>
    <cellStyle name="20% - Accent2" xfId="2" builtinId="34"/>
    <cellStyle name="20% - Accent3" xfId="4" builtinId="38"/>
    <cellStyle name="20% - Accent4" xfId="6" builtinId="42"/>
    <cellStyle name="20% - Accent5" xfId="8" builtinId="46"/>
    <cellStyle name="20% - Accent6" xfId="10" builtinId="50"/>
    <cellStyle name="40% - Accent2" xfId="3" builtinId="35"/>
    <cellStyle name="40% - Accent3" xfId="5" builtinId="39"/>
    <cellStyle name="40% - Accent4" xfId="7" builtinId="43"/>
    <cellStyle name="40% - Accent5" xfId="9" builtinId="47"/>
    <cellStyle name="40% - Accent6" xfId="11" builtinId="51"/>
    <cellStyle name="Normal" xfId="0" builtinId="0"/>
  </cellStyles>
  <dxfs count="0"/>
  <tableStyles count="0" defaultTableStyle="TableStyleMedium2" defaultPivotStyle="PivotStyleLight16"/>
  <colors>
    <mruColors>
      <color rgb="FFFFFF00"/>
      <color rgb="FFFFFF99"/>
      <color rgb="FFFF9933"/>
      <color rgb="FF66FF99"/>
      <color rgb="FFBEA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Force vs. I^2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Sheet1!$E$30:$E$34</c:f>
              <c:numCache>
                <c:formatCode>0.0000</c:formatCode>
                <c:ptCount val="5"/>
                <c:pt idx="0">
                  <c:v>24.010000000000005</c:v>
                </c:pt>
                <c:pt idx="1">
                  <c:v>37.209999999999994</c:v>
                </c:pt>
                <c:pt idx="2">
                  <c:v>51.84</c:v>
                </c:pt>
                <c:pt idx="3">
                  <c:v>60.839999999999996</c:v>
                </c:pt>
                <c:pt idx="4">
                  <c:v>81</c:v>
                </c:pt>
              </c:numCache>
            </c:numRef>
          </c:xVal>
          <c:yVal>
            <c:numRef>
              <c:f>Sheet1!$C$30:$C$34</c:f>
              <c:numCache>
                <c:formatCode>0.0000E+00</c:formatCode>
                <c:ptCount val="5"/>
                <c:pt idx="0">
                  <c:v>1.9620000000000003E-4</c:v>
                </c:pt>
                <c:pt idx="1">
                  <c:v>2.943E-4</c:v>
                </c:pt>
                <c:pt idx="2">
                  <c:v>3.9240000000000005E-4</c:v>
                </c:pt>
                <c:pt idx="3">
                  <c:v>4.9050000000000005E-4</c:v>
                </c:pt>
                <c:pt idx="4">
                  <c:v>5.886E-4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E-4F22-8009-A711F167D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020991"/>
        <c:axId val="1563384447"/>
      </c:scatterChart>
      <c:valAx>
        <c:axId val="109202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84447"/>
        <c:crosses val="autoZero"/>
        <c:crossBetween val="midCat"/>
      </c:valAx>
      <c:valAx>
        <c:axId val="15633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2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37</xdr:row>
      <xdr:rowOff>50800</xdr:rowOff>
    </xdr:from>
    <xdr:to>
      <xdr:col>7</xdr:col>
      <xdr:colOff>1092199</xdr:colOff>
      <xdr:row>63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5AEA51-E596-F469-8E17-F17E00A96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topLeftCell="A36" workbookViewId="0">
      <selection activeCell="D67" sqref="D67"/>
    </sheetView>
  </sheetViews>
  <sheetFormatPr defaultRowHeight="14.5" x14ac:dyDescent="0.35"/>
  <cols>
    <col min="1" max="8" width="15.7265625" style="2" customWidth="1"/>
  </cols>
  <sheetData>
    <row r="1" spans="1:6" x14ac:dyDescent="0.35">
      <c r="A1" s="26" t="s">
        <v>27</v>
      </c>
      <c r="B1" s="26"/>
      <c r="C1" s="26"/>
      <c r="D1" s="26"/>
    </row>
    <row r="3" spans="1:6" ht="16.5" x14ac:dyDescent="0.35">
      <c r="A3" s="2" t="s">
        <v>0</v>
      </c>
      <c r="B3" s="11" t="s">
        <v>7</v>
      </c>
      <c r="C3" s="11" t="s">
        <v>8</v>
      </c>
      <c r="D3" s="3" t="s">
        <v>1</v>
      </c>
      <c r="E3" s="4" t="s">
        <v>2</v>
      </c>
      <c r="F3" s="5" t="s">
        <v>3</v>
      </c>
    </row>
    <row r="4" spans="1:6" x14ac:dyDescent="0.35">
      <c r="B4" s="10">
        <v>-1.0999999999999999E-2</v>
      </c>
      <c r="C4" s="10">
        <v>-5.0999999999999997E-2</v>
      </c>
      <c r="D4" s="10">
        <v>0.21099999999999999</v>
      </c>
      <c r="E4" s="10">
        <v>1.405</v>
      </c>
      <c r="F4" s="10">
        <v>0.27</v>
      </c>
    </row>
    <row r="5" spans="1:6" x14ac:dyDescent="0.35">
      <c r="B5" s="10">
        <v>-1.0999999999999999E-2</v>
      </c>
      <c r="C5" s="10">
        <v>-5.0999999999999997E-2</v>
      </c>
      <c r="D5" s="10">
        <v>0.21199999999999999</v>
      </c>
      <c r="E5" s="10">
        <v>1.4019999999999999</v>
      </c>
      <c r="F5" s="10">
        <v>0.26800000000000002</v>
      </c>
    </row>
    <row r="6" spans="1:6" x14ac:dyDescent="0.35">
      <c r="B6" s="10">
        <v>-1.0999999999999999E-2</v>
      </c>
      <c r="C6" s="10">
        <v>-5.0999999999999997E-2</v>
      </c>
      <c r="D6" s="10">
        <v>0.21199999999999999</v>
      </c>
      <c r="E6" s="10">
        <v>1.4</v>
      </c>
      <c r="F6" s="10">
        <v>0.26700000000000002</v>
      </c>
    </row>
    <row r="7" spans="1:6" x14ac:dyDescent="0.35">
      <c r="B7" s="10">
        <v>-1.2E-2</v>
      </c>
      <c r="C7" s="10">
        <v>-5.0999999999999997E-2</v>
      </c>
      <c r="D7" s="10">
        <v>0.21199999999999999</v>
      </c>
      <c r="E7" s="10">
        <v>1.401</v>
      </c>
      <c r="F7" s="10">
        <v>0.26800000000000002</v>
      </c>
    </row>
    <row r="8" spans="1:6" x14ac:dyDescent="0.35">
      <c r="B8" s="10">
        <v>-1.2E-2</v>
      </c>
      <c r="C8" s="10">
        <v>-5.0999999999999997E-2</v>
      </c>
      <c r="D8" s="10">
        <v>0.21299999999999999</v>
      </c>
      <c r="E8" s="10">
        <v>1.4</v>
      </c>
      <c r="F8" s="10">
        <v>0.26800000000000002</v>
      </c>
    </row>
    <row r="9" spans="1:6" x14ac:dyDescent="0.35">
      <c r="B9" s="6"/>
      <c r="C9" s="6"/>
      <c r="D9" s="6"/>
      <c r="E9" s="6"/>
      <c r="F9" s="6"/>
    </row>
    <row r="10" spans="1:6" ht="16.5" x14ac:dyDescent="0.35">
      <c r="B10" s="12" t="s">
        <v>9</v>
      </c>
      <c r="C10" s="12" t="s">
        <v>10</v>
      </c>
      <c r="D10" s="7" t="s">
        <v>4</v>
      </c>
      <c r="E10" s="8" t="s">
        <v>5</v>
      </c>
      <c r="F10" s="9" t="s">
        <v>6</v>
      </c>
    </row>
    <row r="11" spans="1:6" x14ac:dyDescent="0.35">
      <c r="B11" s="10">
        <f>AVERAGE(B4:B8)</f>
        <v>-1.1399999999999999E-2</v>
      </c>
      <c r="C11" s="10">
        <f>AVERAGE(C4:C8)</f>
        <v>-5.1000000000000004E-2</v>
      </c>
      <c r="D11" s="10">
        <f>AVERAGE(D4:D8)</f>
        <v>0.21200000000000002</v>
      </c>
      <c r="E11" s="10">
        <f>AVERAGE(E4:E8)</f>
        <v>1.4015999999999997</v>
      </c>
      <c r="F11" s="10">
        <f>AVERAGE(F4:F8)</f>
        <v>0.26819999999999999</v>
      </c>
    </row>
    <row r="13" spans="1:6" ht="16.5" x14ac:dyDescent="0.35">
      <c r="A13" s="26" t="s">
        <v>11</v>
      </c>
      <c r="B13" s="26"/>
    </row>
    <row r="15" spans="1:6" x14ac:dyDescent="0.35">
      <c r="A15" s="1"/>
      <c r="B15" s="27" t="s">
        <v>12</v>
      </c>
      <c r="C15" s="27"/>
      <c r="D15" s="16">
        <v>2.9199999999999999E-3</v>
      </c>
    </row>
    <row r="17" spans="1:5" ht="16.5" x14ac:dyDescent="0.35">
      <c r="B17" s="28" t="s">
        <v>14</v>
      </c>
      <c r="C17" s="29"/>
      <c r="D17" s="16">
        <f>B11-C11</f>
        <v>3.9600000000000003E-2</v>
      </c>
    </row>
    <row r="19" spans="1:5" ht="16.5" x14ac:dyDescent="0.35">
      <c r="B19" s="14" t="s">
        <v>15</v>
      </c>
      <c r="C19" s="16">
        <f>(D17*D11)/(2*E11)</f>
        <v>2.9948630136986316E-3</v>
      </c>
    </row>
    <row r="21" spans="1:5" x14ac:dyDescent="0.35">
      <c r="B21" s="13" t="s">
        <v>13</v>
      </c>
      <c r="C21" s="16">
        <f>C19+D15</f>
        <v>5.9148630136986319E-3</v>
      </c>
    </row>
    <row r="23" spans="1:5" ht="16.5" x14ac:dyDescent="0.35">
      <c r="B23" s="15" t="s">
        <v>16</v>
      </c>
      <c r="C23" s="30">
        <f>2*10^-7 * (F11/C21)</f>
        <v>9.0686800143589944E-6</v>
      </c>
    </row>
    <row r="27" spans="1:5" ht="16.5" x14ac:dyDescent="0.35">
      <c r="A27" s="26" t="s">
        <v>25</v>
      </c>
      <c r="B27" s="26"/>
    </row>
    <row r="29" spans="1:5" ht="16.5" x14ac:dyDescent="0.35">
      <c r="A29" s="2" t="s">
        <v>17</v>
      </c>
      <c r="B29" s="20" t="s">
        <v>18</v>
      </c>
      <c r="C29" s="21" t="s">
        <v>19</v>
      </c>
      <c r="D29" s="22" t="s">
        <v>20</v>
      </c>
      <c r="E29" s="19" t="s">
        <v>21</v>
      </c>
    </row>
    <row r="30" spans="1:5" x14ac:dyDescent="0.35">
      <c r="B30" s="17">
        <v>2.0000000000000002E-5</v>
      </c>
      <c r="C30" s="18">
        <f>B30*9.81</f>
        <v>1.9620000000000003E-4</v>
      </c>
      <c r="D30" s="16">
        <v>4.9000000000000004</v>
      </c>
      <c r="E30" s="16">
        <f>D30^2</f>
        <v>24.010000000000005</v>
      </c>
    </row>
    <row r="31" spans="1:5" x14ac:dyDescent="0.35">
      <c r="B31" s="17">
        <v>3.0000000000000001E-5</v>
      </c>
      <c r="C31" s="18">
        <f t="shared" ref="C31:C34" si="0">B31*9.81</f>
        <v>2.943E-4</v>
      </c>
      <c r="D31" s="16">
        <v>6.1</v>
      </c>
      <c r="E31" s="16">
        <f t="shared" ref="E31:E34" si="1">D31^2</f>
        <v>37.209999999999994</v>
      </c>
    </row>
    <row r="32" spans="1:5" x14ac:dyDescent="0.35">
      <c r="B32" s="17">
        <v>4.0000000000000003E-5</v>
      </c>
      <c r="C32" s="18">
        <f t="shared" si="0"/>
        <v>3.9240000000000005E-4</v>
      </c>
      <c r="D32" s="16">
        <v>7.2</v>
      </c>
      <c r="E32" s="16">
        <f t="shared" si="1"/>
        <v>51.84</v>
      </c>
    </row>
    <row r="33" spans="2:8" x14ac:dyDescent="0.35">
      <c r="B33" s="17">
        <v>5.0000000000000002E-5</v>
      </c>
      <c r="C33" s="18">
        <f t="shared" si="0"/>
        <v>4.9050000000000005E-4</v>
      </c>
      <c r="D33" s="16">
        <v>7.8</v>
      </c>
      <c r="E33" s="16">
        <f t="shared" si="1"/>
        <v>60.839999999999996</v>
      </c>
    </row>
    <row r="34" spans="2:8" x14ac:dyDescent="0.35">
      <c r="B34" s="17">
        <v>6.0000000000000002E-5</v>
      </c>
      <c r="C34" s="18">
        <f t="shared" si="0"/>
        <v>5.886E-4</v>
      </c>
      <c r="D34" s="16">
        <v>9</v>
      </c>
      <c r="E34" s="16">
        <f t="shared" si="1"/>
        <v>81</v>
      </c>
    </row>
    <row r="36" spans="2:8" ht="16.5" x14ac:dyDescent="0.35">
      <c r="B36" s="2" t="s">
        <v>22</v>
      </c>
    </row>
    <row r="38" spans="2:8" x14ac:dyDescent="0.35">
      <c r="B38" s="6"/>
      <c r="C38" s="6"/>
      <c r="D38" s="6"/>
      <c r="E38" s="6"/>
      <c r="F38" s="6"/>
      <c r="G38" s="6"/>
      <c r="H38" s="6"/>
    </row>
    <row r="39" spans="2:8" x14ac:dyDescent="0.35">
      <c r="B39" s="6"/>
      <c r="C39" s="6"/>
      <c r="D39" s="6"/>
      <c r="E39" s="6"/>
      <c r="F39" s="6"/>
      <c r="G39" s="6"/>
      <c r="H39" s="6"/>
    </row>
    <row r="40" spans="2:8" x14ac:dyDescent="0.35">
      <c r="B40" s="6"/>
      <c r="C40" s="6"/>
      <c r="D40" s="6"/>
      <c r="E40" s="6"/>
      <c r="F40" s="6"/>
      <c r="G40" s="6"/>
      <c r="H40" s="6"/>
    </row>
    <row r="41" spans="2:8" x14ac:dyDescent="0.35">
      <c r="B41" s="6"/>
      <c r="C41" s="6"/>
      <c r="D41" s="6"/>
      <c r="E41" s="6"/>
      <c r="F41" s="6"/>
      <c r="G41" s="6"/>
      <c r="H41" s="6"/>
    </row>
    <row r="42" spans="2:8" x14ac:dyDescent="0.35">
      <c r="B42" s="6"/>
      <c r="C42" s="6"/>
      <c r="D42" s="6"/>
      <c r="E42" s="6"/>
      <c r="F42" s="6"/>
      <c r="G42" s="6"/>
      <c r="H42" s="6"/>
    </row>
    <row r="43" spans="2:8" x14ac:dyDescent="0.35">
      <c r="B43" s="6"/>
      <c r="C43" s="6"/>
      <c r="D43" s="6"/>
      <c r="E43" s="6"/>
      <c r="F43" s="6"/>
      <c r="G43" s="6"/>
      <c r="H43" s="6"/>
    </row>
    <row r="44" spans="2:8" x14ac:dyDescent="0.35">
      <c r="B44" s="6"/>
      <c r="C44" s="6"/>
      <c r="D44" s="6"/>
      <c r="E44" s="6"/>
      <c r="F44" s="6"/>
      <c r="G44" s="6"/>
      <c r="H44" s="6"/>
    </row>
    <row r="45" spans="2:8" x14ac:dyDescent="0.35">
      <c r="B45" s="6"/>
      <c r="C45" s="6"/>
      <c r="D45" s="6"/>
      <c r="E45" s="6"/>
      <c r="F45" s="6"/>
      <c r="G45" s="6"/>
      <c r="H45" s="6"/>
    </row>
    <row r="46" spans="2:8" x14ac:dyDescent="0.35">
      <c r="B46" s="6"/>
      <c r="C46" s="6"/>
      <c r="D46" s="6"/>
      <c r="E46" s="6"/>
      <c r="F46" s="6"/>
      <c r="G46" s="6"/>
      <c r="H46" s="6"/>
    </row>
    <row r="47" spans="2:8" x14ac:dyDescent="0.35">
      <c r="B47" s="6"/>
      <c r="C47" s="6"/>
      <c r="D47" s="6"/>
      <c r="E47" s="6"/>
      <c r="F47" s="6"/>
      <c r="G47" s="6"/>
      <c r="H47" s="6"/>
    </row>
    <row r="48" spans="2:8" x14ac:dyDescent="0.35">
      <c r="B48" s="6"/>
      <c r="C48" s="6"/>
      <c r="D48" s="6"/>
      <c r="E48" s="6"/>
      <c r="F48" s="6"/>
      <c r="G48" s="6"/>
      <c r="H48" s="6"/>
    </row>
    <row r="49" spans="2:8" x14ac:dyDescent="0.35">
      <c r="B49" s="6"/>
      <c r="C49" s="6"/>
      <c r="D49" s="6"/>
      <c r="E49" s="6"/>
      <c r="F49" s="6"/>
      <c r="G49" s="6"/>
      <c r="H49" s="6"/>
    </row>
    <row r="50" spans="2:8" x14ac:dyDescent="0.35">
      <c r="B50" s="6"/>
      <c r="C50" s="6"/>
      <c r="D50" s="6"/>
      <c r="E50" s="6"/>
      <c r="F50" s="6"/>
      <c r="G50" s="6"/>
      <c r="H50" s="6"/>
    </row>
    <row r="51" spans="2:8" x14ac:dyDescent="0.35">
      <c r="B51" s="6"/>
      <c r="C51" s="6"/>
      <c r="D51" s="6"/>
      <c r="E51" s="23" t="s">
        <v>23</v>
      </c>
      <c r="F51" s="6"/>
      <c r="G51" s="6"/>
      <c r="H51" s="6"/>
    </row>
    <row r="52" spans="2:8" x14ac:dyDescent="0.35">
      <c r="B52" s="6"/>
      <c r="C52" s="6"/>
      <c r="D52" s="6"/>
      <c r="E52" s="23" t="s">
        <v>24</v>
      </c>
      <c r="F52" s="6"/>
      <c r="G52" s="6"/>
      <c r="H52" s="6"/>
    </row>
    <row r="53" spans="2:8" x14ac:dyDescent="0.35">
      <c r="B53" s="6"/>
      <c r="C53" s="6"/>
      <c r="D53" s="6"/>
      <c r="E53" s="6"/>
      <c r="F53" s="6"/>
      <c r="G53" s="6"/>
      <c r="H53" s="6"/>
    </row>
    <row r="54" spans="2:8" x14ac:dyDescent="0.35">
      <c r="B54" s="6"/>
      <c r="C54" s="6"/>
      <c r="D54" s="6"/>
      <c r="E54" s="6"/>
      <c r="F54" s="6"/>
      <c r="G54" s="6"/>
      <c r="H54" s="6"/>
    </row>
    <row r="55" spans="2:8" x14ac:dyDescent="0.35">
      <c r="B55" s="6"/>
      <c r="C55" s="6"/>
      <c r="D55" s="6"/>
      <c r="E55" s="6"/>
      <c r="F55" s="6"/>
      <c r="G55" s="6"/>
      <c r="H55" s="6"/>
    </row>
    <row r="56" spans="2:8" x14ac:dyDescent="0.35">
      <c r="B56" s="6"/>
      <c r="C56" s="6"/>
      <c r="D56" s="6"/>
      <c r="E56" s="6"/>
      <c r="F56" s="6"/>
      <c r="G56" s="6"/>
      <c r="H56" s="6"/>
    </row>
    <row r="57" spans="2:8" x14ac:dyDescent="0.35">
      <c r="B57" s="6"/>
      <c r="C57" s="6"/>
      <c r="D57" s="6"/>
      <c r="E57" s="6"/>
      <c r="F57" s="6"/>
      <c r="G57" s="6"/>
      <c r="H57" s="6"/>
    </row>
    <row r="58" spans="2:8" x14ac:dyDescent="0.35">
      <c r="B58" s="6"/>
      <c r="C58" s="6"/>
      <c r="D58" s="6"/>
      <c r="E58" s="6"/>
      <c r="F58" s="6"/>
      <c r="G58" s="6"/>
      <c r="H58" s="6"/>
    </row>
    <row r="59" spans="2:8" x14ac:dyDescent="0.35">
      <c r="B59" s="6"/>
      <c r="C59" s="6"/>
      <c r="D59" s="6"/>
      <c r="E59" s="6"/>
      <c r="F59" s="6"/>
      <c r="G59" s="6"/>
      <c r="H59" s="6"/>
    </row>
    <row r="60" spans="2:8" x14ac:dyDescent="0.35">
      <c r="B60" s="6"/>
      <c r="C60" s="6"/>
      <c r="D60" s="6"/>
      <c r="E60" s="6"/>
      <c r="F60" s="6"/>
      <c r="G60" s="6"/>
      <c r="H60" s="6"/>
    </row>
    <row r="61" spans="2:8" x14ac:dyDescent="0.35">
      <c r="B61" s="6"/>
      <c r="C61" s="6"/>
      <c r="D61" s="6"/>
      <c r="E61" s="6"/>
      <c r="F61" s="6"/>
      <c r="G61" s="6"/>
      <c r="H61" s="6"/>
    </row>
    <row r="62" spans="2:8" x14ac:dyDescent="0.35">
      <c r="B62" s="6"/>
      <c r="C62" s="6"/>
      <c r="D62" s="6"/>
      <c r="E62" s="6"/>
      <c r="F62" s="6"/>
      <c r="G62" s="6"/>
      <c r="H62" s="6"/>
    </row>
    <row r="63" spans="2:8" x14ac:dyDescent="0.35">
      <c r="B63" s="6"/>
      <c r="C63" s="6"/>
      <c r="D63" s="6"/>
      <c r="E63" s="6"/>
      <c r="F63" s="6"/>
      <c r="G63" s="6"/>
      <c r="H63" s="6"/>
    </row>
    <row r="64" spans="2:8" x14ac:dyDescent="0.35">
      <c r="B64" s="6"/>
      <c r="C64" s="6"/>
      <c r="D64" s="6"/>
      <c r="E64" s="6"/>
      <c r="F64" s="6"/>
      <c r="G64" s="6"/>
      <c r="H64" s="6"/>
    </row>
    <row r="66" spans="2:4" ht="16.5" x14ac:dyDescent="0.35">
      <c r="B66" s="24" t="s">
        <v>26</v>
      </c>
      <c r="C66" s="25"/>
      <c r="D66" s="30">
        <v>7.0500000000000003E-6</v>
      </c>
    </row>
  </sheetData>
  <mergeCells count="6">
    <mergeCell ref="B66:C66"/>
    <mergeCell ref="A1:D1"/>
    <mergeCell ref="A13:B13"/>
    <mergeCell ref="B15:C15"/>
    <mergeCell ref="B17:C17"/>
    <mergeCell ref="A27:B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Wright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J. Wagner</dc:creator>
  <cp:lastModifiedBy>Schmitz, Josiah</cp:lastModifiedBy>
  <dcterms:created xsi:type="dcterms:W3CDTF">2022-04-11T18:51:59Z</dcterms:created>
  <dcterms:modified xsi:type="dcterms:W3CDTF">2023-10-13T18:58:40Z</dcterms:modified>
</cp:coreProperties>
</file>