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schmitz_74_wright_edu/Documents/Schoolwork/Physics II/Lab/"/>
    </mc:Choice>
  </mc:AlternateContent>
  <xr:revisionPtr revIDLastSave="3" documentId="13_ncr:1_{FDAA3489-AD7F-4AA0-B8FB-C0C97F5C377B}" xr6:coauthVersionLast="47" xr6:coauthVersionMax="47" xr10:uidLastSave="{DDA25DC7-024C-42F6-B505-9F080DC870DB}"/>
  <bookViews>
    <workbookView xWindow="-26070" yWindow="391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E72" i="1"/>
  <c r="B72" i="1"/>
  <c r="E38" i="1"/>
  <c r="E48" i="1"/>
  <c r="E53" i="1" s="1"/>
  <c r="B48" i="1"/>
  <c r="B53" i="1" s="1"/>
  <c r="H66" i="1"/>
</calcChain>
</file>

<file path=xl/sharedStrings.xml><?xml version="1.0" encoding="utf-8"?>
<sst xmlns="http://schemas.openxmlformats.org/spreadsheetml/2006/main" count="84" uniqueCount="62">
  <si>
    <t>Table 1:</t>
  </si>
  <si>
    <t>PVC Rod &amp; Vinyl Sheet</t>
  </si>
  <si>
    <t>PVC Rod &amp; Wool Cloth</t>
  </si>
  <si>
    <t>Nylon Rod &amp; Vinyl Sheet</t>
  </si>
  <si>
    <t>Nylon Rod &amp; Wool Cloth</t>
  </si>
  <si>
    <t>Table 2:</t>
  </si>
  <si>
    <t>Triboelectric Table</t>
  </si>
  <si>
    <t>Material</t>
  </si>
  <si>
    <t>most positive</t>
  </si>
  <si>
    <t>zero</t>
  </si>
  <si>
    <t>most negative</t>
  </si>
  <si>
    <t>2. Conservation of Charge</t>
  </si>
  <si>
    <t>Charge on</t>
  </si>
  <si>
    <t>Nylon disk</t>
  </si>
  <si>
    <t>PVC disk</t>
  </si>
  <si>
    <t>Total charge on both</t>
  </si>
  <si>
    <t>Nylon and PVC disks</t>
  </si>
  <si>
    <t>number of electrons</t>
  </si>
  <si>
    <t>transferred (Nylon)</t>
  </si>
  <si>
    <t>transferred (PVC)</t>
  </si>
  <si>
    <r>
      <t>Nylon disk D</t>
    </r>
    <r>
      <rPr>
        <vertAlign val="subscript"/>
        <sz val="11"/>
        <color theme="1"/>
        <rFont val="Calibri"/>
        <family val="2"/>
        <scheme val="minor"/>
      </rPr>
      <t>o</t>
    </r>
  </si>
  <si>
    <r>
      <t>PVC disk D</t>
    </r>
    <r>
      <rPr>
        <vertAlign val="subscript"/>
        <sz val="11"/>
        <color theme="1"/>
        <rFont val="Calibri"/>
        <family val="2"/>
        <scheme val="minor"/>
      </rPr>
      <t>o</t>
    </r>
  </si>
  <si>
    <r>
      <t>Nylon disk D</t>
    </r>
    <r>
      <rPr>
        <vertAlign val="subscript"/>
        <sz val="11"/>
        <color theme="1"/>
        <rFont val="Calibri"/>
        <family val="2"/>
        <scheme val="minor"/>
      </rPr>
      <t>i</t>
    </r>
  </si>
  <si>
    <r>
      <t>PVC disk D</t>
    </r>
    <r>
      <rPr>
        <vertAlign val="subscript"/>
        <sz val="11"/>
        <color theme="1"/>
        <rFont val="Calibri"/>
        <family val="2"/>
        <scheme val="minor"/>
      </rPr>
      <t>i</t>
    </r>
  </si>
  <si>
    <t>Nylon disk Area</t>
  </si>
  <si>
    <t>PVC disk Area</t>
  </si>
  <si>
    <t>Charge Density</t>
  </si>
  <si>
    <t>3.  Charge Transfer</t>
  </si>
  <si>
    <t>1.  Electron Affinity</t>
  </si>
  <si>
    <t>[discharge PVC disk]</t>
  </si>
  <si>
    <t xml:space="preserve">Charge on </t>
  </si>
  <si>
    <t>Faraday Cup</t>
  </si>
  <si>
    <t>[discharge Nylon disk]</t>
  </si>
  <si>
    <t>Diameter of</t>
  </si>
  <si>
    <t>Height of</t>
  </si>
  <si>
    <t>Surface Area of</t>
  </si>
  <si>
    <t>Surface Charge Density</t>
  </si>
  <si>
    <t>using charge with</t>
  </si>
  <si>
    <t>4.  Charging by Induction</t>
  </si>
  <si>
    <t>a.</t>
  </si>
  <si>
    <t>b.</t>
  </si>
  <si>
    <t>c.</t>
  </si>
  <si>
    <t>d.</t>
  </si>
  <si>
    <t>Producing and Measuring Electrostatic Charge Excel Worksheet</t>
  </si>
  <si>
    <t>nC</t>
  </si>
  <si>
    <t>polyurethane foam</t>
  </si>
  <si>
    <t>sorbothane</t>
  </si>
  <si>
    <t>box sealing tape</t>
  </si>
  <si>
    <t>hair/oily skin</t>
  </si>
  <si>
    <t>solid polyurethane, filled</t>
  </si>
  <si>
    <t>magnesium fluoride</t>
  </si>
  <si>
    <t>nylon</t>
  </si>
  <si>
    <t>glass</t>
  </si>
  <si>
    <t>wool</t>
  </si>
  <si>
    <t>acrylic</t>
  </si>
  <si>
    <t>epoxy</t>
  </si>
  <si>
    <t>latex</t>
  </si>
  <si>
    <t>edpm rubber</t>
  </si>
  <si>
    <t>teflon</t>
  </si>
  <si>
    <t>butyl rubber</t>
  </si>
  <si>
    <t>PVC</t>
  </si>
  <si>
    <t>vinyl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</si>
</sst>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right"/>
    </xf>
    <xf numFmtId="0" fontId="1" fillId="7" borderId="2" xfId="6" applyBorder="1" applyAlignment="1">
      <alignment horizontal="center"/>
    </xf>
    <xf numFmtId="0" fontId="1" fillId="7" borderId="3" xfId="6" applyBorder="1" applyAlignment="1">
      <alignment horizontal="center"/>
    </xf>
    <xf numFmtId="0" fontId="1" fillId="7" borderId="4" xfId="6" applyBorder="1" applyAlignment="1">
      <alignment horizontal="center"/>
    </xf>
    <xf numFmtId="0" fontId="1" fillId="7" borderId="5" xfId="6" applyBorder="1" applyAlignment="1">
      <alignment horizontal="center"/>
    </xf>
    <xf numFmtId="0" fontId="1" fillId="6" borderId="6" xfId="5" applyBorder="1" applyAlignment="1">
      <alignment horizontal="center"/>
    </xf>
    <xf numFmtId="0" fontId="1" fillId="6" borderId="7" xfId="5" applyBorder="1" applyAlignment="1">
      <alignment horizontal="center"/>
    </xf>
    <xf numFmtId="0" fontId="0" fillId="0" borderId="0" xfId="0" applyAlignment="1">
      <alignment horizontal="left"/>
    </xf>
    <xf numFmtId="0" fontId="1" fillId="11" borderId="4" xfId="10" applyBorder="1" applyAlignment="1">
      <alignment horizontal="center"/>
    </xf>
    <xf numFmtId="0" fontId="1" fillId="11" borderId="5" xfId="10" applyBorder="1" applyAlignment="1">
      <alignment horizontal="center"/>
    </xf>
    <xf numFmtId="0" fontId="1" fillId="11" borderId="2" xfId="10" applyBorder="1" applyAlignment="1">
      <alignment horizontal="center"/>
    </xf>
    <xf numFmtId="0" fontId="1" fillId="11" borderId="3" xfId="10" applyBorder="1" applyAlignment="1">
      <alignment horizontal="center"/>
    </xf>
    <xf numFmtId="0" fontId="1" fillId="11" borderId="8" xfId="10" applyBorder="1" applyAlignment="1">
      <alignment horizontal="center"/>
    </xf>
    <xf numFmtId="0" fontId="1" fillId="11" borderId="12" xfId="10" applyBorder="1" applyAlignment="1">
      <alignment horizontal="center"/>
    </xf>
    <xf numFmtId="164" fontId="1" fillId="10" borderId="6" xfId="9" applyNumberFormat="1" applyBorder="1" applyAlignment="1">
      <alignment horizontal="center"/>
    </xf>
    <xf numFmtId="164" fontId="1" fillId="10" borderId="7" xfId="9" applyNumberFormat="1" applyBorder="1" applyAlignment="1">
      <alignment horizontal="center"/>
    </xf>
    <xf numFmtId="0" fontId="1" fillId="3" borderId="2" xfId="2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3" borderId="5" xfId="2" applyBorder="1" applyAlignment="1">
      <alignment horizontal="center"/>
    </xf>
    <xf numFmtId="164" fontId="1" fillId="2" borderId="6" xfId="1" applyNumberFormat="1" applyBorder="1" applyAlignment="1">
      <alignment horizontal="center"/>
    </xf>
    <xf numFmtId="164" fontId="1" fillId="2" borderId="7" xfId="1" applyNumberFormat="1" applyBorder="1" applyAlignment="1">
      <alignment horizontal="center"/>
    </xf>
    <xf numFmtId="0" fontId="1" fillId="5" borderId="2" xfId="4" applyBorder="1" applyAlignment="1">
      <alignment horizontal="center"/>
    </xf>
    <xf numFmtId="0" fontId="1" fillId="5" borderId="3" xfId="4" applyBorder="1" applyAlignment="1">
      <alignment horizontal="center"/>
    </xf>
    <xf numFmtId="0" fontId="1" fillId="5" borderId="4" xfId="4" applyBorder="1" applyAlignment="1">
      <alignment horizontal="center"/>
    </xf>
    <xf numFmtId="0" fontId="1" fillId="5" borderId="5" xfId="4" applyBorder="1" applyAlignment="1">
      <alignment horizontal="center"/>
    </xf>
    <xf numFmtId="164" fontId="1" fillId="4" borderId="6" xfId="3" applyNumberFormat="1" applyBorder="1" applyAlignment="1">
      <alignment horizontal="center"/>
    </xf>
    <xf numFmtId="164" fontId="1" fillId="4" borderId="7" xfId="3" applyNumberFormat="1" applyBorder="1" applyAlignment="1">
      <alignment horizontal="center"/>
    </xf>
    <xf numFmtId="164" fontId="1" fillId="6" borderId="6" xfId="5" applyNumberFormat="1" applyBorder="1" applyAlignment="1">
      <alignment horizontal="center"/>
    </xf>
    <xf numFmtId="164" fontId="1" fillId="6" borderId="7" xfId="5" applyNumberFormat="1" applyBorder="1" applyAlignment="1">
      <alignment horizontal="center"/>
    </xf>
    <xf numFmtId="0" fontId="1" fillId="13" borderId="2" xfId="12" applyBorder="1" applyAlignment="1">
      <alignment horizontal="center"/>
    </xf>
    <xf numFmtId="0" fontId="1" fillId="13" borderId="3" xfId="12" applyBorder="1" applyAlignment="1">
      <alignment horizontal="center"/>
    </xf>
    <xf numFmtId="0" fontId="1" fillId="13" borderId="8" xfId="12" applyBorder="1" applyAlignment="1">
      <alignment horizontal="center"/>
    </xf>
    <xf numFmtId="0" fontId="1" fillId="13" borderId="12" xfId="12" applyBorder="1" applyAlignment="1">
      <alignment horizontal="center"/>
    </xf>
    <xf numFmtId="0" fontId="1" fillId="13" borderId="4" xfId="12" applyBorder="1" applyAlignment="1">
      <alignment horizontal="center"/>
    </xf>
    <xf numFmtId="0" fontId="1" fillId="13" borderId="5" xfId="12" applyBorder="1" applyAlignment="1">
      <alignment horizontal="center"/>
    </xf>
    <xf numFmtId="164" fontId="1" fillId="12" borderId="6" xfId="11" applyNumberFormat="1" applyBorder="1" applyAlignment="1">
      <alignment horizontal="center"/>
    </xf>
    <xf numFmtId="164" fontId="1" fillId="12" borderId="7" xfId="11" applyNumberFormat="1" applyBorder="1" applyAlignment="1">
      <alignment horizontal="center"/>
    </xf>
    <xf numFmtId="0" fontId="0" fillId="7" borderId="2" xfId="6" applyFont="1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12" xfId="6" applyBorder="1" applyAlignment="1">
      <alignment horizontal="center"/>
    </xf>
    <xf numFmtId="0" fontId="1" fillId="5" borderId="6" xfId="4" applyBorder="1" applyAlignment="1">
      <alignment horizontal="center"/>
    </xf>
    <xf numFmtId="0" fontId="1" fillId="5" borderId="7" xfId="4" applyBorder="1" applyAlignment="1">
      <alignment horizontal="center"/>
    </xf>
    <xf numFmtId="164" fontId="1" fillId="8" borderId="6" xfId="7" applyNumberFormat="1" applyBorder="1" applyAlignment="1">
      <alignment horizontal="center"/>
    </xf>
    <xf numFmtId="164" fontId="1" fillId="8" borderId="7" xfId="7" applyNumberFormat="1" applyBorder="1" applyAlignment="1">
      <alignment horizontal="center"/>
    </xf>
    <xf numFmtId="0" fontId="0" fillId="9" borderId="6" xfId="8" applyFont="1" applyBorder="1" applyAlignment="1">
      <alignment horizontal="center"/>
    </xf>
    <xf numFmtId="0" fontId="1" fillId="9" borderId="7" xfId="8" applyBorder="1" applyAlignment="1">
      <alignment horizontal="center"/>
    </xf>
    <xf numFmtId="0" fontId="0" fillId="11" borderId="6" xfId="10" applyFont="1" applyBorder="1" applyAlignment="1">
      <alignment horizontal="center"/>
    </xf>
    <xf numFmtId="0" fontId="1" fillId="11" borderId="7" xfId="10" applyBorder="1" applyAlignment="1">
      <alignment horizontal="center"/>
    </xf>
    <xf numFmtId="0" fontId="1" fillId="5" borderId="9" xfId="4" applyBorder="1" applyAlignment="1">
      <alignment horizontal="center"/>
    </xf>
    <xf numFmtId="0" fontId="1" fillId="5" borderId="10" xfId="4" applyBorder="1" applyAlignment="1">
      <alignment horizontal="center"/>
    </xf>
    <xf numFmtId="164" fontId="1" fillId="4" borderId="11" xfId="3" applyNumberFormat="1" applyBorder="1" applyAlignment="1">
      <alignment horizontal="center"/>
    </xf>
    <xf numFmtId="0" fontId="0" fillId="3" borderId="4" xfId="2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9" borderId="1" xfId="8" applyBorder="1" applyAlignment="1">
      <alignment horizontal="center"/>
    </xf>
  </cellXfs>
  <cellStyles count="13">
    <cellStyle name="20% - Accent1" xfId="5" builtinId="30"/>
    <cellStyle name="20% - Accent2" xfId="7" builtinId="34"/>
    <cellStyle name="20% - Accent3" xfId="9" builtinId="38"/>
    <cellStyle name="20% - Accent4" xfId="1" builtinId="42"/>
    <cellStyle name="20% - Accent5" xfId="11" builtinId="46"/>
    <cellStyle name="20% - Accent6" xfId="3" builtinId="50"/>
    <cellStyle name="40% - Accent1" xfId="6" builtinId="31"/>
    <cellStyle name="40% - Accent2" xfId="8" builtinId="35"/>
    <cellStyle name="40% - Accent3" xfId="10" builtinId="39"/>
    <cellStyle name="40% - Accent4" xfId="2" builtinId="43"/>
    <cellStyle name="40% - Accent5" xfId="12" builtinId="47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1"/>
  <sheetViews>
    <sheetView tabSelected="1" topLeftCell="A74" workbookViewId="0">
      <selection activeCell="B5" sqref="B5:M6"/>
    </sheetView>
  </sheetViews>
  <sheetFormatPr defaultRowHeight="15" x14ac:dyDescent="0.25"/>
  <cols>
    <col min="2" max="2" width="10.28515625" customWidth="1"/>
    <col min="3" max="3" width="10.42578125" customWidth="1"/>
    <col min="5" max="5" width="10" customWidth="1"/>
    <col min="6" max="6" width="10.7109375" customWidth="1"/>
  </cols>
  <sheetData>
    <row r="1" spans="1:13" x14ac:dyDescent="0.25">
      <c r="A1" s="57" t="s">
        <v>43</v>
      </c>
      <c r="B1" s="57"/>
      <c r="C1" s="57"/>
      <c r="D1" s="57"/>
      <c r="E1" s="57"/>
      <c r="F1" s="57"/>
    </row>
    <row r="2" spans="1:13" x14ac:dyDescent="0.25">
      <c r="A2" s="1"/>
      <c r="B2" s="1"/>
      <c r="C2" s="1"/>
      <c r="D2" s="1"/>
      <c r="E2" s="1"/>
      <c r="F2" s="1"/>
    </row>
    <row r="3" spans="1:13" x14ac:dyDescent="0.25">
      <c r="A3" s="10" t="s">
        <v>28</v>
      </c>
      <c r="B3" s="10"/>
      <c r="C3" s="10"/>
      <c r="D3" s="1"/>
      <c r="E3" s="1"/>
      <c r="F3" s="1"/>
    </row>
    <row r="5" spans="1:13" x14ac:dyDescent="0.25">
      <c r="A5" t="s">
        <v>0</v>
      </c>
      <c r="B5" s="62" t="s">
        <v>1</v>
      </c>
      <c r="C5" s="62"/>
      <c r="D5" s="62"/>
      <c r="E5" s="59" t="s">
        <v>2</v>
      </c>
      <c r="F5" s="59"/>
      <c r="G5" s="59"/>
      <c r="H5" s="62" t="s">
        <v>3</v>
      </c>
      <c r="I5" s="62"/>
      <c r="J5" s="62"/>
      <c r="K5" s="59" t="s">
        <v>4</v>
      </c>
      <c r="L5" s="59"/>
      <c r="M5" s="59"/>
    </row>
    <row r="6" spans="1:13" x14ac:dyDescent="0.25">
      <c r="A6" t="s">
        <v>44</v>
      </c>
      <c r="B6" s="60">
        <v>-8.74</v>
      </c>
      <c r="C6" s="60"/>
      <c r="D6" s="60"/>
      <c r="E6" s="61">
        <v>-40</v>
      </c>
      <c r="F6" s="61"/>
      <c r="G6" s="61"/>
      <c r="H6" s="60">
        <v>1.0900000000000001</v>
      </c>
      <c r="I6" s="60"/>
      <c r="J6" s="60"/>
      <c r="K6" s="61">
        <v>-0.26</v>
      </c>
      <c r="L6" s="61"/>
      <c r="M6" s="61"/>
    </row>
    <row r="9" spans="1:13" x14ac:dyDescent="0.25">
      <c r="A9" t="s">
        <v>5</v>
      </c>
      <c r="B9" s="57" t="s">
        <v>6</v>
      </c>
      <c r="C9" s="57"/>
      <c r="D9" s="57"/>
      <c r="E9" s="57"/>
    </row>
    <row r="10" spans="1:13" x14ac:dyDescent="0.25">
      <c r="B10" s="63" t="s">
        <v>7</v>
      </c>
      <c r="C10" s="63"/>
      <c r="D10" s="63"/>
    </row>
    <row r="11" spans="1:13" x14ac:dyDescent="0.25">
      <c r="B11" s="58" t="s">
        <v>45</v>
      </c>
      <c r="C11" s="58"/>
      <c r="D11" s="58"/>
      <c r="E11" s="57" t="s">
        <v>8</v>
      </c>
      <c r="F11" s="57"/>
    </row>
    <row r="12" spans="1:13" x14ac:dyDescent="0.25">
      <c r="B12" s="58" t="s">
        <v>46</v>
      </c>
      <c r="C12" s="58"/>
      <c r="D12" s="58"/>
    </row>
    <row r="13" spans="1:13" x14ac:dyDescent="0.25">
      <c r="B13" s="58" t="s">
        <v>47</v>
      </c>
      <c r="C13" s="58"/>
      <c r="D13" s="58"/>
    </row>
    <row r="14" spans="1:13" x14ac:dyDescent="0.25">
      <c r="B14" s="58" t="s">
        <v>48</v>
      </c>
      <c r="C14" s="58"/>
      <c r="D14" s="58"/>
    </row>
    <row r="15" spans="1:13" x14ac:dyDescent="0.25">
      <c r="B15" s="58" t="s">
        <v>49</v>
      </c>
      <c r="C15" s="58"/>
      <c r="D15" s="58"/>
    </row>
    <row r="16" spans="1:13" x14ac:dyDescent="0.25">
      <c r="B16" s="58" t="s">
        <v>50</v>
      </c>
      <c r="C16" s="58"/>
      <c r="D16" s="58"/>
    </row>
    <row r="17" spans="1:10" x14ac:dyDescent="0.25">
      <c r="B17" s="58" t="s">
        <v>51</v>
      </c>
      <c r="C17" s="58"/>
      <c r="D17" s="58"/>
    </row>
    <row r="18" spans="1:10" x14ac:dyDescent="0.25">
      <c r="B18" s="58" t="s">
        <v>52</v>
      </c>
      <c r="C18" s="58"/>
      <c r="D18" s="58"/>
    </row>
    <row r="19" spans="1:10" x14ac:dyDescent="0.25">
      <c r="B19" s="58" t="s">
        <v>53</v>
      </c>
      <c r="C19" s="58"/>
      <c r="D19" s="58"/>
      <c r="E19" s="56" t="s">
        <v>9</v>
      </c>
      <c r="F19" s="57"/>
    </row>
    <row r="20" spans="1:10" x14ac:dyDescent="0.25">
      <c r="B20" s="58" t="s">
        <v>54</v>
      </c>
      <c r="C20" s="58"/>
      <c r="D20" s="58"/>
    </row>
    <row r="21" spans="1:10" x14ac:dyDescent="0.25">
      <c r="B21" s="58" t="s">
        <v>55</v>
      </c>
      <c r="C21" s="58"/>
      <c r="D21" s="58"/>
    </row>
    <row r="22" spans="1:10" x14ac:dyDescent="0.25">
      <c r="B22" s="58" t="s">
        <v>61</v>
      </c>
      <c r="C22" s="58"/>
      <c r="D22" s="58"/>
    </row>
    <row r="23" spans="1:10" x14ac:dyDescent="0.25">
      <c r="B23" s="58" t="s">
        <v>60</v>
      </c>
      <c r="C23" s="58"/>
      <c r="D23" s="58"/>
    </row>
    <row r="24" spans="1:10" x14ac:dyDescent="0.25">
      <c r="B24" s="58" t="s">
        <v>56</v>
      </c>
      <c r="C24" s="58"/>
      <c r="D24" s="58"/>
    </row>
    <row r="25" spans="1:10" x14ac:dyDescent="0.25">
      <c r="B25" s="58" t="s">
        <v>59</v>
      </c>
      <c r="C25" s="58"/>
      <c r="D25" s="58"/>
    </row>
    <row r="26" spans="1:10" x14ac:dyDescent="0.25">
      <c r="B26" s="58" t="s">
        <v>57</v>
      </c>
      <c r="C26" s="58"/>
      <c r="D26" s="58"/>
    </row>
    <row r="27" spans="1:10" x14ac:dyDescent="0.25">
      <c r="B27" s="58" t="s">
        <v>58</v>
      </c>
      <c r="C27" s="58"/>
      <c r="D27" s="58"/>
      <c r="E27" s="57" t="s">
        <v>10</v>
      </c>
      <c r="F27" s="57"/>
    </row>
    <row r="30" spans="1:10" x14ac:dyDescent="0.25">
      <c r="A30" s="10" t="s">
        <v>11</v>
      </c>
      <c r="B30" s="10"/>
      <c r="C30" s="10"/>
    </row>
    <row r="32" spans="1:10" x14ac:dyDescent="0.25">
      <c r="B32" s="4" t="s">
        <v>12</v>
      </c>
      <c r="C32" s="5"/>
      <c r="E32" s="33" t="s">
        <v>12</v>
      </c>
      <c r="F32" s="34"/>
      <c r="H32" s="25" t="s">
        <v>15</v>
      </c>
      <c r="I32" s="52"/>
      <c r="J32" s="26"/>
    </row>
    <row r="33" spans="2:10" x14ac:dyDescent="0.25">
      <c r="B33" s="6" t="s">
        <v>13</v>
      </c>
      <c r="C33" s="7"/>
      <c r="E33" s="37" t="s">
        <v>14</v>
      </c>
      <c r="F33" s="38"/>
      <c r="H33" s="27" t="s">
        <v>16</v>
      </c>
      <c r="I33" s="53"/>
      <c r="J33" s="28"/>
    </row>
    <row r="34" spans="2:10" x14ac:dyDescent="0.25">
      <c r="B34" s="31">
        <v>1.3</v>
      </c>
      <c r="C34" s="32"/>
      <c r="E34" s="39">
        <v>-0.03</v>
      </c>
      <c r="F34" s="40"/>
      <c r="H34" s="29">
        <v>1</v>
      </c>
      <c r="I34" s="54"/>
      <c r="J34" s="30"/>
    </row>
    <row r="36" spans="2:10" x14ac:dyDescent="0.25">
      <c r="B36" s="19" t="s">
        <v>17</v>
      </c>
      <c r="C36" s="20"/>
      <c r="E36" s="19" t="s">
        <v>17</v>
      </c>
      <c r="F36" s="20"/>
    </row>
    <row r="37" spans="2:10" x14ac:dyDescent="0.25">
      <c r="B37" s="55" t="s">
        <v>18</v>
      </c>
      <c r="C37" s="22"/>
      <c r="E37" s="21" t="s">
        <v>19</v>
      </c>
      <c r="F37" s="22"/>
    </row>
    <row r="38" spans="2:10" x14ac:dyDescent="0.25">
      <c r="B38" s="23">
        <f>(B34*10^-9)/(1.6*10^-19)</f>
        <v>8125000000</v>
      </c>
      <c r="C38" s="24"/>
      <c r="E38" s="23">
        <f>(E34*10^-9)/(1.6*10^-19)</f>
        <v>-187499999.99999997</v>
      </c>
      <c r="F38" s="24"/>
    </row>
    <row r="41" spans="2:10" ht="18" x14ac:dyDescent="0.35">
      <c r="B41" s="48" t="s">
        <v>20</v>
      </c>
      <c r="C41" s="49"/>
      <c r="E41" s="50" t="s">
        <v>21</v>
      </c>
      <c r="F41" s="51"/>
    </row>
    <row r="42" spans="2:10" x14ac:dyDescent="0.25">
      <c r="B42" s="46">
        <v>3.1399999999999997E-2</v>
      </c>
      <c r="C42" s="47"/>
      <c r="E42" s="17">
        <v>3.1414999999999998E-2</v>
      </c>
      <c r="F42" s="18"/>
    </row>
    <row r="44" spans="2:10" ht="18" x14ac:dyDescent="0.35">
      <c r="B44" s="48" t="s">
        <v>22</v>
      </c>
      <c r="C44" s="49"/>
      <c r="E44" s="50" t="s">
        <v>23</v>
      </c>
      <c r="F44" s="51"/>
    </row>
    <row r="45" spans="2:10" x14ac:dyDescent="0.25">
      <c r="B45" s="46">
        <v>6.0000000000000001E-3</v>
      </c>
      <c r="C45" s="47"/>
      <c r="E45" s="17">
        <v>6.0000000000000001E-3</v>
      </c>
      <c r="F45" s="18"/>
    </row>
    <row r="47" spans="2:10" x14ac:dyDescent="0.25">
      <c r="B47" s="44" t="s">
        <v>24</v>
      </c>
      <c r="C47" s="45"/>
      <c r="E47" s="44" t="s">
        <v>25</v>
      </c>
      <c r="F47" s="45"/>
    </row>
    <row r="48" spans="2:10" x14ac:dyDescent="0.25">
      <c r="B48" s="29">
        <f>PI()*(B42/2)^2 - PI()*(B45/2)^2</f>
        <v>7.4609683930103993E-4</v>
      </c>
      <c r="C48" s="30"/>
      <c r="D48" s="2"/>
      <c r="E48" s="29">
        <f>PI()*(E42/2)^2 - PI()*(E45/2)^2</f>
        <v>7.4683686108554712E-4</v>
      </c>
      <c r="F48" s="30"/>
    </row>
    <row r="51" spans="1:9" x14ac:dyDescent="0.25">
      <c r="B51" s="33" t="s">
        <v>13</v>
      </c>
      <c r="C51" s="34"/>
      <c r="E51" s="4" t="s">
        <v>14</v>
      </c>
      <c r="F51" s="5"/>
    </row>
    <row r="52" spans="1:9" x14ac:dyDescent="0.25">
      <c r="B52" s="37" t="s">
        <v>26</v>
      </c>
      <c r="C52" s="38"/>
      <c r="E52" s="6" t="s">
        <v>26</v>
      </c>
      <c r="F52" s="7"/>
    </row>
    <row r="53" spans="1:9" x14ac:dyDescent="0.25">
      <c r="B53" s="39">
        <f>B34/B48</f>
        <v>1742.40116231811</v>
      </c>
      <c r="C53" s="40"/>
      <c r="E53" s="39">
        <f>E34/E48</f>
        <v>-40.169415254081336</v>
      </c>
      <c r="F53" s="40"/>
    </row>
    <row r="56" spans="1:9" x14ac:dyDescent="0.25">
      <c r="A56" s="10" t="s">
        <v>27</v>
      </c>
      <c r="B56" s="10"/>
      <c r="C56" s="10"/>
    </row>
    <row r="58" spans="1:9" x14ac:dyDescent="0.25">
      <c r="B58" s="41" t="s">
        <v>32</v>
      </c>
      <c r="C58" s="5"/>
      <c r="E58" s="33" t="s">
        <v>29</v>
      </c>
      <c r="F58" s="34"/>
    </row>
    <row r="59" spans="1:9" x14ac:dyDescent="0.25">
      <c r="B59" s="42" t="s">
        <v>30</v>
      </c>
      <c r="C59" s="43"/>
      <c r="E59" s="35" t="s">
        <v>30</v>
      </c>
      <c r="F59" s="36"/>
    </row>
    <row r="60" spans="1:9" x14ac:dyDescent="0.25">
      <c r="B60" s="6" t="s">
        <v>31</v>
      </c>
      <c r="C60" s="7"/>
      <c r="E60" s="37" t="s">
        <v>31</v>
      </c>
      <c r="F60" s="38"/>
    </row>
    <row r="61" spans="1:9" x14ac:dyDescent="0.25">
      <c r="B61" s="31">
        <v>13.31</v>
      </c>
      <c r="C61" s="32"/>
      <c r="E61" s="39">
        <v>-6.7</v>
      </c>
      <c r="F61" s="40"/>
    </row>
    <row r="64" spans="1:9" x14ac:dyDescent="0.25">
      <c r="B64" s="25" t="s">
        <v>33</v>
      </c>
      <c r="C64" s="26"/>
      <c r="E64" s="25" t="s">
        <v>34</v>
      </c>
      <c r="F64" s="26"/>
      <c r="H64" s="19" t="s">
        <v>35</v>
      </c>
      <c r="I64" s="20"/>
    </row>
    <row r="65" spans="1:9" x14ac:dyDescent="0.25">
      <c r="B65" s="27" t="s">
        <v>31</v>
      </c>
      <c r="C65" s="28"/>
      <c r="E65" s="27" t="s">
        <v>31</v>
      </c>
      <c r="F65" s="28"/>
      <c r="H65" s="21" t="s">
        <v>31</v>
      </c>
      <c r="I65" s="22"/>
    </row>
    <row r="66" spans="1:9" x14ac:dyDescent="0.25">
      <c r="B66" s="29">
        <v>7.0000000000000007E-2</v>
      </c>
      <c r="C66" s="30"/>
      <c r="E66" s="29">
        <v>9.0999999999999998E-2</v>
      </c>
      <c r="F66" s="30"/>
      <c r="H66" s="23">
        <f>(PI()*(B66^2))/4 + PI()*B66*E66</f>
        <v>2.3860396204014485E-2</v>
      </c>
      <c r="I66" s="24"/>
    </row>
    <row r="69" spans="1:9" x14ac:dyDescent="0.25">
      <c r="B69" s="13" t="s">
        <v>36</v>
      </c>
      <c r="C69" s="14"/>
      <c r="E69" s="13" t="s">
        <v>36</v>
      </c>
      <c r="F69" s="14"/>
    </row>
    <row r="70" spans="1:9" x14ac:dyDescent="0.25">
      <c r="B70" s="15" t="s">
        <v>37</v>
      </c>
      <c r="C70" s="16"/>
      <c r="E70" s="15" t="s">
        <v>37</v>
      </c>
      <c r="F70" s="16"/>
    </row>
    <row r="71" spans="1:9" x14ac:dyDescent="0.25">
      <c r="B71" s="11" t="s">
        <v>13</v>
      </c>
      <c r="C71" s="12"/>
      <c r="E71" s="11" t="s">
        <v>14</v>
      </c>
      <c r="F71" s="12"/>
    </row>
    <row r="72" spans="1:9" x14ac:dyDescent="0.25">
      <c r="B72" s="17">
        <f>B61/$H$66</f>
        <v>557.82812180464157</v>
      </c>
      <c r="C72" s="18"/>
      <c r="E72" s="17">
        <f>E61/$H$66</f>
        <v>-280.80003126154008</v>
      </c>
      <c r="F72" s="18"/>
    </row>
    <row r="75" spans="1:9" x14ac:dyDescent="0.25">
      <c r="A75" s="10" t="s">
        <v>38</v>
      </c>
      <c r="B75" s="10"/>
      <c r="C75" s="10"/>
    </row>
    <row r="77" spans="1:9" x14ac:dyDescent="0.25">
      <c r="A77" s="3" t="s">
        <v>39</v>
      </c>
      <c r="B77" s="4" t="s">
        <v>12</v>
      </c>
      <c r="C77" s="5"/>
    </row>
    <row r="78" spans="1:9" x14ac:dyDescent="0.25">
      <c r="B78" s="6" t="s">
        <v>31</v>
      </c>
      <c r="C78" s="7"/>
    </row>
    <row r="79" spans="1:9" x14ac:dyDescent="0.25">
      <c r="B79" s="8">
        <v>3.3</v>
      </c>
      <c r="C79" s="9"/>
    </row>
    <row r="81" spans="1:3" x14ac:dyDescent="0.25">
      <c r="A81" s="3" t="s">
        <v>40</v>
      </c>
      <c r="B81" s="4" t="s">
        <v>12</v>
      </c>
      <c r="C81" s="5"/>
    </row>
    <row r="82" spans="1:3" x14ac:dyDescent="0.25">
      <c r="B82" s="6" t="s">
        <v>31</v>
      </c>
      <c r="C82" s="7"/>
    </row>
    <row r="83" spans="1:3" x14ac:dyDescent="0.25">
      <c r="B83" s="8">
        <v>-2.83</v>
      </c>
      <c r="C83" s="9"/>
    </row>
    <row r="85" spans="1:3" x14ac:dyDescent="0.25">
      <c r="A85" s="3" t="s">
        <v>41</v>
      </c>
      <c r="B85" s="4" t="s">
        <v>12</v>
      </c>
      <c r="C85" s="5"/>
    </row>
    <row r="86" spans="1:3" x14ac:dyDescent="0.25">
      <c r="B86" s="6" t="s">
        <v>31</v>
      </c>
      <c r="C86" s="7"/>
    </row>
    <row r="87" spans="1:3" x14ac:dyDescent="0.25">
      <c r="B87" s="8">
        <v>-4.32</v>
      </c>
      <c r="C87" s="9"/>
    </row>
    <row r="89" spans="1:3" x14ac:dyDescent="0.25">
      <c r="A89" s="3" t="s">
        <v>42</v>
      </c>
      <c r="B89" s="4" t="s">
        <v>12</v>
      </c>
      <c r="C89" s="5"/>
    </row>
    <row r="90" spans="1:3" x14ac:dyDescent="0.25">
      <c r="B90" s="6" t="s">
        <v>31</v>
      </c>
      <c r="C90" s="7"/>
    </row>
    <row r="91" spans="1:3" x14ac:dyDescent="0.25">
      <c r="B91" s="8">
        <v>-5.93</v>
      </c>
      <c r="C91" s="9"/>
    </row>
  </sheetData>
  <mergeCells count="105">
    <mergeCell ref="K5:M5"/>
    <mergeCell ref="B6:D6"/>
    <mergeCell ref="E6:G6"/>
    <mergeCell ref="H6:J6"/>
    <mergeCell ref="K6:M6"/>
    <mergeCell ref="B5:D5"/>
    <mergeCell ref="E5:G5"/>
    <mergeCell ref="H5:J5"/>
    <mergeCell ref="B10:D10"/>
    <mergeCell ref="E11:F11"/>
    <mergeCell ref="B14:D14"/>
    <mergeCell ref="B15:D15"/>
    <mergeCell ref="B16:D16"/>
    <mergeCell ref="B17:D17"/>
    <mergeCell ref="B18:D18"/>
    <mergeCell ref="A1:F1"/>
    <mergeCell ref="B9:E9"/>
    <mergeCell ref="B11:D11"/>
    <mergeCell ref="B12:D12"/>
    <mergeCell ref="B13:D13"/>
    <mergeCell ref="E19:F19"/>
    <mergeCell ref="E32:F32"/>
    <mergeCell ref="E33:F33"/>
    <mergeCell ref="E34:F34"/>
    <mergeCell ref="B27:D27"/>
    <mergeCell ref="E27:F27"/>
    <mergeCell ref="A30:C30"/>
    <mergeCell ref="B32:C32"/>
    <mergeCell ref="B22:D22"/>
    <mergeCell ref="B23:D23"/>
    <mergeCell ref="B24:D24"/>
    <mergeCell ref="B25:D25"/>
    <mergeCell ref="B26:D26"/>
    <mergeCell ref="B19:D19"/>
    <mergeCell ref="B20:D20"/>
    <mergeCell ref="B21:D21"/>
    <mergeCell ref="E42:F42"/>
    <mergeCell ref="E44:F44"/>
    <mergeCell ref="E45:F45"/>
    <mergeCell ref="B38:C38"/>
    <mergeCell ref="E36:F36"/>
    <mergeCell ref="E37:F37"/>
    <mergeCell ref="E38:F38"/>
    <mergeCell ref="B41:C41"/>
    <mergeCell ref="H32:J32"/>
    <mergeCell ref="H33:J33"/>
    <mergeCell ref="H34:J34"/>
    <mergeCell ref="B36:C36"/>
    <mergeCell ref="B37:C37"/>
    <mergeCell ref="B33:C33"/>
    <mergeCell ref="B34:C34"/>
    <mergeCell ref="B60:C60"/>
    <mergeCell ref="B61:C61"/>
    <mergeCell ref="E58:F58"/>
    <mergeCell ref="E59:F59"/>
    <mergeCell ref="E60:F60"/>
    <mergeCell ref="E61:F61"/>
    <mergeCell ref="A3:C3"/>
    <mergeCell ref="A56:C56"/>
    <mergeCell ref="B58:C58"/>
    <mergeCell ref="B59:C59"/>
    <mergeCell ref="B51:C51"/>
    <mergeCell ref="B52:C52"/>
    <mergeCell ref="B53:C53"/>
    <mergeCell ref="E51:F51"/>
    <mergeCell ref="E52:F52"/>
    <mergeCell ref="E53:F53"/>
    <mergeCell ref="B47:C47"/>
    <mergeCell ref="B48:C48"/>
    <mergeCell ref="E47:F47"/>
    <mergeCell ref="E48:F48"/>
    <mergeCell ref="B42:C42"/>
    <mergeCell ref="B44:C44"/>
    <mergeCell ref="B45:C45"/>
    <mergeCell ref="E41:F41"/>
    <mergeCell ref="B71:C71"/>
    <mergeCell ref="E69:F69"/>
    <mergeCell ref="E70:F70"/>
    <mergeCell ref="E71:F71"/>
    <mergeCell ref="B72:C72"/>
    <mergeCell ref="E72:F72"/>
    <mergeCell ref="B69:C69"/>
    <mergeCell ref="B70:C70"/>
    <mergeCell ref="H64:I64"/>
    <mergeCell ref="H65:I65"/>
    <mergeCell ref="H66:I66"/>
    <mergeCell ref="B64:C64"/>
    <mergeCell ref="B65:C65"/>
    <mergeCell ref="B66:C66"/>
    <mergeCell ref="E64:F64"/>
    <mergeCell ref="E65:F65"/>
    <mergeCell ref="E66:F66"/>
    <mergeCell ref="B89:C89"/>
    <mergeCell ref="B90:C90"/>
    <mergeCell ref="B91:C91"/>
    <mergeCell ref="B82:C82"/>
    <mergeCell ref="B83:C83"/>
    <mergeCell ref="B85:C85"/>
    <mergeCell ref="B86:C86"/>
    <mergeCell ref="B87:C87"/>
    <mergeCell ref="A75:C75"/>
    <mergeCell ref="B79:C79"/>
    <mergeCell ref="B78:C78"/>
    <mergeCell ref="B77:C77"/>
    <mergeCell ref="B81:C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Wright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J. Wagner</dc:creator>
  <cp:lastModifiedBy>Schmitz, Josiah</cp:lastModifiedBy>
  <dcterms:created xsi:type="dcterms:W3CDTF">2022-03-16T17:44:36Z</dcterms:created>
  <dcterms:modified xsi:type="dcterms:W3CDTF">2023-09-15T01:44:48Z</dcterms:modified>
</cp:coreProperties>
</file>