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16326a4e828ba7/Desktop/Analysis Projects/Crowd Funding Analysis/"/>
    </mc:Choice>
  </mc:AlternateContent>
  <xr:revisionPtr revIDLastSave="2" documentId="8_{0BDCA00C-1844-4257-A6D2-A144A0BE3641}" xr6:coauthVersionLast="47" xr6:coauthVersionMax="47" xr10:uidLastSave="{3920C2FC-FDE4-4183-ADE9-D20661565844}"/>
  <bookViews>
    <workbookView xWindow="8700" yWindow="285" windowWidth="11085" windowHeight="7740" firstSheet="5" activeTab="7" xr2:uid="{00000000-000D-0000-FFFF-FFFF00000000}"/>
  </bookViews>
  <sheets>
    <sheet name="Category Statistics" sheetId="5" r:id="rId1"/>
    <sheet name="Subcategory Statistics" sheetId="7" r:id="rId2"/>
    <sheet name="Count of Outcome" sheetId="11" r:id="rId3"/>
    <sheet name="Outcomes Based on Launch Date" sheetId="16" r:id="rId4"/>
    <sheet name="Theater Outcomes by Launch Date" sheetId="20" r:id="rId5"/>
    <sheet name="Sheet4" sheetId="23" r:id="rId6"/>
    <sheet name="Sheet5" sheetId="24" r:id="rId7"/>
    <sheet name="Outcomes Based on Goals" sheetId="21" r:id="rId8"/>
    <sheet name="Kickstarter" sheetId="1" r:id="rId9"/>
    <sheet name="Edinburg Research" sheetId="8" r:id="rId10"/>
  </sheets>
  <definedNames>
    <definedName name="_xlnm._FilterDatabase" localSheetId="8" hidden="1">Kickstarter!$A$1:$Q$4115</definedName>
    <definedName name="_xlchart.v1.0" hidden="1">Kickstarter!$E$3885</definedName>
    <definedName name="_xlchart.v1.1" hidden="1">Kickstarter!$F$1:$F$3884</definedName>
    <definedName name="_xlchart.v1.2" hidden="1">Kickstarter!$F$3885</definedName>
  </definedNames>
  <calcPr calcId="191029"/>
  <pivotCaches>
    <pivotCache cacheId="0" r:id="rId11"/>
    <pivotCache cacheId="2" r:id="rId12"/>
    <pivotCache cacheId="8" r:id="rId13"/>
    <pivotCache cacheId="13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1" l="1"/>
  <c r="H4" i="21"/>
  <c r="H5" i="21"/>
  <c r="H6" i="21"/>
  <c r="H7" i="21"/>
  <c r="H8" i="21"/>
  <c r="H9" i="21"/>
  <c r="H10" i="21"/>
  <c r="H11" i="21"/>
  <c r="H12" i="21"/>
  <c r="H13" i="21"/>
  <c r="H2" i="21"/>
  <c r="G3" i="21"/>
  <c r="G4" i="21"/>
  <c r="G5" i="21"/>
  <c r="G6" i="21"/>
  <c r="G7" i="21"/>
  <c r="G8" i="21"/>
  <c r="G9" i="21"/>
  <c r="G10" i="21"/>
  <c r="G11" i="21"/>
  <c r="G12" i="21"/>
  <c r="G13" i="21"/>
  <c r="G2" i="21"/>
  <c r="F3" i="21"/>
  <c r="F4" i="21"/>
  <c r="F5" i="21"/>
  <c r="F6" i="21"/>
  <c r="F7" i="21"/>
  <c r="F8" i="21"/>
  <c r="F9" i="21"/>
  <c r="F10" i="21"/>
  <c r="F11" i="21"/>
  <c r="F12" i="21"/>
  <c r="F13" i="21"/>
  <c r="F2" i="21"/>
  <c r="E3" i="21"/>
  <c r="E4" i="21"/>
  <c r="E5" i="21"/>
  <c r="E6" i="21"/>
  <c r="E7" i="21"/>
  <c r="E8" i="21"/>
  <c r="E9" i="21"/>
  <c r="E10" i="21"/>
  <c r="E11" i="21"/>
  <c r="E12" i="21"/>
  <c r="E13" i="21"/>
  <c r="E2" i="21"/>
  <c r="D12" i="21"/>
  <c r="D11" i="21"/>
  <c r="D10" i="21"/>
  <c r="D9" i="21"/>
  <c r="D8" i="21"/>
  <c r="D7" i="21"/>
  <c r="D6" i="21"/>
  <c r="D5" i="21"/>
  <c r="D4" i="21"/>
  <c r="D3" i="21"/>
  <c r="D2" i="21"/>
  <c r="D13" i="21"/>
  <c r="C13" i="21"/>
  <c r="C12" i="21"/>
  <c r="C11" i="21"/>
  <c r="C10" i="21"/>
  <c r="C9" i="21"/>
  <c r="C8" i="21"/>
  <c r="C7" i="21"/>
  <c r="C5" i="21"/>
  <c r="C4" i="21"/>
  <c r="C3" i="21"/>
  <c r="C2" i="21"/>
  <c r="B13" i="21"/>
  <c r="B11" i="21"/>
  <c r="B10" i="21"/>
  <c r="B9" i="21"/>
  <c r="B8" i="21"/>
  <c r="B7" i="21"/>
  <c r="B6" i="21"/>
  <c r="B5" i="21"/>
  <c r="B4" i="21"/>
  <c r="B3" i="21"/>
  <c r="B2" i="21"/>
  <c r="B12" i="21"/>
  <c r="C6" i="21"/>
  <c r="E3" i="8"/>
  <c r="E4" i="8"/>
  <c r="E5" i="8"/>
  <c r="E6" i="8"/>
  <c r="E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R2924" i="1" s="1"/>
  <c r="Q2925" i="1"/>
  <c r="Q2926" i="1"/>
  <c r="Q2927" i="1"/>
  <c r="Q2928" i="1"/>
  <c r="Q2929" i="1"/>
  <c r="Q2930" i="1"/>
  <c r="Q2931" i="1"/>
  <c r="Q2932" i="1"/>
  <c r="R2932" i="1" s="1"/>
  <c r="Q2933" i="1"/>
  <c r="Q2934" i="1"/>
  <c r="Q2935" i="1"/>
  <c r="Q2936" i="1"/>
  <c r="Q2937" i="1"/>
  <c r="Q2938" i="1"/>
  <c r="Q2939" i="1"/>
  <c r="R2939" i="1" s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R3190" i="1" s="1"/>
  <c r="Q3191" i="1"/>
  <c r="Q3192" i="1"/>
  <c r="Q3193" i="1"/>
  <c r="Q3194" i="1"/>
  <c r="R3194" i="1" s="1"/>
  <c r="Q3195" i="1"/>
  <c r="R3195" i="1" s="1"/>
  <c r="Q3196" i="1"/>
  <c r="Q3197" i="1"/>
  <c r="Q3198" i="1"/>
  <c r="Q3199" i="1"/>
  <c r="Q3200" i="1"/>
  <c r="Q3201" i="1"/>
  <c r="Q3202" i="1"/>
  <c r="Q3203" i="1"/>
  <c r="R3203" i="1" s="1"/>
  <c r="Q3204" i="1"/>
  <c r="Q3205" i="1"/>
  <c r="Q3206" i="1"/>
  <c r="Q3207" i="1"/>
  <c r="R3207" i="1" s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R3632" i="1" s="1"/>
  <c r="Q3633" i="1"/>
  <c r="Q3634" i="1"/>
  <c r="R3634" i="1" s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R3649" i="1" s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R3754" i="1" s="1"/>
  <c r="Q3755" i="1"/>
  <c r="Q3756" i="1"/>
  <c r="Q3757" i="1"/>
  <c r="R3757" i="1" s="1"/>
  <c r="Q3758" i="1"/>
  <c r="Q3759" i="1"/>
  <c r="Q3760" i="1"/>
  <c r="Q3761" i="1"/>
  <c r="Q3762" i="1"/>
  <c r="Q3763" i="1"/>
  <c r="R3763" i="1" s="1"/>
  <c r="Q3764" i="1"/>
  <c r="R3764" i="1" s="1"/>
  <c r="Q3765" i="1"/>
  <c r="Q3766" i="1"/>
  <c r="Q3767" i="1"/>
  <c r="Q3768" i="1"/>
  <c r="Q3769" i="1"/>
  <c r="Q3770" i="1"/>
  <c r="Q3771" i="1"/>
  <c r="Q3772" i="1"/>
  <c r="R3772" i="1" s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R3784" i="1" s="1"/>
  <c r="Q3785" i="1"/>
  <c r="Q3786" i="1"/>
  <c r="Q3787" i="1"/>
  <c r="R3787" i="1" s="1"/>
  <c r="Q3788" i="1"/>
  <c r="Q3789" i="1"/>
  <c r="Q3790" i="1"/>
  <c r="Q3791" i="1"/>
  <c r="R3791" i="1" s="1"/>
  <c r="Q3792" i="1"/>
  <c r="Q3793" i="1"/>
  <c r="Q3794" i="1"/>
  <c r="Q3795" i="1"/>
  <c r="Q3796" i="1"/>
  <c r="R3796" i="1" s="1"/>
  <c r="Q3797" i="1"/>
  <c r="R3797" i="1" s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R3870" i="1" s="1"/>
  <c r="Q3871" i="1"/>
  <c r="Q3872" i="1"/>
  <c r="Q3873" i="1"/>
  <c r="Q3874" i="1"/>
  <c r="Q3875" i="1"/>
  <c r="Q3876" i="1"/>
  <c r="Q3877" i="1"/>
  <c r="Q3878" i="1"/>
  <c r="R3878" i="1" s="1"/>
  <c r="Q3879" i="1"/>
  <c r="Q3880" i="1"/>
  <c r="Q3881" i="1"/>
  <c r="R3881" i="1" s="1"/>
  <c r="Q3882" i="1"/>
  <c r="R3882" i="1" s="1"/>
  <c r="Q3883" i="1"/>
  <c r="Q3884" i="1"/>
  <c r="Q3885" i="1"/>
  <c r="R3885" i="1" s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<sst xmlns="http://schemas.openxmlformats.org/spreadsheetml/2006/main" count="28938" uniqueCount="8361">
  <si>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</si>
  <si>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</si>
  <si>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</si>
  <si>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</si>
  <si>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</si>
  <si>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</si>
  <si>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</si>
  <si>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</si>
  <si>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</si>
  <si>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</si>
  <si>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</si>
  <si>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</si>
  <si>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</si>
  <si>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</si>
  <si>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</si>
  <si>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</si>
  <si>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</si>
  <si>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</si>
  <si>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</si>
  <si>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</si>
  <si>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</si>
  <si>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</si>
  <si>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</si>
  <si>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</si>
  <si>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</si>
  <si>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</si>
  <si>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</si>
  <si>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</si>
  <si>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</si>
  <si>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</si>
  <si>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</si>
  <si>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</si>
  <si>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</si>
  <si>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</si>
  <si>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</si>
  <si>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</si>
  <si>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</si>
  <si>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</si>
  <si>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</si>
  <si>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</si>
  <si>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</si>
  <si>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</si>
  <si>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</si>
  <si>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</si>
  <si>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</si>
  <si>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</si>
  <si>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</si>
  <si>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</si>
  <si>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</si>
  <si>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</si>
  <si>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</si>
  <si>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</si>
  <si>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</si>
  <si>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</si>
  <si>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</si>
  <si>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</si>
  <si>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</si>
  <si>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</si>
  <si>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</si>
  <si>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</si>
  <si>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</si>
  <si>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</si>
  <si>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</si>
  <si>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</si>
  <si>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</si>
  <si>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</si>
  <si>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</si>
  <si>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</si>
  <si>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</si>
  <si>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</si>
  <si>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</si>
  <si>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</si>
  <si>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</si>
  <si>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</si>
  <si>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</si>
  <si>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</si>
  <si>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</si>
  <si>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</si>
  <si>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</si>
  <si>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</si>
  <si>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</si>
  <si>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</si>
  <si>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</si>
  <si>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</si>
  <si>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</si>
  <si>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</si>
  <si>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</si>
  <si>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</si>
  <si>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</si>
  <si>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</si>
  <si>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</si>
  <si>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</si>
  <si>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</si>
  <si>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</si>
  <si>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</si>
  <si>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</si>
  <si>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</si>
  <si>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</si>
  <si>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</si>
  <si>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</si>
  <si>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</si>
  <si>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</si>
  <si>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</si>
  <si>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</si>
  <si>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</si>
  <si>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</si>
  <si>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</si>
  <si>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</si>
  <si>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</si>
  <si>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</si>
  <si>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</si>
  <si>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</si>
  <si>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</si>
  <si>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</si>
  <si>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</si>
  <si>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</si>
  <si>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</si>
  <si>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</si>
  <si>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</si>
  <si>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</si>
  <si>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</si>
  <si>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</si>
  <si>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</si>
  <si>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</si>
  <si>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</si>
  <si>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</si>
  <si>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</si>
  <si>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</si>
  <si>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</si>
  <si>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</si>
  <si>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</si>
  <si>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</si>
  <si>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</si>
  <si>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</si>
  <si>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</si>
  <si>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</si>
  <si>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</si>
  <si>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</si>
  <si>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</si>
  <si>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</si>
  <si>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</si>
  <si>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</si>
  <si>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</si>
  <si>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</si>
  <si>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</si>
  <si>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</si>
  <si>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</si>
  <si>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</si>
  <si>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</si>
  <si>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</si>
  <si>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</si>
  <si>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</si>
  <si>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</si>
  <si>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</si>
  <si>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</si>
  <si>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</si>
  <si>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</si>
  <si>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</si>
  <si>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</si>
  <si>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</si>
  <si>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</si>
  <si>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</si>
  <si>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</si>
  <si>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</si>
  <si>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</si>
  <si>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</si>
  <si>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</si>
  <si>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</si>
  <si>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</si>
  <si>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</si>
  <si>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</si>
  <si>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</si>
  <si>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</si>
  <si>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</si>
  <si>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</si>
  <si>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</si>
  <si>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</si>
  <si>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</si>
  <si>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</si>
  <si>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</si>
  <si>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</si>
  <si>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</si>
  <si>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</si>
  <si>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</si>
  <si>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</si>
  <si>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</si>
  <si>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</si>
  <si>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</si>
  <si>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</si>
  <si>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</si>
  <si>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</si>
  <si>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</si>
  <si>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</si>
  <si>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</si>
  <si>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</si>
  <si>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</si>
  <si>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</si>
  <si>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</si>
  <si>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</si>
  <si>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</si>
  <si>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</si>
  <si>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</si>
  <si>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</si>
  <si>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</si>
  <si>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</si>
  <si>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</si>
  <si>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</si>
  <si>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</si>
  <si>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</si>
  <si>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</si>
  <si>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</si>
  <si>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</si>
  <si>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</si>
  <si>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</si>
  <si>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</si>
  <si>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</si>
  <si>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</si>
  <si>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</si>
  <si>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</si>
  <si>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</si>
  <si>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</si>
  <si>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</si>
  <si>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</si>
  <si>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</si>
  <si>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</si>
  <si>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</si>
  <si>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</si>
  <si>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</si>
  <si>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</si>
  <si>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</si>
  <si>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</si>
  <si>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</si>
  <si>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</si>
  <si>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</si>
  <si>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</si>
  <si>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</si>
  <si>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</si>
  <si>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</si>
  <si>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</si>
  <si>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</si>
  <si>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</si>
  <si>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</si>
  <si>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</si>
  <si>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</si>
  <si>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</si>
  <si>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</si>
  <si>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</si>
  <si>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</si>
  <si>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</si>
  <si>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</si>
  <si>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</si>
  <si>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</si>
  <si>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</si>
  <si>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</si>
  <si>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</si>
  <si>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</si>
  <si>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</si>
  <si>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</si>
  <si>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</si>
  <si>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</si>
  <si>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</si>
  <si>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</si>
  <si>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</si>
  <si>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</si>
  <si>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</si>
  <si>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</si>
  <si>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</si>
  <si>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</si>
  <si>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</si>
  <si>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</si>
  <si>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</si>
  <si>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</si>
  <si>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</si>
  <si>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</si>
  <si>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</si>
  <si>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</si>
  <si>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</si>
  <si>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</si>
  <si>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</si>
  <si>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</si>
  <si>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</si>
  <si>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</si>
  <si>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</si>
  <si>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</si>
  <si>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</si>
  <si>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</si>
  <si>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</si>
  <si>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</si>
  <si>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</si>
  <si>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</si>
  <si>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</si>
  <si>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</si>
  <si>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</si>
  <si>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</si>
  <si>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</si>
  <si>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</si>
  <si>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</si>
  <si>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</si>
  <si>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</si>
  <si>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</si>
  <si>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</si>
  <si>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</si>
  <si>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</si>
  <si>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</si>
  <si>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</si>
  <si>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</si>
  <si>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</si>
  <si>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</si>
  <si>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</si>
  <si>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</si>
  <si>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</si>
  <si>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</si>
  <si>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</si>
  <si>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</si>
  <si>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</si>
  <si>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</si>
  <si>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</si>
  <si>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</si>
  <si>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</si>
  <si>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</si>
  <si>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</si>
  <si>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</si>
  <si>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</si>
  <si>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</si>
  <si>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</si>
  <si>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</si>
  <si>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</si>
  <si>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</si>
  <si>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</si>
  <si>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</si>
  <si>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</si>
  <si>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</si>
  <si>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</si>
  <si>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</si>
  <si>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</si>
  <si>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</si>
  <si>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</si>
  <si>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</si>
  <si>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</si>
  <si>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</si>
  <si>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</si>
  <si>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</si>
  <si>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</si>
  <si>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</si>
  <si>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</si>
  <si>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</si>
  <si>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</si>
  <si>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</si>
  <si>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</si>
  <si>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</si>
  <si>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</si>
  <si>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</si>
  <si>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</si>
  <si>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</si>
  <si>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</si>
  <si>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</si>
  <si>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</si>
  <si>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</si>
  <si>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</si>
  <si>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</si>
  <si>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</si>
  <si>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</si>
  <si>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</si>
  <si>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</si>
  <si>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</si>
  <si>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</si>
  <si>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</si>
  <si>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</si>
  <si>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</si>
  <si>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</si>
  <si>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</si>
  <si>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</si>
  <si>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</si>
  <si>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</si>
  <si>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</si>
  <si>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</si>
  <si>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</si>
  <si>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</si>
  <si>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</si>
  <si>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</si>
  <si>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</si>
  <si>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</si>
  <si>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</si>
  <si>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</si>
  <si>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</si>
  <si>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</si>
  <si>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</si>
  <si>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</si>
  <si>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</si>
  <si>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</si>
  <si>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</si>
  <si>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</si>
  <si>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</si>
  <si>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</si>
  <si>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</si>
  <si>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</si>
  <si>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</si>
  <si>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</si>
  <si>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</si>
  <si>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</si>
  <si>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</si>
  <si>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</si>
  <si>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</si>
  <si>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</si>
  <si>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</si>
  <si>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</si>
  <si>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</si>
  <si>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</si>
  <si>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</si>
  <si>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</si>
  <si>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</si>
  <si>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</si>
  <si>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</si>
  <si>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</si>
  <si>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</si>
  <si>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</si>
  <si>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</si>
  <si>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</si>
  <si>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</si>
  <si>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</si>
  <si>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</si>
  <si>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</si>
  <si>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</si>
  <si>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</si>
  <si>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</si>
  <si>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</si>
  <si>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</si>
  <si>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</si>
  <si>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</si>
  <si>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</si>
  <si>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</si>
  <si>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</si>
  <si>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</si>
  <si>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</si>
  <si>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</si>
  <si>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</si>
  <si>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</si>
  <si>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</si>
  <si>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</si>
  <si>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</si>
  <si>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</si>
  <si>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</si>
  <si>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</si>
  <si>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</si>
  <si>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</si>
  <si>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</si>
  <si>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</si>
  <si>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</si>
  <si>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</si>
  <si>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</si>
  <si>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</si>
  <si>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</si>
  <si>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</si>
  <si>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</si>
  <si>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</si>
  <si>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</si>
  <si>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</si>
  <si>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</si>
  <si>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</si>
  <si>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</si>
  <si>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</si>
  <si>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</si>
  <si>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</si>
  <si>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</si>
  <si>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</si>
  <si>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</si>
  <si>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</si>
  <si>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</si>
  <si>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</si>
  <si>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</si>
  <si>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</si>
  <si>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</si>
  <si>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</si>
  <si>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</si>
  <si>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</si>
  <si>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</si>
  <si>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</si>
  <si>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</si>
  <si>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</si>
  <si>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</si>
  <si>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</si>
  <si>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</si>
  <si>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</si>
  <si>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</si>
  <si>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</si>
  <si>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</si>
  <si>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</si>
  <si>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</si>
  <si>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</si>
  <si>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</si>
  <si>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</si>
  <si>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</si>
  <si>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</si>
  <si>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</si>
  <si>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</si>
  <si>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</si>
  <si>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</si>
  <si>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</si>
  <si>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</si>
  <si>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</si>
  <si>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</si>
  <si>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</si>
  <si>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</si>
  <si>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</si>
  <si>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</si>
  <si>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</si>
  <si>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</si>
  <si>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</si>
  <si>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</si>
  <si>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</si>
  <si>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</si>
  <si>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</si>
  <si>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</si>
  <si>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</si>
  <si>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</si>
  <si>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</si>
  <si>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</si>
  <si>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</si>
  <si>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</si>
  <si>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</si>
  <si>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</si>
  <si>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</si>
  <si>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</si>
  <si>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</si>
  <si>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</si>
  <si>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</si>
  <si>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</si>
  <si>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</si>
  <si>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</si>
  <si>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</si>
  <si>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</si>
  <si>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</si>
  <si>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</si>
  <si>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</si>
  <si>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</si>
  <si>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</si>
  <si>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</si>
  <si>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</si>
  <si>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</si>
  <si>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</si>
  <si>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</si>
  <si>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</si>
  <si>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</si>
  <si>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</si>
  <si>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</si>
  <si>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</si>
  <si>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</si>
  <si>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</si>
  <si>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</si>
  <si>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</si>
  <si>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</si>
  <si>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</si>
  <si>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</si>
  <si>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</si>
  <si>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</si>
  <si>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</si>
  <si>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</si>
  <si>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</si>
  <si>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</si>
  <si>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</si>
  <si>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</si>
  <si>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</si>
  <si>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</si>
  <si>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</si>
  <si>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</si>
  <si>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</si>
  <si>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</si>
  <si>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</si>
  <si>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</si>
  <si>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</si>
  <si>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</si>
  <si>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</si>
  <si>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</si>
  <si>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</si>
  <si>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</si>
  <si>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</si>
  <si>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</si>
  <si>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</si>
  <si>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</si>
  <si>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</si>
  <si>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</si>
  <si>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</si>
  <si>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</si>
  <si>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</si>
  <si>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</si>
  <si>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</si>
  <si>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</si>
  <si>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</si>
  <si>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</si>
  <si>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</si>
  <si>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</si>
  <si>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</si>
  <si>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</si>
  <si>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</si>
  <si>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</si>
  <si>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</si>
  <si>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</si>
  <si>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</si>
  <si>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</si>
  <si>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</si>
  <si>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</si>
  <si>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</si>
  <si>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</si>
  <si>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</si>
  <si>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</si>
  <si>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</si>
  <si>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</si>
  <si>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</si>
  <si>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</si>
  <si>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</si>
  <si>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</si>
  <si>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</si>
  <si>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</si>
  <si>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</si>
  <si>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</si>
  <si>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</si>
  <si>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</si>
  <si>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</si>
  <si>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</si>
  <si>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</si>
  <si>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</si>
  <si>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</si>
  <si>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</si>
  <si>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</si>
  <si>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</si>
  <si>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</si>
  <si>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</si>
  <si>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</si>
  <si>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</si>
  <si>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</si>
  <si>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</si>
  <si>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</si>
  <si>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</si>
  <si>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</si>
  <si>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</si>
  <si>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</si>
  <si>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</si>
  <si>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</si>
  <si>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</si>
  <si>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</si>
  <si>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</si>
  <si>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</si>
  <si>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</si>
  <si>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</si>
  <si>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</si>
  <si>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</si>
  <si>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</si>
  <si>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</si>
  <si>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</si>
  <si>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</si>
  <si>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</si>
  <si>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</si>
  <si>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</si>
  <si>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</si>
  <si>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</si>
  <si>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</si>
  <si>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</si>
  <si>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</si>
  <si>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</si>
  <si>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</si>
  <si>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</si>
  <si>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</si>
  <si>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</si>
  <si>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</si>
  <si>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</si>
  <si>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</si>
  <si>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</si>
  <si>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</si>
  <si>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</si>
  <si>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</si>
  <si>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</si>
  <si>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</si>
  <si>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</si>
  <si>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</si>
  <si>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</si>
  <si>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</si>
  <si>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</si>
  <si>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</si>
  <si>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</si>
  <si>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</si>
  <si>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</si>
  <si>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</si>
  <si>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</si>
  <si>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</si>
  <si>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</si>
  <si>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</si>
  <si>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</si>
  <si>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</si>
  <si>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</si>
  <si>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</si>
  <si>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</si>
  <si>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</si>
  <si>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</si>
  <si>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</si>
  <si>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</si>
  <si>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</si>
  <si>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</si>
  <si>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</si>
  <si>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</si>
  <si>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</si>
  <si>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</si>
  <si>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</si>
  <si>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</si>
  <si>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</si>
  <si>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</si>
  <si>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</si>
  <si>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</si>
  <si>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</si>
  <si>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</si>
  <si>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</si>
  <si>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</si>
  <si>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</si>
  <si>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</si>
  <si>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</si>
  <si>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</si>
  <si>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</si>
  <si>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</si>
  <si>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</si>
  <si>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</si>
  <si>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</si>
  <si>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</si>
  <si>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</si>
  <si>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</si>
  <si>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</si>
  <si>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</si>
  <si>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</si>
  <si>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</si>
  <si>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</si>
  <si>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</si>
  <si>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</si>
  <si>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</si>
  <si>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</si>
  <si>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</si>
  <si>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</si>
  <si>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</si>
  <si>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</si>
  <si>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</si>
  <si>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</si>
  <si>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</si>
  <si>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</si>
  <si>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</si>
  <si>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</si>
  <si>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</si>
  <si>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</si>
  <si>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</si>
  <si>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</si>
  <si>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</si>
  <si>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</si>
  <si>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</si>
  <si>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</si>
  <si>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</si>
  <si>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</si>
  <si>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</si>
  <si>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</si>
  <si>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</si>
  <si>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</si>
  <si>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</si>
  <si>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</si>
  <si>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</si>
  <si>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</si>
  <si>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</si>
  <si>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</si>
  <si>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</si>
  <si>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</si>
  <si>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</si>
  <si>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</si>
  <si>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</si>
  <si>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</si>
  <si>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</si>
  <si>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</si>
  <si>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</si>
  <si>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</si>
  <si>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</si>
  <si>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</si>
  <si>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</si>
  <si>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</si>
  <si>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</si>
  <si>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</si>
  <si>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</si>
  <si>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</si>
  <si>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</si>
  <si>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</si>
  <si>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</si>
  <si>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</si>
  <si>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</si>
  <si>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</si>
  <si>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</si>
  <si>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</si>
  <si>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</si>
  <si>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</si>
  <si>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</si>
  <si>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</si>
  <si>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</si>
  <si>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</si>
  <si>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</si>
  <si>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</si>
  <si>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</si>
  <si>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</si>
  <si>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</si>
  <si>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</si>
  <si>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</si>
  <si>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</si>
  <si>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</si>
  <si>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</si>
  <si>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</si>
  <si>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</si>
  <si>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</si>
  <si>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</si>
  <si>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</si>
  <si>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</si>
  <si>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</si>
  <si>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</si>
  <si>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</si>
  <si>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</si>
  <si>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</si>
  <si>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</si>
  <si>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</si>
  <si>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</si>
  <si>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</si>
  <si>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</si>
  <si>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</si>
  <si>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</si>
  <si>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</si>
  <si>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</si>
  <si>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</si>
  <si>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</si>
  <si>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</si>
  <si>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</si>
  <si>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</si>
  <si>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</si>
  <si>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</si>
  <si>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</si>
  <si>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</si>
  <si>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</si>
  <si>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</si>
  <si>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</si>
  <si>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</si>
  <si>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</si>
  <si>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</si>
  <si>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</si>
  <si>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</si>
  <si>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</si>
  <si>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</si>
  <si>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</si>
  <si>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</si>
  <si>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</si>
  <si>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</si>
  <si>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</si>
  <si>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</si>
  <si>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</si>
  <si>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</si>
  <si>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</si>
  <si>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</si>
  <si>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</si>
  <si>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</si>
  <si>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</si>
  <si>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</si>
  <si>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</si>
  <si>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</si>
  <si>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</si>
  <si>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</si>
  <si>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</si>
  <si>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</si>
  <si>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</si>
  <si>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</si>
  <si>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</si>
  <si>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</si>
  <si>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</si>
  <si>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</si>
  <si>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</si>
  <si>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</si>
  <si>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</si>
  <si>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</si>
  <si>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</si>
  <si>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</si>
  <si>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</si>
  <si>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</si>
  <si>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</si>
  <si>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</si>
  <si>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</si>
  <si>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</si>
  <si>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</si>
  <si>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</si>
  <si>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</si>
  <si>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</si>
  <si>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</si>
  <si>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</si>
  <si>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</si>
  <si>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</si>
  <si>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</si>
  <si>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</si>
  <si>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</si>
  <si>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</si>
  <si>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</si>
  <si>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</si>
  <si>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</si>
  <si>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</si>
  <si>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</si>
  <si>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</si>
  <si>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</si>
  <si>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</si>
  <si>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</si>
  <si>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</si>
  <si>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</si>
  <si>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</si>
  <si>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</si>
  <si>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</si>
  <si>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</si>
  <si>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</si>
  <si>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</si>
  <si>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</si>
  <si>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</si>
  <si>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</si>
  <si>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</si>
  <si>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</si>
  <si>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</si>
  <si>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</si>
  <si>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</si>
  <si>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</si>
  <si>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</si>
  <si>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</si>
  <si>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</si>
  <si>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</si>
  <si>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</si>
  <si>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</si>
  <si>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</si>
  <si>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</si>
  <si>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</si>
  <si>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</si>
  <si>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</si>
  <si>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</si>
  <si>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</si>
  <si>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</si>
  <si>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</si>
  <si>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</si>
  <si>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</si>
  <si>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</si>
  <si>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</si>
  <si>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</si>
  <si>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</si>
  <si>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</si>
  <si>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</si>
  <si>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</si>
  <si>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</si>
  <si>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</si>
  <si>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</si>
  <si>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</si>
  <si>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</si>
  <si>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</si>
  <si>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</si>
  <si>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</si>
  <si>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</si>
  <si>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</si>
  <si>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</si>
  <si>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</si>
  <si>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</si>
  <si>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</si>
  <si>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</si>
  <si>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</si>
  <si>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</si>
  <si>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</si>
  <si>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</si>
  <si>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</si>
  <si>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</si>
  <si>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</si>
  <si>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</si>
  <si>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</si>
  <si>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</si>
  <si>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</si>
  <si>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</si>
  <si>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</si>
  <si>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</si>
  <si>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</si>
  <si>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</si>
  <si>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</si>
  <si>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</si>
  <si>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</si>
  <si>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</si>
  <si>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</si>
  <si>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</si>
  <si>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</si>
  <si>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</si>
  <si>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</si>
  <si>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</si>
  <si>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</si>
  <si>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</si>
  <si>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</si>
  <si>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</si>
  <si>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</si>
  <si>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</si>
  <si>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</si>
  <si>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</si>
  <si>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</si>
  <si>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</si>
  <si>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</si>
  <si>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</si>
  <si>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</si>
  <si>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</si>
  <si>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</si>
  <si>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</si>
  <si>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</si>
  <si>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</si>
  <si>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</si>
  <si>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</si>
  <si>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</si>
  <si>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</si>
  <si>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</si>
  <si>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</si>
  <si>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</si>
  <si>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</si>
  <si>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</si>
  <si>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</si>
  <si>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</si>
  <si>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</si>
  <si>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</si>
  <si>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</si>
  <si>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</si>
  <si>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</si>
  <si>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</si>
  <si>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</si>
  <si>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</si>
  <si>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</si>
  <si>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</si>
  <si>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</si>
  <si>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</si>
  <si>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</si>
  <si>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</si>
  <si>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</si>
  <si>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</si>
  <si>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</si>
  <si>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</si>
  <si>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</si>
  <si>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</si>
  <si>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</si>
  <si>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</si>
  <si>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</si>
  <si>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</si>
  <si>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</si>
  <si>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</si>
  <si>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</si>
  <si>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</si>
  <si>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</si>
  <si>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</si>
  <si>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</si>
  <si>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</si>
  <si>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</si>
  <si>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</si>
  <si>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</si>
  <si>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</si>
  <si>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</si>
  <si>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</si>
  <si>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</si>
  <si>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</si>
  <si>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</si>
  <si>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</si>
  <si>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</si>
  <si>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</si>
  <si>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</si>
  <si>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</si>
  <si>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</si>
  <si>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</si>
  <si>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</si>
  <si>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</si>
  <si>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</si>
  <si>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</si>
  <si>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</si>
  <si>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</si>
  <si>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</si>
  <si>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</si>
  <si>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</si>
  <si>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</si>
  <si>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</si>
  <si>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</si>
  <si>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</si>
  <si>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</si>
  <si>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</si>
  <si>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</si>
  <si>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</si>
  <si>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</si>
  <si>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</si>
  <si>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</si>
  <si>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</si>
  <si>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</si>
  <si>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</si>
  <si>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</si>
  <si>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</si>
  <si>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</si>
  <si>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</si>
  <si>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</si>
  <si>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</si>
  <si>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</si>
  <si>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</si>
  <si>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</si>
  <si>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</si>
  <si>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</si>
  <si>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</si>
  <si>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</si>
  <si>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</si>
  <si>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</si>
  <si>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</si>
  <si>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</si>
  <si>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</si>
  <si>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</si>
  <si>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</si>
  <si>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</si>
  <si>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</si>
  <si>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</si>
  <si>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</si>
  <si>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</si>
  <si>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</si>
  <si>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</si>
  <si>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</si>
  <si>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</si>
  <si>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</si>
  <si>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</si>
  <si>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</si>
  <si>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</si>
  <si>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</si>
  <si>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</si>
  <si>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</si>
  <si>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</si>
  <si>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</si>
  <si>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</si>
  <si>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</si>
  <si>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</si>
  <si>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</si>
  <si>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</si>
  <si>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</si>
  <si>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</si>
  <si>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</si>
  <si>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</si>
  <si>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</si>
  <si>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</si>
  <si>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</si>
  <si>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</si>
  <si>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</si>
  <si>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</si>
  <si>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</si>
  <si>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</si>
  <si>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</si>
  <si>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</si>
  <si>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</si>
  <si>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</si>
  <si>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</si>
  <si>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</si>
  <si>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</si>
  <si>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</si>
  <si>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</si>
  <si>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</si>
  <si>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</si>
  <si>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</si>
  <si>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</si>
  <si>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</si>
  <si>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</si>
  <si>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</si>
  <si>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</si>
  <si>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</si>
  <si>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</si>
  <si>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</si>
  <si>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</si>
  <si>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</si>
  <si>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</si>
  <si>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</si>
  <si>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</si>
  <si>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</si>
  <si>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</si>
  <si>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</si>
  <si>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</si>
  <si>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</si>
  <si>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</si>
  <si>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</si>
  <si>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</si>
  <si>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</si>
  <si>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</si>
  <si>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</si>
  <si>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</si>
  <si>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</si>
  <si>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</si>
  <si>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</si>
  <si>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</si>
  <si>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</si>
  <si>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</si>
  <si>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</si>
  <si>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</si>
  <si>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</si>
  <si>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</si>
  <si>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</si>
  <si>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</si>
  <si>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</si>
  <si>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</si>
  <si>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</si>
  <si>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</si>
  <si>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</si>
  <si>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</si>
  <si>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</si>
  <si>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</si>
  <si>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</si>
  <si>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</si>
  <si>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</si>
  <si>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</si>
  <si>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</si>
  <si>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</si>
  <si>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</si>
  <si>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</si>
  <si>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</si>
  <si>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</si>
  <si>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</si>
  <si>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</si>
  <si>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</si>
  <si>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</si>
  <si>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</si>
  <si>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</si>
  <si>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</si>
  <si>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</si>
  <si>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</si>
  <si>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</si>
  <si>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</si>
  <si>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</si>
  <si>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</si>
  <si>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</si>
  <si>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</si>
  <si>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</si>
  <si>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</si>
  <si>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</si>
  <si>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</si>
  <si>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</si>
  <si>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</si>
  <si>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</si>
  <si>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</si>
  <si>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</si>
  <si>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</si>
  <si>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</si>
  <si>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</si>
  <si>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</si>
  <si>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</si>
  <si>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</si>
  <si>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</si>
  <si>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</si>
  <si>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</si>
  <si>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</si>
  <si>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</si>
  <si>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</si>
  <si>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</si>
  <si>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</si>
  <si>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</si>
  <si>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</si>
  <si>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</si>
  <si>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</si>
  <si>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</si>
  <si>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</si>
  <si>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</si>
  <si>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</si>
  <si>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</si>
  <si>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</si>
  <si>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</si>
  <si>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</si>
  <si>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</si>
  <si>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</si>
  <si>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</si>
  <si>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</si>
  <si>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</si>
  <si>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</si>
  <si>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</si>
  <si>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</si>
  <si>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</si>
  <si>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</si>
  <si>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</si>
  <si>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</si>
  <si>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</si>
  <si>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</si>
  <si>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</si>
  <si>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</si>
  <si>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</si>
  <si>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</si>
  <si>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</si>
  <si>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</si>
  <si>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</si>
  <si>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</si>
  <si>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</si>
  <si>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</si>
  <si>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</si>
  <si>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</si>
  <si>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</si>
  <si>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</si>
  <si>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</si>
  <si>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</si>
  <si>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</si>
  <si>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</si>
  <si>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</si>
  <si>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</si>
  <si>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</si>
  <si>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</si>
  <si>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</si>
  <si>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</si>
  <si>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</si>
  <si>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</si>
  <si>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</si>
  <si>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</si>
  <si>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</si>
  <si>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</si>
  <si>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</si>
  <si>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</si>
  <si>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</si>
  <si>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</si>
  <si>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</si>
  <si>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</si>
  <si>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</si>
  <si>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</si>
  <si>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</si>
  <si>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</si>
  <si>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</si>
  <si>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</si>
  <si>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</si>
  <si>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</si>
  <si>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</si>
  <si>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</si>
  <si>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</si>
  <si>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</si>
  <si>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</si>
  <si>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</si>
  <si>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</si>
  <si>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</si>
  <si>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</si>
  <si>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</si>
  <si>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</si>
  <si>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</si>
  <si>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</si>
  <si>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</si>
  <si>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</si>
  <si>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</si>
  <si>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</si>
  <si>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</si>
  <si>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</si>
  <si>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</si>
  <si>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</si>
  <si>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</si>
  <si>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</si>
  <si>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</si>
  <si>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</si>
  <si>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</si>
  <si>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</si>
  <si>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</si>
  <si>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</si>
  <si>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</si>
  <si>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</si>
  <si>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</si>
  <si>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</si>
  <si>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</si>
  <si>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</si>
  <si>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</si>
  <si>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</si>
  <si>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</si>
  <si>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</si>
  <si>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</si>
  <si>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</si>
  <si>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</si>
  <si>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</si>
  <si>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</si>
  <si>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</si>
  <si>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</si>
  <si>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</si>
  <si>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</si>
  <si>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</si>
  <si>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</si>
  <si>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</si>
  <si>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</si>
  <si>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</si>
  <si>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</si>
  <si>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</si>
  <si>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</si>
  <si>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</si>
  <si>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</si>
  <si>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</si>
  <si>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</si>
  <si>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</si>
  <si>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</si>
  <si>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</si>
  <si>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</si>
  <si>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</si>
  <si>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</si>
  <si>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</si>
  <si>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</si>
  <si>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</si>
  <si>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</si>
  <si>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</si>
  <si>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</si>
  <si>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</si>
  <si>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</si>
  <si>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</si>
  <si>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</si>
  <si>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</si>
  <si>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</si>
  <si>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</si>
  <si>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</si>
  <si>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</si>
  <si>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</si>
  <si>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</si>
  <si>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</si>
  <si>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</si>
  <si>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</si>
  <si>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</si>
  <si>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</si>
  <si>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</si>
  <si>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</si>
  <si>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</si>
  <si>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</si>
  <si>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</si>
  <si>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</si>
  <si>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</si>
  <si>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</si>
  <si>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</si>
  <si>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</si>
  <si>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</si>
  <si>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</si>
  <si>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</si>
  <si>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</si>
  <si>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</si>
  <si>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</si>
  <si>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</si>
  <si>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</si>
  <si>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</si>
  <si>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</si>
  <si>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</si>
  <si>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</si>
  <si>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</si>
  <si>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</si>
  <si>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</si>
  <si>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</si>
  <si>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</si>
  <si>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</si>
  <si>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</si>
  <si>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</si>
  <si>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</si>
  <si>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</si>
  <si>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</si>
  <si>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</si>
  <si>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</si>
  <si>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</si>
  <si>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</si>
  <si>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</si>
  <si>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</si>
  <si>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</si>
  <si>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</si>
  <si>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</si>
  <si>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</si>
  <si>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</si>
  <si>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</si>
  <si>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</si>
  <si>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</si>
  <si>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</si>
  <si>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</si>
  <si>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</si>
  <si>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</si>
  <si>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</si>
  <si>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</si>
  <si>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</si>
  <si>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</si>
  <si>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</si>
  <si>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</si>
  <si>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</si>
  <si>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</si>
  <si>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</si>
  <si>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</si>
  <si>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</si>
  <si>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</si>
  <si>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</si>
  <si>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</si>
  <si>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</si>
  <si>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</si>
  <si>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</si>
  <si>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</si>
  <si>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</si>
  <si>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</si>
  <si>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</si>
  <si>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</si>
  <si>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</si>
  <si>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</si>
  <si>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</si>
  <si>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</si>
  <si>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</si>
  <si>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</si>
  <si>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</si>
  <si>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</si>
  <si>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</si>
  <si>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</si>
  <si>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</si>
  <si>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</si>
  <si>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</si>
  <si>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</si>
  <si>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</si>
  <si>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</si>
  <si>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</si>
  <si>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</si>
  <si>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</si>
  <si>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</si>
  <si>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</si>
  <si>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</si>
  <si>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</si>
  <si>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</si>
  <si>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</si>
  <si>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</si>
  <si>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</si>
  <si>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</si>
  <si>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</si>
  <si>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</si>
  <si>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</si>
  <si>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</si>
  <si>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</si>
  <si>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</si>
  <si>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</si>
  <si>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</si>
  <si>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</si>
  <si>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</si>
  <si>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</si>
  <si>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</si>
  <si>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</si>
  <si>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</si>
  <si>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</si>
  <si>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</si>
  <si>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</si>
  <si>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</si>
  <si>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</si>
  <si>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</si>
  <si>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</si>
  <si>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</si>
  <si>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</si>
  <si>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</si>
  <si>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</si>
  <si>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</si>
  <si>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</si>
  <si>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</si>
  <si>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</si>
  <si>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</si>
  <si>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</si>
  <si>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</si>
  <si>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</si>
  <si>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</si>
  <si>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</si>
  <si>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</si>
  <si>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</si>
  <si>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</si>
  <si>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</si>
  <si>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</si>
  <si>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</si>
  <si>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</si>
  <si>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</si>
  <si>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</si>
  <si>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</si>
  <si>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</si>
  <si>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</si>
  <si>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</si>
  <si>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</si>
  <si>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</si>
  <si>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</si>
  <si>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</si>
  <si>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</si>
  <si>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</si>
  <si>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</si>
  <si>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</si>
  <si>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</si>
  <si>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</si>
  <si>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</si>
  <si>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</si>
  <si>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</si>
  <si>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</si>
  <si>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</si>
  <si>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</si>
  <si>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</si>
  <si>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</si>
  <si>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</si>
  <si>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</si>
  <si>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</si>
  <si>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</si>
  <si>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</si>
  <si>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</si>
  <si>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</si>
  <si>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</si>
  <si>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</si>
  <si>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</si>
  <si>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</si>
  <si>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</si>
  <si>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</si>
  <si>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</si>
  <si>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</si>
  <si>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</si>
  <si>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</si>
  <si>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</si>
  <si>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</si>
  <si>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</si>
  <si>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</si>
  <si>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</si>
  <si>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</si>
  <si>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</si>
  <si>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</si>
  <si>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</si>
  <si>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</si>
  <si>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</si>
  <si>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</si>
  <si>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</si>
  <si>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</si>
  <si>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</si>
  <si>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</si>
  <si>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</si>
  <si>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</si>
  <si>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</si>
  <si>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</si>
  <si>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</si>
  <si>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</si>
  <si>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</si>
  <si>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</si>
  <si>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</si>
  <si>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</si>
  <si>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</si>
  <si>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</si>
  <si>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</si>
  <si>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</si>
  <si>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</si>
  <si>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</si>
  <si>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</si>
  <si>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</si>
  <si>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</si>
  <si>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</si>
  <si>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</si>
  <si>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</si>
  <si>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</si>
  <si>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</si>
  <si>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</si>
  <si>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</si>
  <si>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</si>
  <si>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</si>
  <si>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</si>
  <si>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</si>
  <si>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</si>
  <si>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</si>
  <si>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</si>
  <si>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</si>
  <si>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</si>
  <si>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</si>
  <si>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</si>
  <si>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</si>
  <si>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</si>
  <si>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</si>
  <si>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</si>
  <si>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</si>
  <si>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</si>
  <si>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</si>
  <si>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</si>
  <si>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</si>
  <si>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</si>
  <si>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</si>
  <si>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</si>
  <si>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</si>
  <si>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</si>
  <si>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</si>
  <si>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</si>
  <si>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</si>
  <si>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</si>
  <si>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</si>
  <si>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</si>
  <si>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</si>
  <si>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</si>
  <si>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</si>
  <si>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</si>
  <si>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</si>
  <si>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</si>
  <si>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</si>
  <si>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</si>
  <si>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</si>
  <si>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</si>
  <si>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</si>
  <si>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</si>
  <si>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</si>
  <si>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</si>
  <si>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</si>
  <si>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</si>
  <si>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</si>
  <si>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</si>
  <si>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</si>
  <si>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</si>
  <si>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</si>
  <si>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</si>
  <si>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</si>
  <si>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</si>
  <si>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</si>
  <si>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</si>
  <si>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</si>
  <si>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</si>
  <si>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</si>
  <si>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</si>
  <si>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</si>
  <si>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</si>
  <si>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</si>
  <si>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</si>
  <si>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</si>
  <si>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</si>
  <si>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</si>
  <si>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</si>
  <si>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</si>
  <si>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</si>
  <si>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</si>
  <si>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</si>
  <si>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</si>
  <si>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</si>
  <si>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</si>
  <si>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</si>
  <si>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</si>
  <si>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</si>
  <si>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</si>
  <si>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</si>
  <si>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</si>
  <si>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</si>
  <si>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</si>
  <si>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</si>
  <si>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</si>
  <si>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</si>
  <si>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</si>
  <si>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</si>
  <si>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</si>
  <si>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</si>
  <si>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</si>
  <si>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</si>
  <si>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</si>
  <si>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</si>
  <si>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</si>
  <si>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</si>
  <si>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</si>
  <si>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</si>
  <si>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</si>
  <si>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</si>
  <si>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</si>
  <si>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</si>
  <si>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</si>
  <si>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</si>
  <si>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</si>
  <si>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</si>
  <si>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</si>
  <si>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</si>
  <si>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</si>
  <si>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</si>
  <si>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</si>
  <si>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</si>
  <si>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</si>
  <si>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</si>
  <si>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</si>
  <si>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</si>
  <si>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</si>
  <si>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</si>
  <si>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</si>
  <si>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</si>
  <si>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</si>
  <si>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</si>
  <si>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</si>
  <si>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</si>
  <si>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</si>
  <si>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</si>
  <si>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</si>
  <si>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</si>
  <si>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</si>
  <si>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</si>
  <si>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</si>
  <si>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</si>
  <si>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</si>
  <si>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</si>
  <si>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</si>
  <si>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</si>
  <si>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</si>
  <si>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</si>
  <si>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</si>
  <si>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</si>
  <si>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</si>
  <si>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</si>
  <si>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</si>
  <si>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</si>
  <si>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</si>
  <si>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</si>
  <si>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</si>
  <si>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</si>
  <si>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</si>
  <si>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</si>
  <si>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</si>
  <si>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</si>
  <si>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</si>
  <si>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</si>
  <si>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</si>
  <si>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</si>
  <si>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</si>
  <si>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</si>
  <si>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</si>
  <si>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</si>
  <si>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</si>
  <si>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</si>
  <si>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</si>
  <si>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</si>
  <si>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</si>
  <si>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</si>
  <si>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</si>
  <si>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</si>
  <si>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</si>
  <si>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</si>
  <si>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</si>
  <si>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</si>
  <si>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</si>
  <si>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</si>
  <si>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</si>
  <si>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</si>
  <si>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</si>
  <si>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</si>
  <si>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</si>
  <si>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</si>
  <si>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</si>
  <si>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</si>
  <si>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</si>
  <si>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</si>
  <si>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</si>
  <si>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</si>
  <si>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</si>
  <si>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</si>
  <si>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</si>
  <si>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</si>
  <si>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</si>
  <si>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</si>
  <si>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</si>
  <si>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</si>
  <si>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</si>
  <si>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</si>
  <si>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</si>
  <si>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</si>
  <si>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</si>
  <si>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</si>
  <si>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</si>
  <si>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</si>
  <si>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</si>
  <si>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</si>
  <si>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</si>
  <si>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</si>
  <si>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</si>
  <si>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</si>
  <si>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</si>
  <si>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</si>
  <si>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</si>
  <si>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</si>
  <si>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</si>
  <si>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</si>
  <si>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</si>
  <si>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</si>
  <si>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</si>
  <si>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</si>
  <si>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</si>
  <si>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</si>
  <si>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</si>
  <si>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</si>
  <si>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</si>
  <si>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</si>
  <si>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</si>
  <si>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</si>
  <si>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</si>
  <si>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</si>
  <si>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</si>
  <si>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</si>
  <si>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</si>
  <si>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</si>
  <si>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</si>
  <si>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</si>
  <si>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</si>
  <si>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</si>
  <si>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</si>
  <si>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</si>
  <si>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</si>
  <si>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</si>
  <si>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</si>
  <si>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</si>
  <si>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</si>
  <si>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</si>
  <si>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</si>
  <si>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</si>
  <si>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</si>
  <si>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</si>
  <si>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</si>
  <si>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</si>
  <si>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</si>
  <si>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</si>
  <si>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</si>
  <si>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</si>
  <si>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</si>
  <si>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</si>
  <si>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</si>
  <si>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</si>
  <si>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</si>
  <si>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</si>
  <si>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</si>
  <si>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</si>
  <si>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</si>
  <si>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</si>
  <si>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</si>
  <si>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</si>
  <si>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</si>
  <si>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</si>
  <si>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</si>
  <si>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</si>
  <si>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</si>
  <si>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</si>
  <si>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</si>
  <si>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</si>
  <si>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</si>
  <si>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</si>
  <si>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</si>
  <si>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</si>
  <si>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</si>
  <si>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</si>
  <si>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</si>
  <si>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</si>
  <si>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</si>
  <si>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</si>
  <si>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</si>
  <si>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</si>
  <si>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</si>
  <si>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</si>
  <si>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</si>
  <si>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</si>
  <si>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</si>
  <si>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</si>
  <si>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</si>
  <si>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</si>
  <si>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</si>
  <si>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</si>
  <si>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</si>
  <si>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</si>
  <si>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</si>
  <si>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</si>
  <si>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</si>
  <si>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</si>
  <si>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</si>
  <si>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</si>
  <si>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</si>
  <si>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</si>
  <si>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</si>
  <si>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</si>
  <si>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</si>
  <si>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</si>
  <si>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</si>
  <si>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</si>
  <si>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</si>
  <si>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</si>
  <si>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</si>
  <si>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</si>
  <si>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</si>
  <si>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</si>
  <si>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</si>
  <si>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</si>
  <si>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</si>
  <si>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</si>
  <si>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</si>
  <si>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</si>
  <si>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</si>
  <si>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</si>
  <si>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</si>
  <si>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</si>
  <si>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</si>
  <si>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</si>
  <si>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</si>
  <si>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</si>
  <si>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</si>
  <si>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</si>
  <si>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</si>
  <si>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</si>
  <si>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</si>
  <si>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</si>
  <si>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</si>
  <si>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</si>
  <si>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</si>
  <si>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</si>
  <si>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</si>
  <si>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</si>
  <si>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</si>
  <si>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</si>
  <si>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</si>
  <si>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</si>
  <si>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</si>
  <si>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</si>
  <si>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</si>
  <si>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</si>
  <si>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</si>
  <si>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</si>
  <si>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</si>
  <si>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</si>
  <si>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</si>
  <si>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</si>
  <si>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</si>
  <si>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</si>
  <si>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</si>
  <si>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</si>
  <si>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</si>
  <si>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</si>
  <si>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</si>
  <si>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</si>
  <si>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</si>
  <si>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</si>
  <si>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</si>
  <si>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</si>
  <si>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</si>
  <si>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</si>
  <si>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</si>
  <si>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</si>
  <si>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</si>
  <si>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</si>
  <si>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</si>
  <si>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</si>
  <si>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</si>
  <si>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</si>
  <si>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</si>
  <si>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</si>
  <si>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</si>
  <si>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</si>
  <si>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</si>
  <si>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</si>
  <si>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</si>
  <si>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</si>
  <si>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</si>
  <si>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</si>
  <si>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</si>
  <si>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</si>
  <si>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</si>
  <si>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</si>
  <si>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</si>
  <si>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</si>
  <si>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</si>
  <si>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</si>
  <si>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</si>
  <si>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</si>
  <si>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</si>
  <si>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</si>
  <si>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</si>
  <si>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</si>
  <si>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</si>
  <si>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</si>
  <si>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</si>
  <si>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</si>
  <si>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</si>
  <si>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</si>
  <si>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</si>
  <si>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</si>
  <si>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</si>
  <si>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</si>
  <si>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</si>
  <si>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</si>
  <si>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</si>
  <si>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</si>
  <si>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</si>
  <si>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</si>
  <si>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</si>
  <si>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</si>
  <si>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</si>
  <si>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</si>
  <si>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</si>
  <si>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</si>
  <si>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</si>
  <si>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</si>
  <si>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</si>
  <si>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</si>
  <si>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</si>
  <si>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</si>
  <si>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</si>
  <si>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</si>
  <si>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</si>
  <si>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</si>
  <si>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</si>
  <si>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</si>
  <si>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</si>
  <si>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</si>
  <si>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</si>
  <si>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</si>
  <si>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</si>
  <si>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</si>
  <si>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</si>
  <si>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</si>
  <si>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</si>
  <si>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</si>
  <si>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</si>
  <si>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</si>
  <si>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</si>
  <si>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</si>
  <si>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</si>
  <si>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</si>
  <si>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</si>
  <si>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</si>
  <si>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</si>
  <si>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</si>
  <si>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</si>
  <si>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</si>
  <si>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</si>
  <si>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</si>
  <si>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</si>
  <si>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</si>
  <si>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</si>
  <si>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</si>
  <si>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</si>
  <si>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</si>
  <si>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</si>
  <si>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</si>
  <si>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</si>
  <si>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</si>
  <si>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</si>
  <si>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</si>
  <si>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</si>
  <si>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</si>
  <si>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</si>
  <si>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</si>
  <si>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</si>
  <si>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</si>
  <si>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</si>
  <si>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</si>
  <si>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</si>
  <si>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</si>
  <si>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</si>
  <si>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</si>
  <si>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</si>
  <si>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</si>
  <si>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</si>
  <si>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</si>
  <si>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</si>
  <si>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</si>
  <si>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</si>
  <si>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</si>
  <si>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</si>
  <si>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</si>
  <si>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</si>
  <si>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</si>
  <si>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</si>
  <si>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</si>
  <si>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</si>
  <si>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</si>
  <si>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</si>
  <si>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</si>
  <si>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</si>
  <si>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</si>
  <si>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</si>
  <si>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</si>
  <si>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</si>
  <si>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</si>
  <si>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</si>
  <si>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</si>
  <si>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</si>
  <si>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</si>
  <si>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</si>
  <si>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</si>
  <si>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</si>
  <si>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</si>
  <si>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</si>
  <si>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</si>
  <si>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</si>
  <si>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</si>
  <si>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</si>
  <si>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</si>
  <si>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</si>
  <si>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</si>
  <si>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</si>
  <si>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</si>
  <si>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</si>
  <si>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</si>
  <si>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</si>
  <si>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</si>
  <si>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</si>
  <si>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</si>
  <si>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</si>
  <si>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</si>
  <si>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</si>
  <si>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</si>
  <si>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</si>
  <si>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</si>
  <si>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</si>
  <si>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</si>
  <si>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</si>
  <si>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</si>
  <si>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</si>
  <si>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</si>
  <si>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</si>
  <si>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</si>
  <si>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</si>
  <si>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</si>
  <si>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</si>
  <si>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</si>
  <si>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</si>
  <si>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</si>
  <si>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</si>
  <si>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</si>
  <si>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</si>
  <si>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</si>
  <si>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</si>
  <si>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</si>
  <si>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</si>
  <si>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</si>
  <si>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</si>
  <si>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</si>
  <si>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</si>
  <si>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</si>
  <si>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</si>
  <si>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</si>
  <si>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</si>
  <si>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</si>
  <si>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</si>
  <si>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</si>
  <si>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</si>
  <si>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</si>
  <si>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</si>
  <si>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</si>
  <si>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</si>
  <si>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</si>
  <si>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</si>
  <si>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</si>
  <si>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</si>
  <si>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</si>
  <si>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</si>
  <si>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</si>
  <si>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</si>
  <si>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</si>
  <si>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</si>
  <si>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</si>
  <si>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</si>
  <si>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</si>
  <si>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</si>
  <si>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</si>
  <si>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</si>
  <si>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</si>
  <si>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</si>
  <si>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</si>
  <si>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</si>
  <si>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</si>
  <si>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</si>
  <si>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</si>
  <si>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</si>
  <si>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</si>
  <si>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</si>
  <si>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</si>
  <si>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</si>
  <si>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</si>
  <si>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</si>
  <si>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</si>
  <si>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</si>
  <si>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</si>
  <si>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</si>
  <si>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</si>
  <si>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</si>
  <si>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</si>
  <si>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</si>
  <si>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</si>
  <si>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</si>
  <si>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</si>
  <si>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</si>
  <si>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</si>
  <si>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</si>
  <si>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</si>
  <si>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</si>
  <si>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</si>
  <si>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</si>
  <si>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</si>
  <si>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</si>
  <si>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</si>
  <si>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</si>
  <si>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</si>
  <si>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</si>
  <si>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</si>
  <si>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</si>
  <si>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</si>
  <si>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</si>
  <si>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</si>
  <si>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</si>
  <si>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</si>
  <si>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</si>
  <si>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</si>
  <si>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</si>
  <si>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</si>
  <si>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</si>
  <si>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</si>
  <si>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</si>
  <si>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</si>
  <si>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</si>
  <si>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</si>
  <si>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</si>
  <si>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</si>
  <si>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</si>
  <si>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</si>
  <si>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</si>
  <si>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</si>
  <si>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</si>
  <si>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</si>
  <si>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</si>
  <si>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</si>
  <si>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</si>
  <si>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</si>
  <si>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</si>
  <si>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</si>
  <si>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</si>
  <si>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</si>
  <si>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</si>
  <si>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</si>
  <si>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</si>
  <si>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</si>
  <si>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</si>
  <si>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</si>
  <si>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</si>
  <si>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</si>
  <si>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</si>
  <si>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</si>
  <si>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</si>
  <si>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</si>
  <si>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</si>
  <si>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</si>
  <si>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</si>
  <si>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</si>
  <si>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</si>
  <si>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</si>
  <si>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</si>
  <si>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</si>
  <si>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</si>
  <si>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</si>
  <si>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</si>
  <si>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</si>
  <si>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</si>
  <si>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</si>
  <si>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</si>
  <si>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</si>
  <si>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</si>
  <si>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</si>
  <si>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</si>
  <si>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</si>
  <si>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</si>
  <si>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</si>
  <si>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</si>
  <si>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</si>
  <si>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</si>
  <si>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</si>
  <si>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</si>
  <si>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</si>
  <si>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</si>
  <si>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</si>
  <si>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</si>
  <si>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</si>
  <si>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</si>
  <si>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</si>
  <si>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</si>
  <si>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</si>
  <si>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</si>
  <si>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</si>
  <si>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</si>
  <si>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</si>
  <si>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</si>
  <si>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</si>
  <si>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</si>
  <si>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</si>
  <si>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</si>
  <si>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</si>
  <si>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</si>
  <si>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</si>
  <si>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</si>
  <si>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</si>
  <si>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</si>
  <si>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</si>
  <si>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</si>
  <si>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</si>
  <si>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</si>
  <si>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</si>
  <si>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</si>
  <si>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</si>
  <si>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</si>
  <si>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</si>
  <si>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</si>
  <si>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</si>
  <si>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</si>
  <si>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</si>
  <si>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</si>
  <si>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</si>
  <si>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</si>
  <si>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</si>
  <si>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</si>
  <si>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</si>
  <si>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</si>
  <si>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</si>
  <si>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</si>
  <si>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</si>
  <si>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</si>
  <si>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</si>
  <si>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</si>
  <si>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</si>
  <si>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</si>
  <si>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</si>
  <si>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</si>
  <si>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</si>
  <si>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</si>
  <si>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</si>
  <si>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</si>
  <si>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</si>
  <si>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</si>
  <si>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</si>
  <si>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</si>
  <si>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</si>
  <si>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</si>
  <si>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</si>
  <si>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</si>
  <si>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</si>
  <si>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</si>
  <si>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</si>
  <si>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</si>
  <si>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</si>
  <si>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</si>
  <si>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</si>
  <si>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</si>
  <si>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</si>
  <si>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</si>
  <si>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</si>
  <si>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</si>
  <si>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</si>
  <si>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</si>
  <si>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</si>
  <si>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</si>
  <si>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</si>
  <si>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</si>
  <si>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</si>
  <si>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</si>
  <si>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</si>
  <si>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</si>
  <si>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</si>
  <si>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</si>
  <si>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</si>
  <si>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</si>
  <si>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</si>
  <si>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</si>
  <si>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</si>
  <si>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</si>
  <si>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</si>
  <si>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</si>
  <si>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</si>
  <si>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</si>
  <si>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</si>
  <si>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</si>
  <si>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</si>
  <si>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</si>
  <si>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</si>
  <si>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</si>
  <si>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</si>
  <si>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</si>
  <si>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</si>
  <si>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</si>
  <si>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</si>
  <si>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</si>
  <si>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</si>
  <si>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</si>
  <si>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</si>
  <si>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</si>
  <si>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</si>
  <si>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</si>
  <si>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</si>
  <si>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</si>
  <si>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</si>
  <si>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</si>
  <si>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</si>
  <si>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</si>
  <si>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</si>
  <si>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</si>
  <si>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</si>
  <si>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</si>
  <si>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</si>
  <si>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</si>
  <si>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</si>
  <si>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</si>
  <si>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</si>
  <si>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</si>
  <si>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</si>
  <si>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</si>
  <si>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</si>
  <si>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</si>
  <si>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</si>
  <si>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</si>
  <si>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</si>
  <si>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</si>
  <si>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</si>
  <si>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</si>
  <si>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</si>
  <si>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</si>
  <si>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</si>
  <si>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</si>
  <si>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</si>
  <si>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</si>
  <si>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</si>
  <si>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</si>
  <si>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</si>
  <si>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</si>
  <si>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</si>
  <si>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</si>
  <si>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</si>
  <si>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</si>
  <si>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</si>
  <si>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</si>
  <si>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</si>
  <si>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</si>
  <si>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</si>
  <si>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</si>
  <si>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</si>
  <si>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</si>
  <si>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</si>
  <si>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</si>
  <si>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</si>
  <si>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</si>
  <si>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</si>
  <si>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</si>
  <si>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</si>
  <si>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</si>
  <si>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</si>
  <si>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</si>
  <si>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</si>
  <si>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</si>
  <si>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</si>
  <si>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</si>
  <si>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</si>
  <si>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</si>
  <si>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</si>
  <si>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</si>
  <si>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</si>
  <si>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</si>
  <si>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</si>
  <si>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</si>
  <si>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</si>
  <si>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</si>
  <si>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</si>
  <si>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</si>
  <si>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</si>
  <si>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</si>
  <si>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</si>
  <si>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</si>
  <si>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</si>
  <si>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</si>
  <si>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</si>
  <si>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</si>
  <si>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</si>
  <si>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</si>
  <si>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</si>
  <si>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</si>
  <si>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</si>
  <si>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</si>
  <si>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</si>
  <si>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</si>
  <si>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</si>
  <si>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</si>
  <si>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</si>
  <si>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</si>
  <si>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</si>
  <si>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</si>
  <si>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</si>
  <si>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</si>
  <si>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</si>
  <si>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</si>
  <si>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</si>
  <si>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</si>
  <si>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</si>
  <si>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</si>
  <si>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</si>
  <si>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</si>
  <si>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</si>
  <si>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</si>
  <si>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</si>
  <si>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</si>
  <si>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</si>
  <si>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</si>
  <si>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</si>
  <si>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</si>
  <si>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</si>
  <si>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</si>
  <si>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</si>
  <si>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</si>
  <si>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</si>
  <si>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</si>
  <si>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</si>
  <si>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</si>
  <si>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</si>
  <si>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</si>
  <si>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</si>
  <si>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</si>
  <si>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</si>
  <si>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</si>
  <si>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</si>
  <si>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</si>
  <si>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</si>
  <si>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</si>
  <si>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</si>
  <si>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</si>
  <si>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</si>
  <si>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</si>
  <si>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</si>
  <si>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</si>
  <si>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</si>
  <si>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</si>
  <si>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</si>
  <si>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</si>
  <si>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</si>
  <si>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</si>
  <si>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</si>
  <si>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</si>
  <si>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</si>
  <si>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</si>
  <si>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</si>
  <si>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</si>
  <si>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</si>
  <si>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</si>
  <si>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</si>
  <si>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</si>
  <si>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</si>
  <si>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</si>
  <si>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</si>
  <si>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</si>
  <si>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</si>
  <si>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</si>
  <si>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</si>
  <si>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</si>
  <si>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</si>
  <si>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</si>
  <si>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</si>
  <si>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</si>
  <si>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</si>
  <si>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</si>
  <si>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</si>
  <si>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</si>
  <si>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</si>
  <si>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</si>
  <si>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</si>
  <si>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</si>
  <si>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</si>
  <si>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</si>
  <si>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</si>
  <si>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</si>
  <si>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</si>
  <si>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</si>
  <si>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</si>
  <si>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</si>
  <si>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</si>
  <si>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</si>
  <si>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</si>
  <si>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</si>
  <si>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</si>
  <si>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</si>
  <si>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</si>
  <si>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</si>
  <si>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</si>
  <si>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</si>
  <si>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</si>
  <si>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</si>
  <si>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</si>
  <si>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</si>
  <si>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</si>
  <si>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</si>
  <si>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</si>
  <si>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</si>
  <si>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</si>
  <si>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</si>
  <si>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</si>
  <si>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</si>
  <si>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</si>
  <si>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</si>
  <si>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</si>
  <si>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</si>
  <si>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</si>
  <si>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</si>
  <si>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</si>
  <si>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</si>
  <si>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</si>
  <si>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</si>
  <si>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</si>
  <si>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</si>
  <si>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</si>
  <si>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</si>
  <si>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</si>
  <si>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</si>
  <si>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</si>
  <si>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</si>
  <si>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</si>
  <si>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</si>
  <si>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</si>
  <si>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</si>
  <si>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</si>
  <si>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</si>
  <si>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</si>
  <si>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</si>
  <si>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</si>
  <si>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</si>
  <si>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</si>
  <si>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</si>
  <si>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</si>
  <si>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</si>
  <si>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</si>
  <si>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</si>
  <si>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</si>
  <si>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</si>
  <si>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</si>
  <si>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</si>
  <si>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</si>
  <si>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</si>
  <si>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</si>
  <si>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</si>
  <si>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</si>
  <si>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</si>
  <si>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</si>
  <si>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</si>
  <si>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</si>
  <si>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</si>
  <si>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</si>
  <si>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</si>
  <si>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</si>
  <si>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</si>
  <si>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</si>
  <si>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</si>
  <si>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</si>
  <si>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</si>
  <si>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</si>
  <si>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</si>
  <si>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</si>
  <si>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</si>
  <si>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</si>
  <si>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</si>
  <si>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</si>
  <si>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</si>
  <si>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</si>
  <si>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</si>
  <si>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</si>
  <si>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</si>
  <si>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</si>
  <si>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</si>
  <si>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</si>
  <si>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</si>
  <si>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</si>
  <si>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</si>
  <si>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</si>
  <si>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</si>
  <si>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</si>
  <si>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</si>
  <si>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</si>
  <si>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</si>
  <si>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</si>
  <si>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</si>
  <si>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</si>
  <si>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</si>
  <si>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</si>
  <si>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</si>
  <si>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</si>
  <si>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</si>
  <si>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</si>
  <si>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</si>
  <si>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</si>
  <si>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</si>
  <si>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</si>
  <si>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</si>
  <si>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</si>
  <si>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</si>
  <si>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</si>
  <si>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</si>
  <si>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</si>
  <si>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</si>
  <si>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</si>
  <si>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</si>
  <si>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</si>
  <si>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</si>
  <si>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</si>
  <si>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</si>
  <si>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</si>
  <si>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</si>
  <si>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</si>
  <si>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</si>
  <si>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</si>
  <si>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</si>
  <si>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</si>
  <si>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</si>
  <si>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</si>
  <si>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</si>
  <si>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</si>
  <si>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</si>
  <si>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</si>
  <si>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</si>
  <si>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</si>
  <si>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</si>
  <si>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</si>
  <si>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</si>
  <si>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</si>
  <si>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</si>
  <si>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</si>
  <si>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</si>
  <si>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</si>
  <si>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</si>
  <si>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</si>
  <si>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</si>
  <si>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</si>
  <si>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</si>
  <si>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</si>
  <si>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</si>
  <si>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</si>
  <si>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</si>
  <si>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</si>
  <si>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</si>
  <si>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</si>
  <si>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</si>
  <si>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</si>
  <si>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</si>
  <si>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</si>
  <si>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</si>
  <si>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</si>
  <si>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</si>
  <si>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</si>
  <si>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</si>
  <si>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</si>
  <si>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</si>
  <si>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</si>
  <si>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</si>
  <si>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</si>
  <si>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</si>
  <si>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</si>
  <si>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</si>
  <si>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</si>
  <si>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</si>
  <si>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</si>
  <si>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</si>
  <si>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</si>
  <si>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</si>
  <si>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</si>
  <si>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</si>
  <si>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</si>
  <si>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</si>
  <si>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</si>
  <si>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</si>
  <si>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</si>
  <si>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</si>
  <si>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</si>
  <si>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</si>
  <si>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</si>
  <si>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</si>
  <si>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</si>
  <si>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</si>
  <si>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</si>
  <si>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</si>
  <si>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</si>
  <si>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</si>
  <si>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</si>
  <si>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</si>
  <si>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</si>
  <si>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</si>
  <si>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</si>
  <si>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</si>
  <si>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</si>
  <si>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</si>
  <si>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</si>
  <si>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</si>
  <si>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</si>
  <si>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</si>
  <si>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</si>
  <si>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</si>
  <si>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</si>
  <si>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</si>
  <si>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</si>
  <si>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</si>
  <si>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</si>
  <si>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</si>
  <si>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</si>
  <si>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</si>
  <si>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</si>
  <si>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</si>
  <si>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</si>
  <si>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</si>
  <si>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</si>
  <si>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</si>
  <si>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</si>
  <si>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</si>
  <si>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</si>
  <si>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</si>
  <si>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</si>
  <si>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</si>
  <si>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</si>
  <si>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</si>
  <si>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</si>
  <si>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</si>
  <si>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</si>
  <si>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</si>
  <si>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</si>
  <si>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</si>
  <si>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</si>
  <si>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</si>
  <si>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</si>
  <si>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</si>
  <si>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</si>
  <si>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</si>
  <si>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</si>
  <si>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</si>
  <si>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</si>
  <si>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</si>
  <si>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</si>
  <si>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</si>
  <si>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</si>
  <si>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</si>
  <si>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</si>
  <si>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</si>
  <si>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</si>
  <si>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</si>
  <si>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</si>
  <si>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</si>
  <si>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</si>
  <si>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</si>
  <si>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</si>
  <si>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</si>
  <si>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</si>
  <si>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</si>
  <si>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</si>
  <si>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</si>
  <si>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</si>
  <si>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</si>
  <si>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</si>
  <si>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</si>
  <si>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</si>
  <si>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</si>
  <si>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</si>
  <si>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</si>
  <si>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</si>
  <si>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</si>
  <si>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</si>
  <si>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</si>
  <si>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</si>
  <si>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</si>
  <si>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</si>
  <si>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</si>
  <si>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</si>
  <si>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</si>
  <si>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</si>
  <si>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</si>
  <si>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</si>
  <si>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</si>
  <si>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</si>
  <si>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</si>
  <si>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</si>
  <si>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</si>
  <si>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</si>
  <si>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</si>
  <si>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</si>
  <si>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</si>
  <si>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</si>
  <si>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</si>
  <si>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</si>
  <si>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</si>
  <si>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</si>
  <si>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</si>
  <si>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</si>
  <si>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</si>
  <si>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</si>
  <si>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</si>
  <si>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</si>
  <si>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</si>
  <si>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</si>
  <si>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</si>
  <si>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</si>
  <si>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</si>
  <si>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</si>
  <si>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</si>
  <si>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</si>
  <si>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</si>
  <si>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</si>
  <si>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</si>
  <si>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</si>
  <si>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</si>
  <si>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</si>
  <si>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</si>
  <si>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</si>
  <si>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</si>
  <si>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</si>
  <si>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</si>
  <si>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</si>
  <si>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</si>
  <si>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</si>
  <si>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</si>
  <si>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</si>
  <si>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</si>
  <si>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</si>
  <si>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</si>
  <si>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</si>
  <si>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</si>
  <si>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</si>
  <si>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</si>
  <si>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</si>
  <si>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</si>
  <si>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</si>
  <si>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</si>
  <si>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</si>
  <si>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</si>
  <si>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</si>
  <si>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</si>
  <si>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</si>
  <si>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</si>
  <si>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</si>
  <si>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</si>
  <si>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</si>
  <si>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</si>
  <si>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</si>
  <si>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</si>
  <si>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</si>
  <si>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</si>
  <si>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</si>
  <si>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</si>
  <si>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</si>
  <si>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</si>
  <si>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</si>
  <si>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</si>
  <si>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</si>
  <si>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</si>
  <si>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</si>
  <si>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</si>
  <si>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</si>
  <si>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</si>
  <si>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</si>
  <si>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</si>
  <si>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</si>
  <si>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</si>
  <si>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</si>
  <si>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</si>
  <si>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</si>
  <si>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</si>
  <si>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</si>
  <si>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</si>
  <si>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</si>
  <si>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</si>
  <si>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</si>
  <si>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</si>
  <si>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</si>
  <si>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</si>
  <si>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</si>
  <si>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</si>
  <si>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</si>
  <si>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</si>
  <si>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</si>
  <si>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</si>
  <si>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</si>
  <si>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</si>
  <si>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</si>
  <si>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</si>
  <si>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</si>
  <si>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</si>
  <si>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</si>
  <si>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</si>
  <si>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</si>
  <si>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</si>
  <si>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</si>
  <si>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</si>
  <si>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</si>
  <si>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</si>
  <si>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</si>
  <si>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</si>
  <si>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</si>
  <si>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</si>
  <si>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</si>
  <si>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</si>
  <si>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</si>
  <si>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</si>
  <si>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</si>
  <si>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</si>
  <si>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</si>
  <si>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</si>
  <si>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</si>
  <si>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</si>
  <si>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</si>
  <si>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</si>
  <si>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</si>
  <si>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</si>
  <si>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</si>
  <si>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</si>
  <si>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</si>
  <si>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</si>
  <si>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</si>
  <si>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</si>
  <si>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</si>
  <si>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</si>
  <si>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</si>
  <si>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</si>
  <si>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</si>
  <si>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</si>
  <si>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</si>
  <si>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</si>
  <si>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</si>
  <si>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</si>
  <si>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</si>
  <si>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</si>
  <si>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</si>
  <si>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</si>
  <si>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</si>
  <si>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</si>
  <si>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</si>
  <si>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</si>
  <si>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</si>
  <si>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</si>
  <si>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</si>
  <si>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</si>
  <si>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</si>
  <si>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</si>
  <si>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</si>
  <si>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</si>
  <si>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</si>
  <si>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</si>
  <si>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</si>
  <si>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</si>
  <si>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</si>
  <si>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</si>
  <si>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</si>
  <si>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</si>
  <si>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</si>
  <si>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</si>
  <si>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</si>
  <si>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</si>
  <si>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</si>
  <si>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</si>
  <si>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</si>
  <si>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</si>
  <si>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</si>
  <si>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</si>
  <si>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</si>
  <si>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</si>
  <si>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</si>
  <si>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</si>
  <si>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</si>
  <si>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</si>
  <si>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</si>
  <si>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</si>
  <si>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</si>
  <si>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</si>
  <si>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</si>
  <si>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</si>
  <si>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</si>
  <si>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</si>
  <si>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</si>
  <si>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</si>
  <si>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</si>
  <si>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</si>
  <si>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</si>
  <si>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</si>
  <si>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</si>
  <si>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</si>
  <si>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</si>
  <si>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</si>
  <si>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</si>
  <si>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</si>
  <si>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</si>
  <si>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</si>
  <si>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</si>
  <si>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</si>
  <si>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</si>
  <si>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</si>
  <si>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</si>
  <si>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</si>
  <si>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</si>
  <si>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</si>
  <si>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</si>
  <si>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</si>
  <si>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</si>
  <si>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</si>
  <si>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</si>
  <si>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</si>
  <si>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</si>
  <si>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</si>
  <si>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</si>
  <si>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</si>
  <si>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</si>
  <si>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</si>
  <si>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</si>
  <si>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</si>
  <si>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</si>
  <si>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</si>
  <si>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</si>
  <si>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</si>
  <si>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</si>
  <si>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</si>
  <si>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</si>
  <si>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</si>
  <si>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</si>
  <si>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</si>
  <si>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</si>
  <si>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</si>
  <si>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</si>
  <si>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</si>
  <si>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</si>
  <si>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</si>
  <si>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</si>
  <si>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</si>
  <si>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</si>
  <si>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</si>
  <si>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</si>
  <si>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</si>
  <si>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</si>
  <si>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</si>
  <si>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</si>
  <si>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</si>
  <si>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</si>
  <si>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</si>
  <si>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</si>
  <si>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</si>
  <si>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</si>
  <si>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</si>
  <si>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</si>
  <si>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</si>
  <si>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</si>
  <si>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</si>
  <si>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</si>
  <si>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</si>
  <si>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</si>
  <si>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</si>
  <si>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</si>
  <si>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</si>
  <si>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</si>
  <si>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</si>
  <si>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</si>
  <si>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</si>
  <si>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</si>
  <si>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</si>
  <si>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</si>
  <si>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</si>
  <si>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</si>
  <si>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</si>
  <si>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</si>
  <si>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</si>
  <si>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</si>
  <si>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</si>
  <si>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</si>
  <si>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</si>
  <si>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</si>
  <si>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</si>
  <si>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</si>
  <si>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</si>
  <si>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</si>
  <si>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</si>
  <si>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</si>
  <si>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</si>
  <si>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</si>
  <si>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</si>
  <si>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</si>
  <si>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</si>
  <si>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</si>
  <si>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</si>
  <si>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</si>
  <si>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</si>
  <si>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</si>
  <si>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</si>
  <si>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</si>
  <si>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</si>
  <si>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</si>
  <si>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</si>
  <si>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</si>
  <si>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</si>
  <si>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</si>
  <si>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</si>
  <si>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</si>
  <si>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</si>
  <si>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</si>
  <si>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</si>
  <si>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</si>
  <si>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</si>
  <si>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</si>
  <si>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</si>
  <si>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</si>
  <si>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</si>
  <si>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</si>
  <si>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</si>
  <si>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</si>
  <si>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</si>
  <si>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</si>
  <si>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</si>
  <si>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</si>
  <si>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</si>
  <si>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</si>
  <si>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</si>
  <si>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</si>
  <si>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</si>
  <si>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</si>
  <si>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</si>
  <si>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</si>
  <si>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</si>
  <si>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</si>
  <si>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</si>
  <si>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</si>
  <si>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</si>
  <si>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</si>
  <si>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</si>
  <si>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</si>
  <si>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</si>
  <si>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</si>
  <si>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</si>
  <si>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</si>
  <si>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</si>
  <si>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</si>
  <si>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</si>
  <si>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</si>
  <si>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</si>
  <si>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</si>
  <si>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</si>
  <si>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</si>
  <si>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</si>
  <si>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</si>
  <si>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</si>
  <si>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</si>
  <si>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</si>
  <si>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</si>
  <si>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</si>
  <si>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</si>
  <si>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</si>
  <si>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</si>
  <si>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</si>
  <si>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</si>
  <si>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</si>
  <si>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</si>
  <si>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</si>
  <si>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</si>
  <si>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</si>
  <si>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</si>
  <si>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</si>
  <si>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</si>
  <si>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</si>
  <si>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</si>
  <si>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</si>
  <si>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</si>
  <si>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</si>
  <si>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</si>
  <si>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</si>
  <si>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</si>
  <si>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</si>
  <si>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</si>
  <si>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</si>
  <si>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</si>
  <si>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</si>
  <si>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</si>
  <si>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</si>
  <si>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</si>
  <si>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</si>
  <si>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</si>
  <si>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</si>
  <si>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</si>
  <si>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</si>
  <si>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</si>
  <si>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</si>
  <si>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</si>
  <si>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</si>
  <si>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</si>
  <si>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</si>
  <si>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</si>
  <si>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</si>
  <si>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</si>
  <si>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</si>
  <si>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</si>
  <si>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</si>
  <si>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</si>
  <si>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</si>
  <si>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</si>
  <si>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</si>
  <si>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</si>
  <si>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</si>
  <si>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</si>
  <si>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</si>
  <si>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</si>
  <si>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</si>
  <si>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</si>
  <si>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</si>
  <si>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</si>
  <si>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</si>
  <si>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</si>
  <si>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</si>
  <si>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</si>
  <si>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</si>
  <si>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</si>
  <si>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</si>
  <si>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</si>
  <si>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</si>
  <si>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</si>
  <si>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</si>
  <si>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</si>
  <si>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</si>
  <si>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</si>
  <si>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</si>
  <si>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</si>
  <si>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</si>
  <si>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</si>
  <si>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</si>
  <si>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</si>
  <si>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</si>
  <si>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</si>
  <si>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</si>
  <si>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</si>
  <si>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</si>
  <si>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</si>
  <si>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</si>
  <si>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</si>
  <si>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</si>
  <si>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</si>
  <si>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</si>
  <si>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</si>
  <si>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</si>
  <si>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</si>
  <si>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</si>
  <si>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</si>
  <si>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</si>
  <si>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</si>
  <si>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</si>
  <si>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</si>
  <si>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</si>
  <si>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</si>
  <si>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</si>
  <si>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</si>
  <si>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</si>
  <si>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</si>
  <si>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</si>
  <si>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</si>
  <si>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</si>
  <si>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</si>
  <si>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</si>
  <si>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</si>
  <si>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</si>
  <si>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</si>
  <si>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</si>
  <si>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</si>
  <si>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</si>
  <si>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</si>
  <si>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</si>
  <si>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</si>
  <si>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</si>
  <si>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</si>
  <si>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</si>
  <si>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</si>
  <si>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</si>
  <si>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</si>
  <si>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</si>
  <si>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</si>
  <si>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</si>
  <si>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</si>
  <si>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</si>
  <si>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</si>
  <si>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</si>
  <si>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</si>
  <si>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</si>
  <si>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</si>
  <si>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</si>
  <si>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</si>
  <si>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</si>
  <si>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</si>
  <si>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</si>
  <si>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</si>
  <si>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</si>
  <si>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</si>
  <si>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</si>
  <si>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</si>
  <si>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</si>
  <si>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</si>
  <si>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</si>
  <si>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</si>
  <si>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</si>
  <si>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</si>
  <si>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</si>
  <si>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</si>
  <si>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</si>
  <si>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</si>
  <si>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</si>
  <si>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</si>
  <si>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</si>
  <si>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</si>
  <si>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</si>
  <si>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</si>
  <si>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</si>
  <si>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</si>
  <si>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</si>
  <si>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</si>
  <si>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</si>
  <si>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</si>
  <si>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</si>
  <si>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</si>
  <si>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</si>
  <si>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</si>
  <si>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</si>
  <si>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</si>
  <si>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</si>
  <si>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</si>
  <si>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</si>
  <si>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</si>
  <si>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</si>
  <si>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</si>
  <si>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</si>
  <si>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</si>
  <si>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</si>
  <si>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</si>
  <si>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</si>
  <si>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</si>
  <si>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</si>
  <si>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</si>
  <si>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</si>
  <si>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</si>
  <si>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</si>
  <si>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</si>
  <si>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</si>
  <si>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</si>
  <si>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</si>
  <si>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</si>
  <si>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</si>
  <si>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</si>
  <si>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</si>
  <si>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</si>
  <si>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</si>
  <si>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</si>
  <si>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</si>
  <si>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</si>
  <si>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</si>
  <si>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</si>
  <si>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</si>
  <si>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</si>
  <si>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</si>
  <si>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</si>
  <si>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</si>
  <si>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</si>
  <si>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</si>
  <si>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</si>
  <si>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</si>
  <si>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</si>
  <si>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</si>
  <si>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</si>
  <si>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</si>
  <si>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</si>
  <si>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</si>
  <si>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</si>
  <si>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</si>
  <si>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</si>
  <si>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</si>
  <si>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</si>
  <si>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</si>
  <si>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</si>
  <si>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</si>
  <si>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</si>
  <si>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</si>
  <si>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</si>
  <si>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</si>
  <si>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</si>
  <si>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</si>
  <si>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</si>
  <si>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</si>
  <si>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</si>
  <si>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</si>
  <si>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</si>
  <si>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</si>
  <si>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</si>
  <si>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</si>
  <si>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</si>
  <si>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</si>
  <si>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</si>
  <si>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</si>
  <si>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</si>
  <si>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</si>
  <si>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</si>
  <si>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</si>
  <si>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</si>
  <si>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</si>
  <si>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</si>
  <si>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</si>
  <si>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</si>
  <si>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</si>
  <si>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</si>
  <si>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</si>
  <si>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</si>
  <si>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</si>
  <si>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</si>
  <si>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</si>
  <si>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</si>
  <si>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</si>
  <si>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</si>
  <si>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</si>
  <si>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</si>
  <si>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</si>
  <si>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</si>
  <si>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</si>
  <si>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</si>
  <si>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</si>
  <si>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</si>
  <si>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</si>
  <si>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</si>
  <si>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</si>
  <si>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</si>
  <si>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</si>
  <si>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</si>
  <si>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</si>
  <si>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</si>
  <si>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</si>
  <si>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</si>
  <si>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</si>
  <si>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</si>
  <si>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</si>
  <si>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</si>
  <si>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</si>
  <si>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</si>
  <si>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</si>
  <si>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</si>
  <si>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</si>
  <si>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</si>
  <si>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</si>
  <si>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</si>
  <si>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</si>
  <si>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</si>
  <si>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</si>
  <si>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</si>
  <si>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</si>
  <si>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</si>
  <si>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</si>
  <si>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</si>
  <si>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</si>
  <si>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</si>
  <si>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</si>
  <si>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</si>
  <si>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</si>
  <si>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</si>
  <si>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</si>
  <si>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</si>
  <si>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</si>
  <si>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</si>
  <si>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</si>
  <si>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</si>
  <si>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</si>
  <si>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</si>
  <si>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</si>
  <si>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</si>
  <si>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</si>
  <si>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</si>
  <si>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</si>
  <si>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</si>
  <si>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</si>
  <si>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</si>
  <si>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</si>
  <si>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</si>
  <si>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</si>
  <si>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</si>
  <si>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</si>
  <si>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</si>
  <si>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</si>
  <si>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</si>
  <si>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</si>
  <si>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</si>
  <si>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</si>
  <si>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</si>
  <si>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</si>
  <si>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</si>
  <si>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</si>
  <si>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</si>
  <si>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</si>
  <si>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</si>
  <si>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</si>
  <si>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</si>
  <si>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</si>
  <si>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</si>
  <si>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</si>
  <si>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</si>
  <si>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</si>
  <si>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</si>
  <si>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</si>
  <si>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</si>
  <si>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</si>
  <si>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</si>
  <si>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</si>
  <si>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</si>
  <si>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</si>
  <si>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</si>
  <si>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</si>
  <si>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</si>
  <si>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</si>
  <si>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</si>
  <si>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</si>
  <si>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</si>
  <si>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</si>
  <si>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</si>
  <si>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</si>
  <si>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</si>
  <si>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</si>
  <si>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</si>
  <si>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</si>
  <si>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</si>
  <si>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</si>
  <si>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</si>
  <si>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</si>
  <si>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</si>
  <si>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</si>
  <si>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</si>
  <si>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</si>
  <si>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</si>
  <si>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</si>
  <si>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</si>
  <si>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</si>
  <si>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</si>
  <si>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</si>
  <si>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</si>
  <si>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</si>
  <si>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</si>
  <si>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</si>
  <si>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</si>
  <si>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</si>
  <si>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</si>
  <si>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</si>
  <si>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</si>
  <si>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</si>
  <si>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</si>
  <si>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</si>
  <si>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</si>
  <si>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</si>
  <si>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</si>
  <si>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</si>
  <si>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</si>
  <si>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</si>
  <si>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</si>
  <si>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</si>
  <si>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</si>
  <si>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</si>
  <si>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</si>
  <si>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</si>
  <si>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</si>
  <si>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</si>
  <si>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</si>
  <si>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</si>
  <si>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</si>
  <si>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</si>
  <si>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</si>
  <si>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</si>
  <si>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</si>
  <si>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</si>
  <si>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</si>
  <si>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</si>
  <si>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</si>
  <si>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</si>
  <si>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</si>
  <si>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</si>
  <si>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</si>
  <si>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</si>
  <si>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</si>
  <si>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</si>
  <si>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</si>
  <si>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</si>
  <si>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</si>
  <si>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</si>
  <si>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</si>
  <si>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</si>
  <si>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</si>
  <si>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</si>
  <si>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</si>
  <si>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</si>
  <si>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</si>
  <si>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</si>
  <si>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</si>
  <si>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</si>
  <si>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</si>
  <si>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</si>
  <si>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</si>
  <si>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</si>
  <si>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</si>
  <si>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</si>
  <si>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</si>
  <si>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</si>
  <si>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</si>
  <si>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</si>
  <si>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</si>
  <si>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</si>
  <si>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</si>
  <si>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</si>
  <si>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</si>
  <si>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</si>
  <si>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</si>
  <si>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</si>
  <si>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</si>
  <si>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</si>
  <si>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</si>
  <si>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</si>
  <si>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</si>
  <si>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</si>
  <si>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</si>
  <si>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</si>
  <si>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</si>
  <si>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</si>
  <si>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</si>
  <si>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</si>
  <si>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</si>
  <si>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</si>
  <si>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</si>
  <si>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</si>
  <si>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</si>
  <si>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</si>
  <si>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</si>
  <si>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</si>
  <si>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</si>
  <si>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</si>
  <si>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</si>
  <si>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</si>
  <si>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</si>
  <si>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</si>
  <si>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</si>
  <si>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</si>
  <si>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</si>
  <si>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</si>
  <si>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</si>
  <si>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</si>
  <si>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</si>
  <si>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</si>
  <si>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</si>
  <si>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</si>
  <si>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</si>
  <si>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</si>
  <si>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</si>
  <si>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</si>
  <si>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</si>
  <si>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</si>
  <si>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</si>
  <si>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</si>
  <si>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</si>
  <si>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</si>
  <si>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</si>
  <si>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</si>
  <si>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</si>
  <si>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</si>
  <si>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</si>
  <si>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</si>
  <si>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</si>
  <si>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</si>
  <si>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</si>
  <si>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</si>
  <si>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</si>
  <si>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</si>
  <si>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</si>
  <si>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</si>
  <si>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</si>
  <si>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</si>
  <si>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</si>
  <si>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</si>
  <si>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</si>
  <si>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</si>
  <si>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</si>
  <si>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</si>
  <si>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</si>
  <si>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</si>
  <si>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</si>
  <si>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</si>
  <si>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</si>
  <si>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</si>
  <si>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</si>
  <si>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</si>
  <si>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</si>
  <si>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</si>
  <si>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</si>
  <si>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</si>
  <si>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</si>
  <si>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</si>
  <si>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</si>
  <si>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</si>
  <si>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</si>
  <si>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</si>
  <si>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</si>
  <si>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</si>
  <si>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</si>
  <si>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</si>
  <si>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</si>
  <si>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</si>
  <si>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</si>
  <si>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</si>
  <si>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</si>
  <si>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</si>
  <si>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</si>
  <si>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</si>
  <si>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</si>
  <si>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</si>
  <si>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</si>
  <si>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</si>
  <si>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</si>
  <si>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</si>
  <si>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</si>
  <si>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</si>
  <si>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</si>
  <si>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</si>
  <si>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</si>
  <si>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</si>
  <si>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</si>
  <si>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</si>
  <si>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</si>
  <si>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</si>
  <si>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</si>
  <si>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</si>
  <si>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</si>
  <si>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</si>
  <si>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</si>
  <si>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</si>
  <si>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</si>
  <si>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</si>
  <si>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</si>
  <si>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</si>
  <si>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</si>
  <si>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</si>
  <si>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</si>
  <si>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</si>
  <si>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</si>
  <si>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</si>
  <si>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</si>
  <si>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</si>
  <si>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</si>
  <si>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</si>
  <si>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</si>
  <si>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</si>
  <si>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</si>
  <si>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</si>
  <si>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</si>
  <si>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</si>
  <si>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</si>
  <si>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</si>
  <si>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</si>
  <si>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</si>
  <si>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</si>
  <si>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</si>
  <si>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</si>
  <si>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</si>
  <si>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</si>
  <si>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</si>
  <si>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</si>
  <si>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</si>
  <si>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</si>
  <si>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</si>
  <si>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</si>
  <si>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</si>
  <si>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</si>
  <si>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</si>
  <si>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</si>
  <si>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</si>
  <si>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</si>
  <si>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</si>
  <si>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</si>
  <si>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</si>
  <si>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</si>
  <si>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</si>
  <si>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</si>
  <si>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</si>
  <si>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</si>
  <si>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</si>
  <si>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</si>
  <si>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</si>
  <si>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</si>
  <si>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</si>
  <si>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</si>
  <si>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</si>
  <si>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</si>
  <si>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</si>
  <si>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</si>
  <si>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</si>
  <si>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</si>
  <si>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</si>
  <si>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</si>
  <si>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</si>
  <si>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</si>
  <si>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</si>
  <si>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</si>
  <si>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</si>
  <si>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</si>
  <si>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</si>
  <si>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</si>
  <si>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</si>
  <si>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</si>
  <si>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</si>
  <si>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</si>
  <si>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</si>
  <si>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</si>
  <si>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</si>
  <si>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</si>
  <si>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</si>
  <si>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</si>
  <si>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</si>
  <si>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</si>
  <si>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</si>
  <si>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</si>
  <si>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</si>
  <si>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</si>
  <si>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</si>
  <si>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</si>
  <si>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</si>
  <si>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</si>
  <si>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</si>
  <si>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</si>
  <si>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</si>
  <si>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</si>
  <si>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</si>
  <si>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</si>
  <si>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</si>
  <si>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</si>
  <si>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</si>
  <si>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</si>
  <si>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</si>
  <si>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</si>
  <si>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</si>
  <si>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</si>
  <si>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</si>
  <si>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</si>
  <si>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</si>
  <si>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</si>
  <si>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</si>
  <si>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</si>
  <si>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</si>
  <si>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</si>
  <si>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</si>
  <si>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</si>
  <si>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</si>
  <si>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</si>
  <si>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</si>
  <si>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</si>
  <si>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</si>
  <si>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</si>
  <si>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</si>
  <si>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</si>
  <si>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</si>
  <si>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</si>
  <si>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</si>
  <si>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</si>
  <si>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</si>
  <si>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</si>
  <si>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</si>
  <si>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</si>
  <si>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</si>
  <si>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</si>
  <si>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</si>
  <si>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</si>
  <si>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</si>
  <si>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</si>
  <si>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</si>
  <si>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</si>
  <si>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</si>
  <si>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</si>
  <si>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</si>
  <si>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</si>
  <si>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</si>
  <si>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</si>
  <si>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</si>
  <si>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</si>
  <si>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</si>
  <si>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</si>
  <si>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</si>
  <si>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</si>
  <si>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</si>
  <si>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</si>
  <si>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</si>
  <si>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</si>
  <si>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</si>
  <si>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</si>
  <si>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</si>
  <si>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</si>
  <si>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</si>
  <si>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</si>
  <si>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</si>
  <si>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</si>
  <si>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</si>
  <si>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</si>
  <si>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</si>
  <si>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</si>
  <si>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</si>
  <si>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</si>
  <si>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</si>
  <si>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</si>
  <si>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</si>
  <si>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</si>
  <si>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</si>
  <si>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</si>
  <si>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</si>
  <si>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</si>
  <si>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</si>
  <si>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</si>
  <si>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</si>
  <si>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</si>
  <si>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</si>
  <si>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</si>
  <si>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</si>
  <si>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</si>
  <si>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</si>
  <si>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</si>
  <si>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</si>
  <si>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</si>
  <si>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</si>
  <si>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</si>
  <si>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</si>
  <si>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</si>
  <si>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</si>
  <si>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</si>
  <si>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</si>
  <si>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</si>
  <si>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</si>
  <si>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</si>
  <si>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</si>
  <si>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</si>
  <si>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</si>
  <si>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</si>
  <si>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</si>
  <si>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</si>
  <si>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</si>
  <si>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</si>
  <si>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</si>
  <si>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</si>
  <si>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</si>
  <si>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</si>
  <si>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</si>
  <si>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</si>
  <si>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</si>
  <si>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</si>
  <si>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</si>
  <si>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</si>
  <si>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</si>
  <si>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</si>
  <si>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</si>
  <si>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</si>
  <si>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</si>
  <si>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</si>
  <si>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</si>
  <si>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</si>
  <si>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</si>
  <si>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</si>
  <si>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</si>
  <si>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</si>
  <si>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</si>
  <si>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</si>
  <si>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</si>
  <si>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</si>
  <si>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</si>
  <si>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</si>
  <si>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</si>
  <si>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</si>
  <si>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</si>
  <si>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</si>
  <si>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</si>
  <si>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</si>
  <si>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</si>
  <si>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</si>
  <si>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</si>
  <si>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</si>
  <si>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</si>
  <si>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</si>
  <si>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</si>
  <si>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</si>
  <si>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</si>
  <si>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</si>
  <si>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</si>
  <si>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</si>
  <si>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</si>
  <si>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</si>
  <si>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</si>
  <si>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</si>
  <si>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</si>
  <si>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</si>
  <si>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</si>
  <si>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</si>
  <si>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</si>
  <si>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</si>
  <si>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</si>
  <si>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</si>
  <si>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</si>
  <si>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</si>
  <si>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</si>
  <si>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</si>
  <si>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</si>
  <si>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</si>
  <si>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</si>
  <si>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</si>
  <si>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</si>
  <si>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</si>
  <si>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</si>
  <si>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</si>
  <si>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</si>
  <si>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</si>
  <si>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</si>
  <si>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</si>
  <si>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</si>
  <si>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</si>
  <si>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</si>
  <si>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</si>
  <si>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</si>
  <si>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</si>
  <si>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</si>
  <si>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</si>
  <si>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</si>
  <si>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</si>
  <si>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</si>
  <si>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</si>
  <si>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</si>
  <si>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</si>
  <si>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</si>
  <si>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</si>
  <si>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</si>
  <si>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</si>
  <si>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</si>
  <si>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</si>
  <si>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</si>
  <si>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</si>
  <si>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</si>
  <si>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</si>
  <si>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</si>
  <si>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</si>
  <si>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</si>
  <si>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</si>
  <si>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</si>
  <si>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</si>
  <si>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</si>
  <si>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</si>
  <si>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</si>
  <si>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</si>
  <si>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</si>
  <si>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</si>
  <si>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</si>
  <si>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</si>
  <si>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</si>
  <si>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</si>
  <si>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</si>
  <si>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</si>
  <si>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</si>
  <si>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</si>
  <si>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</si>
  <si>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</si>
  <si>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</si>
  <si>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</si>
  <si>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</si>
  <si>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</si>
  <si>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</si>
  <si>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</si>
  <si>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</si>
  <si>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</si>
  <si>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</si>
  <si>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</si>
  <si>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</si>
  <si>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</si>
  <si>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</si>
  <si>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</si>
  <si>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</si>
  <si>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</si>
  <si>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</si>
  <si>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</si>
  <si>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</si>
  <si>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</si>
  <si>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</si>
  <si>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</si>
  <si>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</si>
  <si>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</si>
  <si>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</si>
  <si>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</si>
  <si>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</si>
  <si>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</si>
  <si>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</si>
  <si>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</si>
  <si>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</si>
  <si>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</si>
  <si>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</si>
  <si>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</si>
  <si>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</si>
  <si>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</si>
  <si>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</si>
  <si>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</si>
  <si>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</si>
  <si>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</si>
  <si>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</si>
  <si>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</si>
  <si>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</si>
  <si>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</si>
  <si>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</si>
  <si>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</si>
  <si>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</si>
  <si>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</si>
  <si>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</si>
  <si>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</si>
  <si>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</si>
  <si>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</si>
  <si>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</si>
  <si>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</si>
  <si>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</si>
  <si>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</si>
  <si>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</si>
  <si>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</si>
  <si>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</si>
  <si>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</si>
  <si>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</si>
  <si>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</si>
  <si>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</si>
  <si>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</si>
  <si>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</si>
  <si>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</si>
  <si>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</si>
  <si>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</si>
  <si>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</si>
  <si>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</si>
  <si>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</si>
  <si>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</si>
  <si>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</si>
  <si>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</si>
  <si>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</si>
  <si>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</si>
  <si>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</si>
  <si>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</si>
  <si>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</si>
  <si>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</si>
  <si>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</si>
  <si>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</si>
  <si>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</si>
  <si>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</si>
  <si>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</si>
  <si>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</si>
  <si>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</si>
  <si>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</si>
  <si>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</si>
  <si>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</si>
  <si>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</si>
  <si>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</si>
  <si>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</si>
  <si>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</si>
  <si>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</si>
  <si>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</si>
  <si>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</si>
  <si>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</si>
  <si>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</si>
  <si>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</si>
  <si>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</si>
  <si>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</si>
  <si>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</si>
  <si>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</si>
  <si>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</si>
  <si>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</si>
  <si>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</si>
  <si>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</si>
  <si>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</si>
  <si>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</si>
  <si>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</si>
  <si>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</si>
  <si>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</si>
  <si>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</si>
  <si>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</si>
  <si>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</si>
  <si>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</si>
  <si>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</si>
  <si>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</si>
  <si>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</si>
  <si>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</si>
  <si>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</si>
  <si>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</si>
  <si>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</si>
  <si>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</si>
  <si>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</si>
  <si>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</si>
  <si>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</si>
  <si>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</si>
  <si>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</si>
  <si>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</si>
  <si>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</si>
  <si>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</si>
  <si>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</si>
  <si>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</si>
  <si>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</si>
  <si>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</si>
  <si>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</si>
  <si>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</si>
  <si>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</si>
  <si>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</si>
  <si>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</si>
  <si>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</si>
  <si>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</si>
  <si>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</si>
  <si>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</si>
  <si>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</si>
  <si>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</si>
  <si>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</si>
  <si>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</si>
  <si>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</si>
  <si>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</si>
  <si>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</si>
  <si>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</si>
  <si>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</si>
  <si>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</si>
  <si>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</si>
  <si>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</si>
  <si>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</si>
  <si>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</si>
  <si>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</si>
  <si>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</si>
  <si>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</si>
  <si>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</si>
  <si>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</si>
  <si>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</si>
  <si>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</si>
  <si>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</si>
  <si>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</si>
  <si>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</si>
  <si>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</si>
  <si>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</si>
  <si>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</si>
  <si>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</si>
  <si>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</si>
  <si>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</si>
  <si>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</si>
  <si>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</si>
  <si>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</si>
  <si>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</si>
  <si>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</si>
  <si>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</si>
  <si>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</si>
  <si>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</si>
  <si>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</si>
  <si>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</si>
  <si>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</si>
  <si>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</si>
  <si>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</si>
  <si>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</si>
  <si>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</si>
  <si>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</si>
  <si>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</si>
  <si>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</si>
  <si>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</si>
  <si>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</si>
  <si>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</si>
  <si>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</si>
  <si>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</si>
  <si>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</si>
  <si>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</si>
  <si>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</si>
  <si>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</si>
  <si>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</si>
  <si>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</si>
  <si>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</si>
  <si>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</si>
  <si>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</si>
  <si>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</si>
  <si>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</si>
  <si>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</si>
  <si>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</si>
  <si>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</si>
  <si>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</si>
  <si>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</si>
  <si>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</si>
  <si>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</si>
  <si>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</si>
  <si>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</si>
  <si>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</si>
  <si>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</si>
  <si>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</si>
  <si>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</si>
  <si>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</si>
  <si>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</si>
  <si>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</si>
  <si>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</si>
  <si>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</si>
  <si>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</si>
  <si>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</si>
  <si>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</si>
  <si>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</si>
  <si>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</si>
  <si>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</si>
  <si>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</si>
  <si>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</si>
  <si>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</si>
  <si>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</si>
  <si>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</si>
  <si>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</si>
  <si>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</si>
  <si>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</si>
  <si>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</si>
  <si>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</si>
  <si>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</si>
  <si>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</si>
  <si>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</si>
  <si>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</si>
  <si>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</si>
  <si>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</si>
  <si>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</si>
  <si>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</si>
  <si>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</si>
  <si>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</si>
  <si>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</si>
  <si>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</si>
  <si>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</si>
  <si>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</si>
  <si>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</si>
  <si>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</si>
  <si>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</si>
  <si>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</si>
  <si>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</si>
  <si>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</si>
  <si>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</si>
  <si>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</si>
  <si>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</si>
  <si>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</si>
  <si>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</si>
  <si>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</si>
  <si>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</si>
  <si>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</si>
  <si>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</si>
  <si>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</si>
  <si>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</si>
  <si>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</si>
  <si>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</si>
  <si>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</si>
  <si>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</si>
  <si>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</si>
  <si>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</si>
  <si>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</si>
  <si>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</si>
  <si>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</si>
  <si>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</si>
  <si>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</si>
  <si>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</si>
  <si>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</si>
  <si>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</si>
  <si>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</si>
  <si>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</si>
  <si>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</si>
  <si>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</si>
  <si>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</si>
  <si>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</si>
  <si>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</si>
  <si>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</si>
  <si>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</si>
  <si>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</si>
  <si>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</si>
  <si>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</si>
  <si>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</si>
  <si>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</si>
  <si>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</si>
  <si>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</si>
  <si>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</si>
  <si>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</si>
  <si>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</si>
  <si>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</si>
  <si>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</si>
  <si>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</si>
  <si>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</si>
  <si>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</si>
  <si>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</si>
  <si>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</si>
  <si>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</si>
  <si>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</si>
  <si>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</si>
  <si>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</si>
  <si>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</si>
  <si>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</si>
  <si>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</si>
  <si>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</si>
  <si>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</si>
  <si>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</si>
  <si>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</si>
  <si>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</si>
  <si>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</si>
  <si>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</si>
  <si>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</si>
  <si>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</si>
  <si>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</si>
  <si>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</si>
  <si>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</si>
  <si>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</si>
  <si>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</si>
  <si>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</si>
  <si>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</si>
  <si>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</si>
  <si>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</si>
  <si>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</si>
  <si>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</si>
  <si>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</si>
  <si>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</si>
  <si>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</si>
  <si>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</si>
  <si>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</si>
  <si>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</si>
  <si>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</si>
  <si>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</si>
  <si>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</si>
  <si>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</si>
  <si>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</si>
  <si>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</si>
  <si>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</si>
  <si>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</si>
  <si>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</si>
  <si>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</si>
  <si>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</si>
  <si>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</si>
  <si>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</si>
  <si>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</si>
  <si>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</si>
  <si>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</si>
  <si>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</si>
  <si>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</si>
  <si>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</si>
  <si>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</si>
  <si>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</si>
  <si>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</si>
  <si>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</si>
  <si>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</si>
  <si>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</si>
  <si>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</si>
  <si>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</si>
  <si>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</si>
  <si>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</si>
  <si>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</si>
  <si>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</si>
  <si>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</si>
  <si>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</si>
  <si>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</si>
  <si>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</si>
  <si>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</si>
  <si>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</si>
  <si>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</si>
  <si>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</si>
  <si>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</si>
  <si>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</si>
  <si>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</si>
  <si>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</si>
  <si>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</si>
  <si>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</si>
  <si>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</si>
  <si>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</si>
  <si>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</si>
  <si>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</si>
  <si>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</si>
  <si>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</si>
  <si>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</si>
  <si>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</si>
  <si>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</si>
  <si>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</si>
  <si>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</si>
  <si>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</si>
  <si>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</si>
  <si>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</si>
  <si>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</si>
  <si>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</si>
  <si>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</si>
  <si>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</si>
  <si>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</si>
  <si>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</si>
  <si>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</si>
  <si>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</si>
  <si>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</si>
  <si>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</si>
  <si>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</si>
  <si>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</si>
  <si>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</si>
  <si>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</si>
  <si>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</si>
  <si>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</si>
  <si>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</si>
  <si>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</si>
  <si>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</si>
  <si>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</si>
  <si>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</si>
  <si>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</si>
  <si>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</si>
  <si>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</si>
  <si>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</si>
  <si>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</si>
  <si>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</si>
  <si>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</si>
  <si>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</si>
  <si>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</si>
  <si>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</si>
  <si>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</si>
  <si>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</si>
  <si>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</si>
  <si>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</si>
  <si>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</si>
  <si>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</si>
  <si>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</si>
  <si>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</si>
  <si>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</si>
  <si>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</si>
  <si>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</si>
  <si>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</si>
  <si>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</si>
  <si>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</si>
  <si>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</si>
  <si>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</si>
  <si>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</si>
  <si>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</si>
  <si>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</si>
  <si>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</si>
  <si>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</si>
  <si>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</si>
  <si>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</si>
  <si>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</si>
  <si>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</si>
  <si>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</si>
  <si>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</si>
  <si>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</si>
  <si>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</si>
  <si>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</si>
  <si>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</si>
  <si>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</si>
  <si>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</si>
  <si>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</si>
  <si>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</si>
  <si>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</si>
  <si>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</si>
  <si>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</si>
  <si>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</si>
  <si>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</si>
  <si>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</si>
  <si>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</si>
  <si>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</si>
  <si>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</si>
  <si>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</si>
  <si>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</si>
  <si>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</si>
  <si>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</si>
  <si>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</si>
  <si>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</si>
  <si>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</si>
  <si>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</si>
  <si>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</si>
  <si>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</si>
  <si>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</si>
  <si>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</si>
  <si>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</si>
  <si>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</si>
  <si>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</si>
  <si>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</si>
  <si>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</si>
  <si>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</si>
  <si>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</si>
  <si>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</si>
  <si>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</si>
  <si>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</si>
  <si>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</si>
  <si>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</si>
  <si>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</si>
  <si>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</si>
  <si>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</si>
  <si>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</si>
  <si>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</si>
  <si>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</si>
  <si>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</si>
  <si>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</si>
  <si>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</si>
  <si>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</si>
  <si>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</si>
  <si>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</si>
  <si>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</si>
  <si>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</si>
  <si>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</si>
  <si>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</si>
  <si>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</si>
  <si>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</si>
  <si>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</si>
  <si>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</si>
  <si>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</si>
  <si>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</si>
  <si>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</si>
  <si>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</si>
  <si>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</si>
  <si>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</si>
  <si>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</si>
  <si>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</si>
  <si>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</si>
  <si>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</si>
  <si>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</si>
  <si>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</si>
  <si>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</si>
  <si>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</si>
  <si>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</si>
  <si>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</si>
  <si>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</si>
  <si>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</si>
  <si>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</si>
  <si>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</si>
  <si>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</si>
  <si>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</si>
  <si>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</si>
  <si>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</si>
  <si>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</si>
  <si>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</si>
  <si>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</si>
  <si>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</si>
  <si>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</si>
  <si>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</si>
  <si>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</si>
  <si>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</si>
  <si>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</si>
  <si>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</si>
  <si>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</si>
  <si>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</si>
  <si>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</si>
  <si>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</si>
  <si>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</si>
  <si>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</si>
  <si>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</si>
  <si>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</si>
  <si>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</si>
  <si>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</si>
  <si>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</si>
  <si>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</si>
  <si>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</si>
  <si>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</si>
  <si>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</si>
  <si>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</si>
  <si>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</si>
  <si>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</si>
  <si>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</si>
  <si>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</si>
  <si>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</si>
  <si>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</si>
  <si>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</si>
  <si>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</si>
  <si>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</si>
  <si>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</si>
  <si>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</si>
  <si>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</si>
  <si>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</si>
  <si>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</si>
  <si>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</si>
  <si>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</si>
  <si>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</si>
  <si>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</si>
  <si>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</si>
  <si>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</si>
  <si>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</si>
  <si>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</si>
  <si>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</si>
  <si>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</si>
  <si>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</si>
  <si>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</si>
  <si>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</si>
  <si>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</si>
  <si>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</si>
  <si>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</si>
  <si>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</si>
  <si>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</si>
  <si>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</si>
  <si>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</si>
  <si>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</si>
  <si>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</si>
  <si>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</si>
  <si>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</si>
  <si>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</si>
  <si>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</si>
  <si>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</si>
  <si>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</si>
  <si>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</si>
  <si>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</si>
  <si>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</si>
  <si>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</si>
  <si>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</si>
  <si>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</si>
  <si>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</si>
  <si>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</si>
  <si>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</si>
  <si>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</si>
  <si>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</si>
  <si>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</si>
  <si>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</si>
  <si>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</si>
  <si>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</si>
  <si>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</si>
  <si>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</si>
  <si>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</si>
  <si>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</si>
  <si>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</si>
  <si>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</si>
  <si>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</si>
  <si>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</si>
  <si>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</si>
  <si>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</si>
  <si>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</si>
  <si>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</si>
  <si>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</si>
  <si>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</si>
  <si>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</si>
  <si>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</si>
  <si>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</si>
  <si>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</si>
  <si>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</si>
  <si>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</si>
  <si>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</si>
  <si>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</si>
  <si>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</si>
  <si>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</si>
  <si>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</si>
  <si>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</si>
  <si>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</si>
  <si>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</si>
  <si>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</si>
  <si>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</si>
  <si>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</si>
  <si>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</si>
  <si>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</si>
  <si>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</si>
  <si>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</si>
  <si>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</si>
  <si>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</si>
  <si>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</si>
  <si>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</si>
  <si>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</si>
  <si>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</si>
  <si>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</si>
  <si>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</si>
  <si>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</si>
  <si>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</si>
  <si>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</si>
  <si>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</si>
  <si>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</si>
  <si>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</si>
  <si>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</si>
  <si>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</si>
  <si>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</si>
  <si>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</si>
  <si>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</si>
  <si>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</si>
  <si>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</si>
  <si>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</si>
  <si>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</si>
  <si>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</si>
  <si>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</si>
  <si>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</si>
  <si>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</si>
  <si>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</si>
  <si>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</si>
  <si>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</si>
  <si>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</si>
  <si>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</si>
  <si>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</si>
  <si>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</si>
  <si>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</si>
  <si>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</si>
  <si>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</si>
  <si>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</si>
  <si>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</si>
  <si>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</si>
  <si>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</si>
  <si>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</si>
  <si>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</si>
  <si>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</si>
  <si>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</si>
  <si>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</si>
  <si>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</si>
  <si>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</si>
  <si>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</si>
  <si>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</si>
  <si>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</si>
  <si>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</si>
  <si>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</si>
  <si>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</si>
  <si>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</si>
  <si>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</si>
  <si>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</si>
  <si>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</si>
  <si>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</si>
  <si>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</si>
  <si>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</si>
  <si>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</si>
  <si>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</si>
  <si>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</si>
  <si>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</si>
  <si>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</si>
  <si>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</si>
  <si>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</si>
  <si>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</si>
  <si>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</si>
  <si>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</si>
  <si>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</si>
  <si>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</si>
  <si>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</si>
  <si>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</si>
  <si>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</si>
  <si>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</si>
  <si>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</si>
  <si>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</si>
  <si>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</si>
  <si>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</si>
  <si>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</si>
  <si>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</si>
  <si>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</si>
  <si>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</si>
  <si>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</si>
  <si>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</si>
  <si>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</si>
  <si>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</si>
  <si>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</si>
  <si>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</si>
  <si>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</si>
  <si>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</si>
  <si>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</si>
  <si>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</si>
  <si>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</si>
  <si>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</si>
  <si>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</si>
  <si>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</si>
  <si>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</si>
  <si>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</si>
  <si>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</si>
  <si>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</si>
  <si>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</si>
  <si>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</si>
  <si>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</si>
  <si>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</si>
  <si>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</si>
  <si>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</si>
  <si>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</si>
  <si>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</si>
  <si>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</si>
  <si>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</si>
  <si>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</si>
  <si>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</si>
  <si>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</si>
  <si>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</si>
  <si>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</si>
  <si>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</si>
  <si>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</si>
  <si>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</si>
  <si>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</si>
  <si>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</si>
  <si>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</si>
  <si>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</si>
  <si>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</si>
  <si>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</si>
  <si>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</si>
  <si>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</si>
  <si>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</si>
  <si>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</si>
  <si>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</si>
  <si>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</si>
  <si>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</si>
  <si>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</si>
  <si>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</si>
  <si>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</si>
  <si>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</si>
  <si>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</si>
  <si>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</si>
  <si>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</si>
  <si>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</si>
  <si>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</si>
  <si>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</si>
  <si>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</si>
  <si>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</si>
  <si>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</si>
  <si>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</si>
  <si>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</si>
  <si>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</si>
  <si>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</si>
  <si>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</si>
  <si>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</si>
  <si>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</si>
  <si>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</si>
  <si>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</si>
  <si>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</si>
  <si>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</si>
  <si>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</si>
  <si>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</si>
  <si>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</si>
  <si>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</si>
  <si>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</si>
  <si>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</si>
  <si>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</si>
  <si>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</si>
  <si>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</si>
  <si>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</si>
  <si>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</si>
  <si>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</si>
  <si>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</si>
  <si>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</si>
  <si>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</si>
  <si>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</si>
  <si>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</si>
  <si>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</si>
  <si>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</si>
  <si>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</si>
  <si>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</si>
  <si>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</si>
  <si>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</si>
  <si>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</si>
  <si>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</si>
  <si>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</si>
  <si>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</si>
  <si>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</si>
  <si>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</si>
  <si>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</si>
  <si>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</si>
  <si>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</si>
  <si>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</si>
  <si>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</si>
  <si>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</si>
  <si>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</si>
  <si>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</si>
  <si>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</si>
  <si>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</si>
  <si>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</si>
  <si>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</si>
  <si>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</si>
  <si>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</si>
  <si>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</si>
  <si>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</si>
  <si>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</si>
  <si>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</si>
  <si>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</si>
  <si>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</si>
  <si>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</si>
  <si>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</si>
  <si>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</si>
  <si>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</si>
  <si>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</si>
  <si>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</si>
  <si>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</si>
  <si>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</si>
  <si>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</si>
  <si>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</si>
  <si>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</si>
  <si>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</si>
  <si>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</si>
  <si>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</si>
  <si>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</si>
  <si>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</si>
  <si>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</si>
  <si>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</si>
  <si>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</si>
  <si>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</si>
  <si>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</si>
  <si>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</si>
  <si>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</si>
  <si>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</si>
  <si>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</si>
  <si>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</si>
  <si>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</si>
  <si>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</si>
  <si>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</si>
  <si>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</si>
  <si>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</si>
  <si>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</si>
  <si>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</si>
  <si>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</si>
  <si>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</si>
  <si>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</si>
  <si>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</si>
  <si>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</si>
  <si>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</si>
  <si>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</si>
  <si>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</si>
  <si>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</si>
  <si>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</si>
  <si>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</si>
  <si>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</si>
  <si>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</si>
  <si>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</si>
  <si>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</si>
  <si>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</si>
  <si>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</si>
  <si>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</si>
  <si>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</si>
  <si>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</si>
  <si>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</si>
  <si>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</si>
  <si>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</si>
  <si>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</si>
  <si>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</si>
  <si>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</si>
  <si>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</si>
  <si>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</si>
  <si>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</si>
  <si>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</si>
  <si>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</si>
  <si>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</si>
  <si>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</si>
  <si>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</si>
  <si>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</si>
  <si>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</si>
  <si>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</si>
  <si>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</si>
  <si>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</si>
  <si>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</si>
  <si>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</si>
  <si>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</si>
  <si>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</si>
  <si>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</si>
  <si>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</si>
  <si>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</si>
  <si>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</si>
  <si>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</si>
  <si>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</si>
  <si>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</si>
  <si>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</si>
  <si>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</si>
  <si>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</si>
  <si>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</si>
  <si>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</si>
  <si>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</si>
  <si>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</si>
  <si>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</si>
  <si>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</si>
  <si>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</si>
  <si>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</si>
  <si>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</si>
  <si>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</si>
  <si>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</si>
  <si>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</si>
  <si>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</si>
  <si>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</si>
  <si>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</si>
  <si>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</si>
  <si>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</si>
  <si>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</si>
  <si>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</si>
  <si>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</si>
  <si>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</si>
  <si>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</si>
  <si>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</si>
  <si>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</si>
  <si>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</si>
  <si>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</si>
  <si>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</si>
  <si>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</si>
  <si>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</si>
  <si>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</si>
  <si>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</si>
  <si>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</si>
  <si>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</si>
  <si>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</si>
  <si>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</si>
  <si>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</si>
  <si>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</si>
  <si>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</si>
  <si>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</si>
  <si>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</si>
  <si>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</si>
  <si>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</si>
  <si>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</si>
  <si>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</si>
  <si>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</si>
  <si>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</si>
  <si>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</si>
  <si>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</si>
  <si>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</si>
  <si>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</si>
  <si>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</si>
  <si>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</si>
  <si>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</si>
  <si>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</si>
  <si>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</si>
  <si>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</si>
  <si>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</si>
  <si>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</si>
  <si>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</si>
  <si>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</si>
  <si>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</si>
  <si>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</si>
  <si>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</si>
  <si>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</si>
  <si>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</si>
  <si>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</si>
  <si>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</si>
  <si>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</si>
  <si>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</si>
  <si>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</si>
  <si>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</si>
  <si>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</si>
  <si>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</si>
  <si>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</si>
  <si>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</si>
  <si>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</si>
  <si>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</si>
  <si>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</si>
  <si>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</si>
  <si>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</si>
  <si>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</si>
  <si>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</si>
  <si>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</si>
  <si>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</si>
  <si>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</si>
  <si>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</si>
  <si>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</si>
  <si>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</si>
  <si>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</si>
  <si>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</si>
  <si>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</si>
  <si>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</si>
  <si>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</si>
  <si>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</si>
  <si>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</si>
  <si>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</si>
  <si>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</si>
  <si>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</si>
  <si>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</si>
  <si>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</si>
  <si>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</si>
  <si>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</si>
  <si>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</si>
  <si>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</si>
  <si>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</si>
  <si>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</si>
  <si>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</si>
  <si>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</si>
  <si>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</si>
  <si>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</si>
  <si>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</si>
  <si>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</si>
  <si>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</si>
  <si>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</si>
  <si>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</si>
  <si>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</si>
  <si>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</si>
  <si>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</si>
  <si>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</si>
  <si>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</si>
  <si>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</si>
  <si>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</si>
  <si>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</si>
  <si>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</si>
  <si>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</si>
  <si>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</si>
  <si>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</si>
  <si>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</si>
  <si>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</si>
  <si>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</si>
  <si>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</si>
  <si>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</si>
  <si>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</si>
  <si>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</si>
  <si>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</si>
  <si>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</si>
  <si>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</si>
  <si>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</si>
  <si>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</si>
  <si>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</si>
  <si>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</si>
  <si>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</si>
  <si>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</si>
  <si>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</si>
  <si>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</si>
  <si>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</si>
  <si>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</si>
  <si>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</si>
  <si>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</si>
  <si>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</si>
  <si>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</si>
  <si>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</si>
  <si>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</si>
  <si>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</si>
  <si>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</si>
  <si>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</si>
  <si>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</si>
  <si>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</si>
  <si>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</si>
  <si>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</si>
  <si>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</si>
  <si>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</si>
  <si>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</si>
  <si>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</si>
  <si>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</si>
  <si>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</si>
  <si>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</si>
  <si>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</si>
  <si>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</si>
  <si>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</si>
  <si>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</si>
  <si>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</si>
  <si>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</si>
  <si>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</si>
  <si>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</si>
  <si>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</si>
  <si>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</si>
  <si>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</si>
  <si>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</si>
  <si>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</si>
  <si>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</si>
  <si>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</si>
  <si>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</si>
  <si>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</si>
  <si>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</si>
  <si>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</si>
  <si>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</si>
  <si>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</si>
  <si>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</si>
  <si>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</si>
  <si>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</si>
  <si>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</si>
  <si>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</si>
  <si>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</si>
  <si>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</si>
  <si>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</si>
  <si>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</si>
  <si>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</si>
  <si>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</si>
  <si>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</si>
  <si>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</si>
  <si>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</si>
  <si>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</si>
  <si>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</si>
  <si>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</si>
  <si>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</si>
  <si>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</si>
  <si>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</si>
  <si>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</si>
  <si>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</si>
  <si>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</si>
  <si>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</si>
  <si>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</si>
  <si>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</si>
  <si>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</si>
  <si>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</si>
  <si>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</si>
  <si>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</si>
  <si>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</si>
  <si>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</si>
  <si>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</si>
  <si>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</si>
  <si>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</si>
  <si>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</si>
  <si>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</si>
  <si>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</si>
  <si>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</si>
  <si>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</si>
  <si>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</si>
  <si>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</si>
  <si>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</si>
  <si>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</si>
  <si>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</si>
  <si>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</si>
  <si>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</si>
  <si>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</si>
  <si>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</si>
  <si>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</si>
  <si>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</si>
  <si>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</si>
  <si>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</si>
  <si>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</si>
  <si>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</si>
  <si>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</si>
  <si>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</si>
  <si>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</si>
  <si>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</si>
  <si>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</si>
  <si>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</si>
  <si>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</si>
  <si>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</si>
  <si>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</si>
  <si>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</si>
  <si>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</si>
  <si>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</si>
  <si>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</si>
  <si>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</si>
  <si>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</si>
  <si>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</si>
  <si>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</si>
  <si>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</si>
  <si>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</si>
  <si>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</si>
  <si>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</si>
  <si>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</si>
  <si>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</si>
  <si>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</si>
  <si>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</si>
  <si>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</si>
  <si>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</si>
  <si>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</si>
  <si>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</si>
  <si>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</si>
  <si>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</si>
  <si>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</si>
  <si>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</si>
  <si>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</si>
  <si>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</si>
  <si>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</si>
  <si>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</si>
  <si>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</si>
  <si>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</si>
  <si>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</si>
  <si>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</si>
  <si>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</si>
  <si>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</si>
  <si>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</si>
  <si>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</si>
  <si>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</si>
  <si>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</si>
  <si>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</si>
  <si>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</si>
  <si>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</si>
  <si>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</si>
  <si>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</si>
  <si>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</si>
  <si>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</si>
  <si>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</si>
  <si>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</si>
  <si>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</si>
  <si>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</si>
  <si>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</si>
  <si>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</si>
  <si>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</si>
  <si>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</si>
  <si>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</si>
  <si>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</si>
  <si>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</si>
  <si>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</si>
  <si>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</si>
  <si>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</si>
  <si>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</si>
  <si>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</si>
  <si>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</si>
  <si>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</si>
  <si>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</si>
  <si>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</si>
  <si>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</si>
  <si>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</si>
  <si>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</si>
  <si>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</si>
  <si>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</si>
  <si>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</si>
  <si>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</si>
  <si>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</si>
  <si>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</si>
  <si>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</si>
  <si>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</si>
  <si>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</si>
  <si>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</si>
  <si>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</si>
  <si>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</si>
  <si>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</si>
  <si>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</si>
  <si>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</si>
  <si>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</si>
  <si>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</si>
  <si>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</si>
  <si>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</si>
  <si>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</si>
  <si>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</si>
  <si>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</si>
  <si>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</si>
  <si>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</si>
  <si>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</si>
  <si>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</si>
  <si>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</si>
  <si>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</si>
  <si>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</si>
  <si>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</si>
  <si>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</si>
  <si>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</si>
  <si>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</si>
  <si>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</si>
  <si>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</si>
  <si>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</si>
  <si>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</si>
  <si>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</si>
  <si>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</si>
  <si>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</si>
  <si>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</si>
  <si>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</si>
  <si>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</si>
  <si>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</si>
  <si>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</si>
  <si>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</si>
  <si>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</si>
  <si>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</si>
  <si>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</si>
  <si>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</si>
  <si>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</si>
  <si>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</si>
  <si>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</si>
  <si>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</si>
  <si>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</si>
  <si>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</si>
  <si>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</si>
  <si>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</si>
  <si>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</si>
  <si>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</si>
  <si>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</si>
  <si>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</si>
  <si>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</si>
  <si>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</si>
  <si>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</si>
  <si>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</si>
  <si>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</si>
  <si>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</si>
  <si>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</si>
  <si>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</si>
  <si>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</si>
  <si>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</si>
  <si>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</si>
  <si>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</si>
  <si>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</si>
  <si>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</si>
  <si>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</si>
  <si>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</si>
  <si>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</si>
  <si>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</si>
  <si>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</si>
  <si>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</si>
  <si>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</si>
  <si>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</si>
  <si>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</si>
  <si>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</si>
  <si>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</si>
  <si>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</si>
  <si>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</si>
  <si>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</si>
  <si>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</si>
  <si>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</si>
  <si>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</si>
  <si>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</si>
  <si>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</si>
  <si>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</si>
  <si>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</si>
  <si>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</si>
  <si>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</si>
  <si>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</si>
  <si>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</si>
  <si>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</si>
  <si>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</si>
  <si>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</si>
  <si>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</si>
  <si>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</si>
  <si>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</si>
  <si>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</si>
  <si>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</si>
  <si>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</si>
  <si>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</si>
  <si>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</si>
  <si>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</si>
  <si>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</si>
  <si>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</si>
  <si>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</si>
  <si>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</si>
  <si>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</si>
  <si>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</si>
  <si>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</si>
  <si>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</si>
  <si>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</si>
  <si>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</si>
  <si>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</si>
  <si>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</si>
  <si>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</si>
  <si>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</si>
  <si>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</si>
  <si>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</si>
  <si>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</si>
  <si>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</si>
  <si>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</si>
  <si>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</si>
  <si>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</si>
  <si>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</si>
  <si>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</si>
  <si>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</si>
  <si>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</si>
  <si>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</si>
  <si>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</si>
  <si>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</si>
  <si>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</si>
  <si>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</si>
  <si>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</si>
  <si>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</si>
  <si>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</si>
  <si>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</si>
  <si>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</si>
  <si>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</si>
  <si>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</si>
  <si>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</si>
  <si>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</si>
  <si>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</si>
  <si>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</si>
  <si>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</si>
  <si>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</si>
  <si>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</si>
  <si>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</si>
  <si>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</si>
  <si>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</si>
  <si>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</si>
  <si>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</si>
  <si>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</si>
  <si>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</si>
  <si>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</si>
  <si>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</si>
  <si>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</si>
  <si>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</si>
  <si>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</si>
  <si>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</si>
  <si>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</si>
  <si>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</si>
  <si>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</si>
  <si>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</si>
  <si>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</si>
  <si>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</si>
  <si>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</si>
  <si>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</si>
  <si>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</si>
  <si>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</si>
  <si>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</si>
  <si>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</si>
  <si>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</si>
  <si>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</si>
  <si>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</si>
  <si>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</si>
  <si>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</si>
  <si>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</si>
  <si>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</si>
  <si>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</si>
  <si>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</si>
  <si>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</si>
  <si>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</si>
  <si>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</si>
  <si>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</si>
  <si>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</si>
  <si>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</si>
  <si>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</si>
  <si>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</si>
  <si>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</si>
  <si>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</si>
  <si>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</si>
  <si>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</si>
  <si>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</si>
  <si>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</si>
  <si>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</si>
  <si>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</si>
  <si>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</si>
  <si>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</si>
  <si>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</si>
  <si>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</si>
  <si>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</si>
  <si>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</si>
  <si>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</si>
  <si>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</si>
  <si>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</si>
  <si>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</si>
  <si>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</si>
  <si>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</si>
  <si>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</si>
  <si>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</si>
  <si>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</si>
  <si>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</si>
  <si>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</si>
  <si>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</si>
  <si>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</si>
  <si>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</si>
  <si>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</si>
  <si>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</si>
  <si>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</si>
  <si>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</si>
  <si>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</si>
  <si>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</si>
  <si>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</si>
  <si>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</si>
  <si>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</si>
  <si>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</si>
  <si>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</si>
  <si>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</si>
  <si>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</si>
  <si>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</si>
  <si>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</si>
  <si>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</si>
  <si>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</si>
  <si>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</si>
  <si>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</si>
  <si>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</si>
  <si>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</si>
  <si>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</si>
  <si>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</si>
  <si>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</si>
  <si>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</si>
  <si>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</si>
  <si>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</si>
  <si>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</si>
  <si>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</si>
  <si>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</si>
  <si>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</si>
  <si>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</si>
  <si>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</si>
  <si>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</si>
  <si>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</si>
  <si>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</si>
  <si>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</si>
  <si>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</si>
  <si>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</si>
  <si>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</si>
  <si>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</si>
  <si>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</si>
  <si>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</si>
  <si>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</si>
  <si>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</si>
  <si>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</si>
  <si>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</si>
  <si>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</si>
  <si>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</si>
  <si>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</si>
  <si>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</si>
  <si>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</si>
  <si>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</si>
  <si>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</si>
  <si>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</si>
  <si>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</si>
  <si>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</si>
  <si>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</si>
  <si>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</si>
  <si>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</si>
  <si>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</si>
  <si>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</si>
  <si>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</si>
  <si>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</si>
  <si>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</si>
  <si>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</si>
  <si>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</si>
  <si>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</si>
  <si>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</si>
  <si>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</si>
  <si>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</si>
  <si>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</si>
  <si>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</si>
  <si>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</si>
  <si>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</si>
  <si>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</si>
  <si>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</si>
  <si>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</si>
  <si>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</si>
  <si>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</si>
  <si>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</si>
  <si>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</si>
  <si>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</si>
  <si>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</si>
  <si>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</si>
  <si>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</si>
  <si>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</si>
  <si>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</si>
  <si>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</si>
  <si>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</si>
  <si>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</si>
  <si>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</si>
  <si>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</si>
  <si>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</si>
  <si>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</si>
  <si>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</si>
  <si>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</si>
  <si>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</si>
  <si>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</si>
  <si>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</si>
  <si>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</si>
  <si>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</si>
  <si>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</si>
  <si>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</si>
  <si>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</si>
  <si>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</si>
  <si>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</si>
  <si>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</si>
  <si>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</si>
  <si>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</si>
  <si>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</si>
  <si>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</si>
  <si>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</si>
  <si>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</si>
  <si>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</si>
  <si>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</si>
  <si>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</si>
  <si>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</si>
  <si>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</si>
  <si>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</si>
  <si>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</si>
  <si>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</si>
  <si>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</si>
  <si>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</si>
  <si>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</si>
  <si>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</si>
  <si>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</si>
  <si>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</si>
  <si>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</si>
  <si>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</si>
  <si>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</si>
  <si>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</si>
  <si>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</si>
  <si>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</si>
  <si>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</si>
  <si>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</si>
  <si>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</si>
  <si>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</si>
  <si>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</si>
  <si>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</si>
  <si>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</si>
  <si>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</si>
  <si>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</si>
  <si>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</si>
  <si>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</si>
  <si>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</si>
  <si>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</si>
  <si>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</si>
  <si>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</si>
  <si>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</si>
  <si>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</si>
  <si>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</si>
  <si>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</si>
  <si>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</si>
  <si>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</si>
  <si>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</si>
  <si>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</si>
  <si>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</si>
  <si>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</si>
  <si>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</si>
  <si>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</si>
  <si>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</si>
  <si>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</si>
  <si>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</si>
  <si>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</si>
  <si>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</si>
  <si>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</si>
  <si>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</si>
  <si>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</si>
  <si>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</si>
  <si>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</si>
  <si>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</si>
  <si>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</si>
  <si>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</si>
  <si>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</si>
  <si>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</si>
  <si>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</si>
  <si>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</si>
  <si>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</si>
  <si>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</si>
  <si>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</si>
  <si>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</si>
  <si>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</si>
  <si>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</si>
  <si>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</si>
  <si>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</si>
  <si>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</si>
  <si>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</si>
  <si>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</si>
  <si>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</si>
  <si>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</si>
  <si>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</si>
  <si>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</si>
  <si>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</si>
  <si>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</si>
  <si>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</si>
  <si>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</si>
  <si>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</si>
  <si>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</si>
  <si>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</si>
  <si>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</si>
  <si>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</si>
  <si>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</si>
  <si>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</si>
  <si>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</si>
  <si>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</si>
  <si>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</si>
  <si>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</si>
  <si>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</si>
  <si>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</si>
  <si>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</si>
  <si>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</si>
  <si>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</si>
  <si>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</si>
  <si>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</si>
  <si>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</si>
  <si>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</si>
  <si>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</si>
  <si>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</si>
  <si>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</si>
  <si>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</si>
  <si>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</si>
  <si>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</si>
  <si>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</si>
  <si>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</si>
  <si>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</si>
  <si>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</si>
  <si>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</si>
  <si>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</si>
  <si>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</si>
  <si>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</si>
  <si>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</si>
  <si>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</si>
  <si>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</si>
  <si>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</si>
  <si>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</si>
  <si>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</si>
  <si>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</si>
  <si>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</si>
  <si>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</si>
  <si>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</si>
  <si>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</si>
  <si>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</si>
  <si>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</si>
  <si>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</si>
  <si>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</si>
  <si>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</si>
  <si>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</si>
  <si>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</si>
  <si>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</si>
  <si>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</si>
  <si>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</si>
  <si>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</si>
  <si>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</si>
  <si>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</si>
  <si>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</si>
  <si>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</si>
  <si>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</si>
  <si>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</si>
  <si>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</si>
  <si>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</si>
  <si>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</si>
  <si>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</si>
  <si>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</si>
  <si>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</si>
  <si>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</si>
  <si>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</si>
  <si>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</si>
  <si>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</si>
  <si>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</si>
  <si>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</si>
  <si>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</si>
  <si>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</si>
  <si>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</si>
  <si>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</si>
  <si>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</si>
  <si>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</si>
  <si>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</si>
  <si>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</si>
  <si>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</si>
  <si>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</si>
  <si>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</si>
  <si>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</si>
  <si>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</si>
  <si>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</si>
  <si>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</si>
  <si>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</si>
  <si>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</si>
  <si>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</si>
  <si>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</si>
  <si>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</si>
  <si>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</si>
  <si>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</si>
  <si>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</si>
  <si>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</si>
  <si>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</si>
  <si>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</si>
  <si>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</si>
  <si>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</si>
  <si>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</si>
  <si>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</si>
  <si>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</si>
  <si>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</si>
  <si>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</si>
  <si>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</si>
  <si>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</si>
  <si>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</si>
  <si>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</si>
  <si>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</si>
  <si>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</si>
  <si>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</si>
  <si>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</si>
  <si>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</si>
  <si>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</si>
  <si>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</si>
  <si>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</si>
  <si>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</si>
  <si>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</si>
  <si>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</si>
  <si>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</si>
  <si>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</si>
  <si>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</si>
  <si>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</si>
  <si>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</si>
  <si>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</si>
  <si>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</si>
  <si>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</si>
  <si>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</si>
  <si>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</si>
  <si>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</si>
  <si>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</si>
  <si>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</si>
  <si>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</si>
  <si>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</si>
  <si>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</si>
  <si>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</si>
  <si>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</si>
  <si>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</si>
  <si>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</si>
  <si>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</si>
  <si>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</si>
  <si>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</si>
  <si>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</si>
  <si>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</si>
  <si>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</si>
  <si>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</si>
  <si>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</si>
  <si>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</si>
  <si>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</si>
  <si>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</si>
  <si>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</si>
  <si>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</si>
  <si>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</si>
  <si>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</si>
  <si>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</si>
  <si>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</si>
  <si>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</si>
  <si>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</si>
  <si>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</si>
  <si>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</si>
  <si>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</si>
  <si>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</si>
  <si>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</si>
  <si>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</si>
  <si>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</si>
  <si>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</si>
  <si>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</si>
  <si>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</si>
  <si>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</si>
  <si>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</si>
  <si>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</si>
  <si>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</si>
  <si>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</si>
  <si>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</si>
  <si>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</si>
  <si>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</si>
  <si>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</si>
  <si>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</si>
  <si>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</si>
  <si>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</si>
  <si>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</si>
  <si>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</si>
  <si>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</si>
  <si>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</si>
  <si>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</si>
  <si>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</si>
  <si>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</si>
  <si>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</si>
  <si>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</si>
  <si>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</si>
  <si>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</si>
  <si>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</si>
  <si>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</si>
  <si>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</si>
  <si>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</si>
  <si>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</si>
  <si>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</si>
  <si>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</si>
  <si>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</si>
  <si>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</si>
  <si>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</si>
  <si>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</si>
  <si>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</si>
  <si>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</si>
  <si>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</si>
  <si>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</si>
  <si>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</si>
  <si>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</si>
  <si>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</si>
  <si>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</si>
  <si>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</si>
  <si>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</si>
  <si>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</si>
  <si>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</si>
  <si>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</si>
  <si>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</si>
  <si>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</si>
  <si>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</si>
  <si>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</si>
  <si>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</si>
  <si>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</si>
  <si>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</si>
  <si>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</si>
  <si>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</si>
  <si>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</si>
  <si>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</si>
  <si>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</si>
  <si>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</si>
  <si>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</si>
  <si>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</si>
  <si>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</si>
  <si>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</si>
  <si>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</si>
  <si>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</si>
  <si>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</si>
  <si>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</si>
  <si>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</si>
  <si>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</si>
  <si>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</si>
  <si>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</si>
  <si>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</si>
  <si>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</si>
  <si>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</si>
  <si>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</si>
  <si>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</si>
  <si>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</si>
  <si>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</si>
  <si>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</si>
  <si>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</si>
  <si>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</si>
  <si>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</si>
  <si>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</si>
  <si>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</si>
  <si>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</si>
  <si>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</si>
  <si>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</si>
  <si>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</si>
  <si>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</si>
  <si>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</si>
  <si>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</si>
  <si>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</si>
  <si>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</si>
  <si>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</si>
  <si>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</si>
  <si>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</si>
  <si>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</si>
  <si>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</si>
  <si>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</si>
  <si>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</si>
  <si>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</si>
  <si>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</si>
  <si>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</si>
  <si>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</si>
  <si>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</si>
  <si>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</si>
  <si>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</si>
  <si>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</si>
  <si>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</si>
  <si>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</si>
  <si>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</si>
  <si>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</si>
  <si>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</si>
  <si>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</si>
  <si>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</si>
  <si>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</si>
  <si>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</si>
  <si>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</si>
  <si>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</si>
  <si>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</si>
  <si>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</si>
  <si>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</si>
  <si>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</si>
  <si>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</si>
  <si>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</si>
  <si>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</si>
  <si>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</si>
  <si>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</si>
  <si>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</si>
  <si>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</si>
  <si>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</si>
  <si>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</si>
  <si>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</si>
  <si>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</si>
  <si>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</si>
  <si>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</si>
  <si>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</si>
  <si>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</si>
  <si>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</si>
  <si>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</si>
  <si>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</si>
  <si>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</si>
  <si>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</si>
  <si>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</si>
  <si>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</si>
  <si>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</si>
  <si>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</si>
  <si>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</si>
  <si>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</si>
  <si>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</si>
  <si>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</si>
  <si>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</si>
  <si>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</si>
  <si>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</si>
  <si>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</si>
  <si>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</si>
  <si>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</si>
  <si>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</si>
  <si>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</si>
  <si>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</si>
  <si>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</si>
  <si>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</si>
  <si>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</si>
  <si>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</si>
  <si>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</si>
  <si>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</si>
  <si>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</si>
  <si>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</si>
  <si>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</si>
  <si>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</si>
  <si>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</si>
  <si>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</si>
  <si>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</si>
  <si>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</si>
  <si>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</si>
  <si>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</si>
  <si>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</si>
  <si>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</si>
  <si>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</si>
  <si>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</si>
  <si>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</si>
  <si>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</si>
  <si>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</si>
  <si>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</si>
  <si>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</si>
  <si>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</si>
  <si>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</si>
  <si>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</si>
  <si>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</si>
  <si>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</si>
  <si>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</si>
  <si>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</si>
  <si>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</si>
  <si>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</si>
  <si>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</si>
  <si>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</si>
  <si>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</si>
  <si>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</si>
  <si>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</si>
  <si>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</si>
  <si>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</si>
  <si>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</si>
  <si>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</si>
  <si>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</si>
  <si>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</si>
  <si>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</si>
  <si>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</si>
  <si>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</si>
  <si>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</si>
  <si>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</si>
  <si>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</si>
  <si>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</si>
  <si>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</si>
  <si>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</si>
  <si>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</si>
  <si>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</si>
  <si>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</si>
  <si>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</si>
  <si>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</si>
  <si>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</si>
  <si>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</si>
  <si>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</si>
  <si>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</si>
  <si>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</si>
  <si>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</si>
  <si>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</si>
  <si>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</si>
  <si>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</si>
  <si>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</si>
  <si>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</si>
  <si>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</si>
  <si>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</si>
  <si>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</si>
  <si>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</si>
  <si>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</si>
  <si>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</si>
  <si>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</si>
  <si>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</si>
  <si>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</si>
  <si>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</si>
  <si>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</si>
  <si>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</si>
  <si>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</si>
  <si>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</si>
  <si>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</si>
  <si>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</si>
  <si>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</si>
  <si>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</si>
  <si>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</si>
  <si>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</si>
  <si>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</si>
  <si>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</si>
  <si>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</si>
  <si>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</si>
  <si>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</si>
  <si>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</si>
  <si>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</si>
  <si>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</si>
  <si>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</si>
  <si>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</si>
  <si>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</si>
  <si>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</si>
  <si>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</si>
  <si>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</si>
  <si>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</si>
  <si>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</si>
  <si>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</si>
  <si>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</si>
  <si>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</si>
  <si>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</si>
  <si>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</si>
  <si>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</si>
  <si>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</si>
  <si>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</si>
  <si>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</si>
  <si>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</si>
  <si>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</si>
  <si>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</si>
  <si>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</si>
  <si>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</si>
  <si>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</si>
  <si>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</si>
  <si>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</si>
  <si>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</si>
  <si>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</si>
  <si>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</si>
  <si>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</si>
  <si>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</si>
  <si>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</si>
  <si>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</si>
  <si>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</si>
  <si>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</si>
  <si>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</si>
  <si>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</si>
  <si>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</si>
  <si>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</si>
  <si>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</si>
  <si>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</si>
  <si>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</si>
  <si>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</si>
  <si>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</si>
  <si>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</si>
  <si>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</si>
  <si>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</si>
  <si>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</si>
  <si>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</si>
  <si>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</si>
  <si>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</si>
  <si>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</si>
  <si>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</si>
  <si>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</si>
  <si>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</si>
  <si>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</si>
  <si>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</si>
  <si>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</si>
  <si>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</si>
  <si>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</si>
  <si>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</si>
  <si>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</si>
  <si>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</si>
  <si>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</si>
  <si>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</si>
  <si>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</si>
  <si>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</si>
  <si>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</si>
  <si>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</si>
  <si>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</si>
  <si>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</si>
  <si>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</si>
  <si>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</si>
  <si>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</si>
  <si>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</si>
  <si>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</si>
  <si>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</si>
  <si>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</si>
  <si>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</si>
  <si>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</si>
  <si>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</si>
  <si>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</si>
  <si>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</si>
  <si>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</si>
  <si>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</si>
  <si>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</si>
  <si>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</si>
  <si>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</si>
  <si>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</si>
  <si>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</si>
  <si>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</si>
  <si>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</si>
  <si>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</si>
  <si>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</si>
  <si>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</si>
  <si>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</si>
  <si>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</si>
  <si>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</si>
  <si>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</si>
  <si>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</si>
  <si>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</si>
  <si>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</si>
  <si>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</si>
  <si>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</si>
  <si>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</si>
  <si>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</si>
  <si>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</si>
  <si>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</si>
  <si>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</si>
  <si>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</si>
  <si>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</si>
  <si>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</si>
  <si>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</si>
  <si>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</si>
  <si>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</si>
  <si>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</si>
  <si>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</si>
  <si>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</si>
  <si>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</si>
  <si>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</si>
  <si>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</si>
  <si>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</si>
  <si>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</si>
  <si>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</si>
  <si>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</si>
  <si>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</si>
  <si>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</si>
  <si>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</si>
  <si>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</si>
  <si>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</si>
  <si>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</si>
  <si>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</si>
  <si>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</si>
  <si>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</si>
  <si>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</si>
  <si>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</si>
  <si>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</si>
  <si>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</si>
  <si>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</si>
  <si>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</si>
  <si>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</si>
  <si>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</si>
  <si>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</si>
  <si>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</si>
  <si>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</si>
  <si>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</si>
  <si>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</si>
  <si>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</si>
  <si>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</si>
  <si>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</si>
  <si>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</si>
  <si>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</si>
  <si>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</si>
  <si>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</si>
  <si>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</si>
  <si>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</si>
  <si>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</si>
  <si>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</si>
  <si>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</si>
  <si>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</si>
  <si>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</si>
  <si>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</si>
  <si>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</si>
  <si>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</si>
  <si>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</si>
  <si>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</si>
  <si>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</si>
  <si>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</si>
  <si>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</si>
  <si>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</si>
  <si>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</si>
  <si>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</si>
  <si>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</si>
  <si>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</si>
  <si>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</si>
  <si>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</si>
  <si>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</si>
  <si>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</si>
  <si>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</si>
  <si>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</si>
  <si>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</si>
  <si>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</si>
  <si>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</si>
  <si>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</si>
  <si>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</si>
  <si>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</si>
  <si>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</si>
  <si>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</si>
  <si>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</si>
  <si>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</si>
  <si>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</si>
  <si>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</si>
  <si>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</si>
  <si>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</si>
  <si>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</si>
  <si>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</si>
  <si>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</si>
  <si>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</si>
  <si>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</si>
  <si>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</si>
  <si>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</si>
  <si>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</si>
  <si>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</si>
  <si>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</si>
  <si>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</si>
  <si>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</si>
  <si>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</si>
  <si>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</si>
  <si>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</si>
  <si>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</si>
  <si>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</si>
  <si>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</si>
  <si>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</si>
  <si>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</si>
  <si>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</si>
  <si>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</si>
  <si>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</si>
  <si>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</si>
  <si>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</si>
  <si>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</si>
  <si>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</si>
  <si>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</si>
  <si>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</si>
  <si>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</si>
  <si>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</si>
  <si>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</si>
  <si>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</si>
  <si>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</si>
  <si>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</si>
  <si>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</si>
  <si>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</si>
  <si>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</si>
  <si>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</si>
  <si>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</si>
  <si>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</si>
  <si>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</si>
  <si>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</si>
  <si>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</si>
  <si>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</si>
  <si>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</si>
  <si>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</si>
  <si>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</si>
  <si>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</si>
  <si>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</si>
  <si>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</si>
  <si>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</si>
  <si>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</si>
  <si>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</si>
  <si>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</si>
  <si>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</si>
  <si>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</si>
  <si>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</si>
  <si>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</si>
  <si>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</si>
  <si>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</si>
  <si>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</si>
  <si>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</si>
  <si>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</si>
  <si>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</si>
  <si>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</si>
  <si>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</si>
  <si>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</si>
  <si>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</si>
  <si>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</si>
  <si>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</si>
  <si>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</si>
  <si>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</si>
  <si>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</si>
  <si>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</si>
  <si>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</si>
  <si>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</si>
  <si>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</si>
  <si>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</si>
  <si>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</si>
  <si>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</si>
  <si>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</si>
  <si>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</si>
  <si>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</si>
  <si>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</si>
  <si>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</si>
  <si>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</si>
  <si>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</si>
  <si>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</si>
  <si>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</si>
  <si>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</si>
  <si>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</si>
  <si>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</si>
  <si>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</si>
  <si>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</si>
  <si>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</si>
  <si>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</si>
  <si>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</si>
  <si>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</si>
  <si>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</si>
  <si>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</si>
  <si>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</si>
  <si>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</si>
  <si>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</si>
  <si>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</si>
  <si>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</si>
  <si>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</si>
  <si>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</si>
  <si>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</si>
  <si>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</si>
  <si>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</si>
  <si>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</si>
  <si>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</si>
  <si>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</si>
  <si>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</si>
  <si>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</si>
  <si>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</si>
  <si>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</si>
  <si>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</si>
  <si>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</si>
  <si>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</si>
  <si>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</si>
  <si>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</si>
  <si>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</si>
  <si>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</si>
  <si>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</si>
  <si>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</si>
  <si>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</si>
  <si>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</si>
  <si>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</si>
  <si>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</si>
  <si>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</si>
  <si>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</si>
  <si>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</si>
  <si>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</si>
  <si>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</si>
  <si>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</si>
  <si>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</si>
  <si>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</si>
  <si>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</si>
  <si>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</si>
  <si>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</si>
  <si>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</si>
  <si>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</si>
  <si>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</si>
  <si>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</si>
  <si>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</si>
  <si>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</si>
  <si>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</si>
  <si>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</si>
  <si>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</si>
  <si>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</si>
  <si>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</si>
  <si>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</si>
  <si>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</si>
  <si>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</si>
  <si>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</si>
  <si>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</si>
  <si>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</si>
  <si>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</si>
  <si>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</si>
  <si>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</si>
  <si>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</si>
  <si>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</si>
  <si>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</si>
  <si>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</si>
  <si>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</si>
  <si>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</si>
  <si>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</si>
  <si>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</si>
  <si>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</si>
  <si>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</si>
  <si>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</si>
  <si>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</si>
  <si>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</si>
  <si>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</si>
  <si>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</si>
  <si>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</si>
  <si>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</si>
  <si>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</si>
  <si>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</si>
  <si>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</si>
  <si>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</si>
  <si>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</si>
  <si>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</si>
  <si>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</si>
  <si>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</si>
  <si>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</si>
  <si>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</si>
  <si>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</si>
  <si>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</si>
  <si>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</si>
  <si>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</si>
  <si>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</si>
  <si>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</si>
  <si>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</si>
  <si>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</si>
  <si>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</si>
  <si>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</si>
  <si>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</si>
  <si>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</si>
  <si>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</si>
  <si>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</si>
  <si>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</si>
  <si>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</si>
  <si>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</si>
  <si>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</si>
  <si>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</si>
  <si>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</si>
  <si>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</si>
  <si>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</si>
  <si>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</si>
  <si>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</si>
  <si>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</si>
  <si>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</si>
  <si>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</si>
  <si>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</si>
  <si>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</si>
  <si>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</si>
  <si>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</si>
  <si>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</si>
  <si>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</si>
  <si>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</si>
  <si>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</si>
  <si>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</si>
  <si>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</si>
  <si>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</si>
  <si>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</si>
  <si>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</si>
  <si>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</si>
  <si>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</si>
  <si>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</si>
  <si>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</si>
  <si>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</si>
  <si>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</si>
  <si>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</si>
  <si>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</si>
  <si>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</si>
  <si>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</si>
  <si>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</si>
  <si>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</si>
  <si>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</si>
  <si>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</si>
  <si>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</si>
  <si>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</si>
  <si>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</si>
  <si>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</si>
  <si>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</si>
  <si>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</si>
  <si>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</si>
  <si>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</si>
  <si>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</si>
  <si>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</si>
  <si>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</si>
  <si>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</si>
  <si>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</si>
  <si>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</si>
  <si>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</si>
  <si>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</si>
  <si>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</si>
  <si>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</si>
  <si>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</si>
  <si>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</si>
  <si>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</si>
  <si>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</si>
  <si>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</si>
  <si>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</si>
  <si>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</si>
  <si>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</si>
  <si>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</si>
  <si>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</si>
  <si>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</si>
  <si>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</si>
  <si>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</si>
  <si>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</si>
  <si>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</si>
  <si>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</si>
  <si>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</si>
  <si>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</si>
  <si>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</si>
  <si>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</si>
  <si>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</si>
  <si>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</si>
  <si>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</si>
  <si>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</si>
  <si>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</si>
  <si>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</si>
  <si>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</si>
  <si>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</si>
  <si>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</si>
  <si>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</si>
  <si>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</si>
  <si>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</si>
  <si>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</si>
  <si>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</si>
  <si>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</si>
  <si>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</si>
  <si>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</si>
  <si>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</si>
  <si>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</si>
  <si>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</si>
  <si>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</si>
  <si>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</si>
  <si>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</si>
  <si>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</si>
  <si>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</si>
  <si>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</si>
  <si>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</si>
  <si>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</si>
  <si>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</si>
  <si>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</si>
  <si>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</si>
  <si>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</si>
  <si>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</si>
  <si>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</si>
  <si>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</si>
  <si>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</si>
  <si>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</si>
  <si>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</si>
  <si>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</si>
  <si>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</si>
  <si>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</si>
  <si>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</si>
  <si>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</si>
  <si>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</si>
  <si>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</si>
  <si>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</si>
  <si>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</si>
  <si>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</si>
  <si>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</si>
  <si>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</si>
  <si>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</si>
  <si>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</si>
  <si>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</si>
  <si>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</si>
  <si>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</si>
  <si>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</si>
  <si>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</si>
  <si>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</si>
  <si>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</si>
  <si>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</si>
  <si>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</si>
  <si>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</si>
  <si>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</si>
  <si>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</si>
  <si>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</si>
  <si>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</si>
  <si>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</si>
  <si>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</si>
  <si>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</si>
  <si>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</si>
  <si>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</si>
  <si>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</si>
  <si>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</si>
  <si>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</si>
  <si>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</si>
  <si>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</si>
  <si>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</si>
  <si>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</si>
  <si>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</si>
  <si>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</si>
  <si>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</si>
  <si>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</si>
  <si>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</si>
  <si>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</si>
  <si>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</si>
  <si>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</si>
  <si>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</si>
  <si>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</si>
  <si>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</si>
  <si>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</si>
  <si>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</si>
  <si>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</si>
  <si>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</si>
  <si>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</si>
  <si>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</si>
  <si>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</si>
  <si>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</si>
  <si>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</si>
  <si>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</si>
  <si>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</si>
  <si>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</si>
  <si>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</si>
  <si>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</si>
  <si>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</si>
  <si>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</si>
  <si>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</si>
  <si>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</si>
  <si>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</si>
  <si>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</si>
  <si>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</si>
  <si>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</si>
  <si>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</si>
  <si>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</si>
  <si>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</si>
  <si>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</si>
  <si>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</si>
  <si>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</si>
  <si>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</si>
  <si>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</si>
  <si>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</si>
  <si>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</si>
  <si>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</si>
  <si>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</si>
  <si>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</si>
  <si>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</si>
  <si>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</si>
  <si>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</si>
  <si>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</si>
  <si>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</si>
  <si>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</si>
  <si>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</si>
  <si>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</si>
  <si>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</si>
  <si>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</si>
  <si>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</si>
  <si>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</si>
  <si>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</si>
  <si>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</si>
  <si>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</si>
  <si>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</si>
  <si>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</si>
  <si>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</si>
  <si>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</si>
  <si>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</si>
  <si>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</si>
  <si>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</si>
  <si>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</si>
  <si>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</si>
  <si>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</si>
  <si>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</si>
  <si>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</si>
  <si>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</si>
  <si>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</si>
  <si>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</si>
  <si>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</si>
  <si>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</si>
  <si>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</si>
  <si>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</si>
  <si>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</si>
  <si>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</si>
  <si>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</si>
  <si>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</si>
  <si>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</si>
  <si>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</si>
  <si>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</si>
  <si>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</si>
  <si>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</si>
  <si>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</si>
  <si>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</si>
  <si>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</si>
  <si>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</si>
  <si>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</si>
  <si>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</si>
  <si>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</si>
  <si>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</si>
  <si>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</si>
  <si>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</si>
  <si>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</si>
  <si>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</si>
  <si>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</si>
  <si>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</si>
  <si>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</si>
  <si>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</si>
  <si>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</si>
  <si>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</si>
  <si>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</si>
  <si>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</si>
  <si>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</si>
  <si>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</si>
  <si>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</si>
  <si>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</si>
  <si>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</si>
  <si>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</si>
  <si>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</si>
  <si>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</si>
  <si>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</si>
  <si>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</si>
  <si>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</si>
  <si>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</si>
  <si>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</si>
  <si>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</si>
  <si>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</si>
  <si>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</si>
  <si>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</si>
  <si>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</si>
  <si>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</si>
  <si>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</si>
  <si>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</si>
  <si>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</si>
  <si>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</si>
  <si>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</si>
  <si>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</si>
  <si>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</si>
  <si>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</si>
  <si>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</si>
  <si>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</si>
  <si>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</si>
  <si>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</si>
  <si>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</si>
  <si>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</si>
  <si>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</si>
  <si>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</si>
  <si>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</si>
  <si>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</si>
  <si>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</si>
  <si>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</si>
  <si>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</si>
  <si>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</si>
  <si>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</si>
  <si>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</si>
  <si>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</si>
  <si>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</si>
  <si>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</si>
  <si>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</si>
  <si>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</si>
  <si>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</si>
  <si>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</si>
  <si>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</si>
  <si>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</si>
  <si>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</si>
  <si>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</si>
  <si>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</si>
  <si>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</si>
  <si>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</si>
  <si>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</si>
  <si>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</si>
  <si>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</si>
  <si>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</si>
  <si>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</si>
  <si>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</si>
  <si>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</si>
  <si>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</si>
  <si>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</si>
  <si>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</si>
  <si>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</si>
  <si>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</si>
  <si>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</si>
  <si>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</si>
  <si>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</si>
  <si>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</si>
  <si>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</si>
  <si>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</si>
  <si>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</si>
  <si>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</si>
  <si>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</si>
  <si>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</si>
  <si>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</si>
  <si>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</si>
  <si>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</si>
  <si>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</si>
  <si>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</si>
  <si>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</si>
  <si>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</si>
  <si>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</si>
  <si>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</si>
  <si>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</si>
  <si>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</si>
  <si>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</si>
  <si>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</si>
  <si>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</si>
  <si>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</si>
  <si>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</si>
  <si>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</si>
  <si>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</si>
  <si>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</si>
  <si>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</si>
  <si>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</si>
  <si>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</si>
  <si>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</si>
  <si>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</si>
  <si>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</si>
  <si>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</si>
  <si>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</si>
  <si>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</si>
  <si>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</si>
  <si>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</si>
  <si>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</si>
  <si>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</si>
  <si>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</si>
  <si>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</si>
  <si>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</si>
  <si>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</si>
  <si>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</si>
  <si>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</si>
  <si>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</si>
  <si>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</si>
  <si>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</si>
  <si>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</si>
  <si>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</si>
  <si>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</si>
  <si>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</si>
  <si>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</si>
  <si>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</si>
  <si>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</si>
  <si>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</si>
  <si>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</si>
  <si>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</si>
  <si>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</si>
  <si>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</si>
  <si>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</si>
  <si>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</si>
  <si>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</si>
  <si>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</si>
  <si>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</si>
  <si>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</si>
  <si>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</si>
  <si>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</si>
  <si>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</si>
  <si>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</si>
  <si>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</si>
  <si>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</si>
  <si>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</si>
  <si>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</si>
  <si>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</si>
  <si>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</si>
  <si>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</si>
  <si>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</si>
  <si>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</si>
  <si>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</si>
  <si>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</si>
  <si>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</si>
  <si>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</si>
  <si>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</si>
  <si>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</si>
  <si>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</si>
  <si>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</si>
  <si>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</si>
  <si>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</si>
  <si>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</si>
  <si>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</si>
  <si>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</si>
  <si>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</si>
  <si>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</si>
  <si>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</si>
  <si>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</si>
  <si>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</si>
  <si>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</si>
  <si>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</si>
  <si>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</si>
  <si>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</si>
  <si>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</si>
  <si>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</si>
  <si>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</si>
  <si>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</si>
  <si>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</si>
  <si>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</si>
  <si>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</si>
  <si>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</si>
  <si>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</si>
  <si>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</si>
  <si>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</si>
  <si>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</si>
  <si>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</si>
  <si>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</si>
  <si>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</si>
  <si>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</si>
  <si>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</si>
  <si>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</si>
  <si>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</si>
  <si>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</si>
  <si>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</si>
  <si>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</si>
  <si>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</si>
  <si>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</si>
  <si>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</si>
  <si>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</si>
  <si>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</si>
  <si>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</si>
  <si>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</si>
  <si>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</si>
  <si>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</si>
  <si>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</si>
  <si>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</si>
  <si>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</si>
  <si>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</si>
  <si>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</si>
  <si>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</si>
  <si>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</si>
  <si>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</si>
  <si>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</si>
  <si>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</si>
  <si>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</si>
  <si>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</si>
  <si>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</si>
  <si>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</si>
  <si>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</si>
  <si>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</si>
  <si>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</si>
  <si>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</si>
  <si>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</si>
  <si>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</si>
  <si>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</si>
  <si>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</si>
  <si>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</si>
  <si>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</si>
  <si>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</si>
  <si>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</si>
  <si>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</si>
  <si>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</si>
  <si>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</si>
  <si>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</si>
  <si>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</si>
  <si>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</si>
  <si>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</si>
  <si>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</si>
  <si>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</si>
  <si>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</si>
  <si>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</si>
  <si>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</si>
  <si>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</si>
  <si>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</si>
  <si>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</si>
  <si>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</si>
  <si>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</si>
  <si>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</si>
  <si>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</si>
  <si>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</si>
  <si>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</si>
  <si>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</si>
  <si>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</si>
  <si>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</si>
  <si>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</si>
  <si>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</si>
  <si>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</si>
  <si>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</si>
  <si>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</si>
  <si>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</si>
  <si>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</si>
  <si>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</si>
  <si>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</si>
  <si>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</si>
  <si>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</si>
  <si>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</si>
  <si>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</si>
  <si>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</si>
  <si>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</si>
  <si>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</si>
  <si>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</si>
  <si>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</si>
  <si>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</si>
  <si>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</si>
  <si>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</si>
  <si>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</si>
  <si>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</si>
  <si>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</si>
  <si>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</si>
  <si>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</si>
  <si>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</si>
  <si>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</si>
  <si>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</si>
  <si>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</si>
  <si>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</si>
  <si>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</si>
  <si>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</si>
  <si>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</si>
  <si>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</si>
  <si>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</si>
  <si>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</si>
  <si>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</si>
  <si>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</si>
  <si>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</si>
  <si>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</si>
  <si>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</si>
  <si>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</si>
  <si>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</si>
  <si>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</si>
  <si>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</si>
  <si>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</si>
  <si>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</si>
  <si>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</si>
  <si>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</si>
  <si>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</si>
  <si>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</si>
  <si>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</si>
  <si>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</si>
  <si>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</si>
  <si>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</si>
  <si>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</si>
  <si>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</si>
  <si>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</si>
  <si>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</si>
  <si>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</si>
  <si>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</si>
  <si>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</si>
  <si>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</si>
  <si>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</si>
  <si>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</si>
  <si>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</si>
  <si>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</si>
  <si>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</si>
  <si>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</si>
  <si>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</si>
  <si>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</si>
  <si>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</si>
  <si>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</si>
  <si>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</si>
  <si>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</si>
  <si>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</si>
  <si>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</si>
  <si>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</si>
  <si>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</si>
  <si>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</si>
  <si>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</si>
  <si>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</si>
  <si>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</si>
  <si>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</si>
  <si>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</si>
  <si>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</si>
  <si>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</si>
  <si>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</si>
  <si>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</si>
  <si>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</si>
  <si>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</si>
  <si>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</si>
  <si>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</si>
  <si>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</si>
  <si>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</si>
  <si>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</si>
  <si>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</si>
  <si>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</si>
  <si>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</si>
  <si>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</si>
  <si>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</si>
  <si>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</si>
  <si>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</si>
  <si>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</si>
  <si>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</si>
  <si>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</si>
  <si>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</si>
  <si>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</si>
  <si>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</si>
  <si>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</si>
  <si>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</si>
  <si>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</si>
  <si>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</si>
  <si>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</si>
  <si>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</si>
  <si>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</si>
  <si>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</si>
  <si>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</si>
  <si>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</si>
  <si>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</si>
  <si>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</si>
  <si>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</si>
  <si>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</si>
  <si>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</si>
  <si>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</si>
  <si>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</si>
  <si>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</si>
  <si>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</si>
  <si>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</si>
  <si>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</si>
  <si>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</si>
  <si>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</si>
  <si>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</si>
  <si>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</si>
  <si>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</si>
  <si>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</si>
  <si>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</si>
  <si>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</si>
  <si>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</si>
  <si>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</si>
  <si>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</si>
  <si>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</si>
  <si>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</si>
  <si>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</si>
  <si>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</si>
  <si>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</si>
  <si>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</si>
  <si>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</si>
  <si>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</si>
  <si>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</si>
  <si>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</si>
  <si>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</si>
  <si>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</si>
  <si>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</si>
  <si>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</si>
  <si>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</si>
  <si>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</si>
  <si>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</si>
  <si>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</si>
  <si>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</si>
  <si>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</si>
  <si>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</si>
  <si>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</si>
  <si>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</si>
  <si>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</si>
  <si>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</si>
  <si>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</si>
  <si>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</si>
  <si>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</si>
  <si>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</si>
  <si>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</si>
  <si>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</si>
  <si>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</si>
  <si>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</si>
  <si>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</si>
  <si>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</si>
  <si>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</si>
  <si>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</si>
  <si>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</si>
  <si>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</si>
  <si>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</si>
  <si>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</si>
  <si>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</si>
  <si>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</si>
  <si>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</si>
  <si>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</si>
  <si>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</si>
  <si>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</si>
  <si>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</si>
  <si>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</si>
  <si>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</si>
  <si>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</si>
  <si>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</si>
  <si>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</si>
  <si>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</si>
  <si>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</si>
  <si>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</si>
  <si>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</si>
  <si>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</si>
  <si>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</si>
  <si>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</si>
  <si>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</si>
  <si>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</si>
  <si>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</si>
  <si>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</si>
  <si>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</si>
  <si>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</si>
  <si>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</si>
  <si>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</si>
  <si>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</si>
  <si>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</si>
  <si>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</si>
  <si>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</si>
  <si>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</si>
  <si>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</si>
  <si>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</si>
  <si>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</si>
  <si>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</si>
  <si>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</si>
  <si>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</si>
  <si>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</si>
  <si>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</si>
  <si>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</si>
  <si>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</si>
  <si>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</si>
  <si>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</si>
  <si>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</si>
  <si>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</si>
  <si>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</si>
  <si>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</si>
  <si>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</si>
  <si>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</si>
  <si>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</si>
  <si>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</si>
  <si>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</si>
  <si>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</si>
  <si>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</si>
  <si>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</si>
  <si>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</si>
  <si>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</si>
  <si>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</si>
  <si>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</si>
  <si>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</si>
  <si>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</si>
  <si>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</si>
  <si>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</si>
  <si>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</si>
  <si>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</si>
  <si>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</si>
  <si>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</si>
  <si>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</si>
  <si>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</si>
  <si>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</si>
  <si>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</si>
  <si>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</si>
  <si>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</si>
  <si>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</si>
  <si>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</si>
  <si>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</si>
  <si>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</si>
  <si>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</si>
  <si>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</si>
  <si>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</si>
  <si>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</si>
  <si>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</si>
  <si>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</si>
  <si>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</si>
  <si>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</si>
  <si>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</si>
  <si>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</si>
  <si>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</si>
  <si>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</si>
  <si>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</si>
  <si>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</si>
  <si>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</si>
  <si>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</si>
  <si>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</si>
  <si>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</si>
  <si>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</si>
  <si>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</si>
  <si>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</si>
  <si>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</si>
  <si>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</si>
  <si>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</si>
  <si>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</si>
  <si>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</si>
  <si>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</si>
  <si>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</si>
  <si>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</si>
  <si>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</si>
  <si>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</si>
  <si>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</si>
  <si>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</si>
  <si>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</si>
  <si>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</si>
  <si>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</si>
  <si>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</si>
  <si>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</si>
  <si>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</si>
  <si>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</si>
  <si>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</si>
  <si>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</si>
  <si>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</si>
  <si>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</si>
  <si>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</si>
  <si>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</si>
  <si>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</si>
  <si>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</si>
  <si>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</si>
  <si>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</si>
  <si>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</si>
  <si>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</si>
  <si>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</si>
  <si>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</si>
  <si>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</si>
  <si>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</si>
  <si>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</si>
  <si>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</si>
  <si>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</si>
  <si>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</si>
  <si>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</si>
  <si>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</si>
  <si>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</si>
  <si>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</si>
  <si>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</si>
  <si>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</si>
  <si>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</si>
  <si>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</si>
  <si>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</si>
  <si>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</si>
  <si>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</si>
  <si>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</si>
  <si>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</si>
  <si>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</si>
  <si>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</si>
  <si>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</si>
  <si>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</si>
  <si>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</si>
  <si>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</si>
  <si>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</si>
  <si>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</si>
  <si>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</si>
  <si>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</si>
  <si>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</si>
  <si>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</si>
  <si>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</si>
  <si>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</si>
  <si>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</si>
  <si>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</si>
  <si>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</si>
  <si>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</si>
  <si>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</si>
  <si>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</si>
  <si>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</si>
  <si>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</si>
  <si>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</si>
  <si>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</si>
  <si>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</si>
  <si>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</si>
  <si>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</si>
  <si>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</si>
  <si>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</si>
  <si>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</si>
  <si>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</si>
  <si>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</si>
  <si>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</si>
  <si>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</si>
  <si>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</si>
  <si>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</si>
  <si>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</si>
  <si>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</si>
  <si>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</si>
  <si>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</si>
  <si>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</si>
  <si>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</si>
  <si>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</si>
  <si>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</si>
  <si>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</si>
  <si>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</si>
  <si>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</si>
  <si>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</si>
  <si>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</si>
  <si>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</si>
  <si>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</si>
  <si>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</si>
  <si>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</si>
  <si>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</si>
  <si>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</si>
  <si>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</si>
  <si>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</si>
  <si>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</si>
  <si>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</si>
  <si>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</si>
  <si>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</si>
  <si>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</si>
  <si>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</si>
  <si>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</si>
  <si>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</si>
  <si>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</si>
  <si>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</si>
  <si>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</si>
  <si>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</si>
  <si>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</si>
  <si>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</si>
  <si>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</si>
  <si>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</si>
  <si>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</si>
  <si>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</si>
  <si>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</si>
  <si>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</si>
  <si>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</si>
  <si>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</si>
  <si>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</si>
  <si>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</si>
  <si>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</si>
  <si>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</si>
  <si>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</si>
  <si>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</si>
  <si>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</si>
  <si>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</si>
  <si>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</si>
  <si>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</si>
  <si>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</si>
  <si>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</si>
  <si>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</si>
  <si>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</si>
  <si>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</si>
  <si>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</si>
  <si>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</si>
  <si>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</si>
  <si>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</si>
  <si>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</si>
  <si>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</si>
  <si>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</si>
  <si>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</si>
  <si>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</si>
  <si>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</si>
  <si>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</si>
  <si>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</si>
  <si>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</si>
  <si>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</si>
  <si>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</si>
  <si>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</si>
  <si>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</si>
  <si>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</si>
  <si>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</si>
  <si>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</si>
  <si>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</si>
  <si>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</si>
  <si>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</si>
  <si>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</si>
  <si>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</si>
  <si>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</si>
  <si>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</si>
  <si>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</si>
  <si>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</si>
  <si>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</si>
  <si>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</si>
  <si>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</si>
  <si>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</si>
  <si>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</si>
  <si>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</si>
  <si>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</si>
  <si>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</si>
  <si>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</si>
  <si>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</si>
  <si>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</si>
  <si>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</si>
  <si>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</si>
  <si>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</si>
  <si>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</si>
  <si>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</si>
  <si>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</si>
  <si>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</si>
  <si>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</si>
  <si>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</si>
  <si>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</si>
  <si>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</si>
  <si>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</si>
  <si>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</si>
  <si>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</si>
  <si>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</si>
  <si>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</si>
  <si>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</si>
  <si>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</si>
  <si>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</si>
  <si>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</si>
  <si>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</si>
  <si>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</si>
  <si>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</si>
  <si>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</si>
  <si>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</si>
  <si>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</si>
  <si>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</si>
  <si>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</si>
  <si>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</si>
  <si>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</si>
  <si>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</si>
  <si>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</si>
  <si>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</si>
  <si>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</si>
  <si>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</si>
  <si>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</si>
  <si>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</si>
  <si>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</si>
  <si>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</si>
  <si>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</si>
  <si>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</si>
  <si>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</si>
  <si>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</si>
  <si>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</si>
  <si>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</si>
  <si>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</si>
  <si>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</si>
  <si>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</si>
  <si>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</si>
  <si>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</si>
  <si>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</si>
  <si>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</si>
  <si>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</si>
  <si>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</si>
  <si>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</si>
  <si>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</si>
  <si>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</si>
  <si>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</si>
  <si>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</si>
  <si>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</si>
  <si>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</si>
  <si>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</si>
  <si>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</si>
  <si>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</si>
  <si>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</si>
  <si>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</si>
  <si>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</si>
  <si>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</si>
  <si>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</si>
  <si>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</si>
  <si>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</si>
  <si>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</si>
  <si>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</si>
  <si>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</si>
  <si>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</si>
  <si>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</si>
  <si>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</si>
  <si>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</si>
  <si>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</si>
  <si>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</si>
  <si>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</si>
  <si>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</si>
  <si>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</si>
  <si>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</si>
  <si>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</si>
  <si>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</si>
  <si>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</si>
  <si>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</si>
  <si>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</si>
  <si>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</si>
  <si>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</si>
  <si>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</si>
  <si>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</si>
  <si>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</si>
  <si>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</si>
  <si>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</si>
  <si>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</si>
  <si>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</si>
  <si>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</si>
  <si>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</si>
  <si>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</si>
  <si>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</si>
  <si>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</si>
  <si>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</si>
  <si>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</si>
  <si>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</si>
  <si>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</si>
  <si>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</si>
  <si>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</si>
  <si>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</si>
  <si>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</si>
  <si>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</si>
  <si>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</si>
  <si>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</si>
  <si>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</si>
  <si>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</si>
  <si>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</si>
  <si>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</si>
  <si>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</si>
  <si>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</si>
  <si>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</si>
  <si>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</si>
  <si>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</si>
  <si>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</si>
  <si>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</si>
  <si>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</si>
  <si>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</si>
  <si>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</si>
  <si>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</si>
  <si>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</si>
  <si>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</si>
  <si>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</si>
  <si>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</si>
  <si>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</si>
  <si>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</si>
  <si>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</si>
  <si>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</si>
  <si>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</si>
  <si>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</si>
  <si>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</si>
  <si>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</si>
  <si>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</si>
  <si>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</si>
  <si>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</si>
  <si>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</si>
  <si>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</si>
  <si>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</si>
  <si>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</si>
  <si>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</si>
  <si>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</si>
  <si>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</si>
  <si>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</si>
  <si>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</si>
  <si>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</si>
  <si>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</si>
  <si>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</si>
  <si>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</si>
  <si>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</si>
  <si>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</si>
  <si>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</si>
  <si>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</si>
  <si>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</si>
  <si>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</si>
  <si>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</si>
  <si>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</si>
  <si>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</si>
  <si>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</si>
  <si>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</si>
  <si>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</si>
  <si>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</si>
  <si>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</si>
  <si>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</si>
  <si>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</si>
  <si>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</si>
  <si>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</si>
  <si>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</si>
  <si>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</si>
  <si>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</si>
  <si>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</si>
  <si>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</si>
  <si>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</si>
  <si>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</si>
  <si>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</si>
  <si>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</si>
  <si>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</si>
  <si>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</si>
  <si>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</si>
  <si>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</si>
  <si>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</si>
  <si>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</si>
  <si>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</si>
  <si>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</si>
  <si>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</si>
  <si>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</si>
  <si>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</si>
  <si>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</si>
  <si>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</si>
  <si>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</si>
  <si>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</si>
  <si>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</si>
  <si>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</si>
  <si>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</si>
  <si>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</si>
  <si>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</si>
  <si>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</si>
  <si>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</si>
  <si>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</si>
  <si>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</si>
  <si>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</si>
  <si>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</si>
  <si>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</si>
  <si>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</si>
  <si>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</si>
  <si>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</si>
  <si>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</si>
  <si>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</si>
  <si>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</si>
  <si>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</si>
  <si>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</si>
  <si>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</si>
  <si>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</si>
  <si>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</si>
  <si>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</si>
  <si>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</si>
  <si>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</si>
  <si>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</si>
  <si>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</si>
  <si>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</si>
  <si>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</si>
  <si>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</si>
  <si>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</si>
  <si>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</si>
  <si>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</si>
  <si>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</si>
  <si>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</si>
  <si>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</si>
  <si>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</si>
  <si>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</si>
  <si>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</si>
  <si>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</si>
  <si>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</si>
  <si>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</si>
  <si>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</si>
  <si>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</si>
  <si>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</si>
  <si>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</si>
  <si>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</si>
  <si>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</si>
  <si>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</si>
  <si>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</si>
  <si>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</si>
  <si>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</si>
  <si>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</si>
  <si>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</si>
  <si>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</si>
  <si>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</si>
  <si>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</si>
  <si>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</si>
  <si>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</si>
  <si>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</si>
  <si>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</si>
  <si>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</si>
  <si>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</si>
  <si>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</si>
  <si>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</si>
  <si>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</si>
  <si>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</si>
  <si>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</si>
  <si>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</si>
  <si>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</si>
  <si>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</si>
  <si>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</si>
  <si>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</si>
  <si>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</si>
  <si>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</si>
  <si>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</si>
  <si>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</si>
  <si>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</si>
  <si>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</si>
  <si>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</si>
  <si>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</si>
  <si>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</si>
  <si>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</si>
  <si>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</si>
  <si>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</si>
  <si>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</si>
  <si>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</si>
  <si>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</si>
  <si>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</si>
  <si>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</si>
  <si>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</si>
  <si>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</si>
  <si>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</si>
  <si>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</si>
  <si>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</si>
  <si>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</si>
  <si>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</si>
  <si>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</si>
  <si>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</si>
  <si>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</si>
  <si>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</si>
  <si>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</si>
  <si>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</si>
  <si>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</si>
  <si>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</si>
  <si>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</si>
  <si>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</si>
  <si>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</si>
  <si>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</si>
  <si>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</si>
  <si>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</si>
  <si>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</si>
  <si>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</si>
  <si>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</si>
  <si>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</si>
  <si>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</si>
  <si>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</si>
  <si>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</si>
  <si>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</si>
  <si>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</si>
  <si>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</si>
  <si>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</si>
  <si>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</si>
  <si>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</si>
  <si>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</si>
  <si>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</si>
  <si>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</si>
  <si>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</si>
  <si>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</si>
  <si>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</si>
  <si>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</si>
  <si>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</si>
  <si>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</si>
  <si>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</si>
  <si>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</si>
  <si>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</si>
  <si>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</si>
  <si>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</si>
  <si>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</si>
  <si>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</si>
  <si>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</si>
  <si>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</si>
  <si>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</si>
  <si>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</si>
  <si>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</si>
  <si>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</si>
  <si>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</si>
  <si>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</si>
  <si>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</si>
  <si>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</si>
  <si>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</si>
  <si>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</si>
  <si>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</si>
  <si>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</si>
  <si>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</si>
  <si>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</si>
  <si>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</si>
  <si>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</si>
  <si>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</si>
  <si>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</si>
  <si>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</si>
  <si>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</si>
  <si>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</si>
  <si>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</si>
  <si>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</si>
  <si>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</si>
  <si>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</si>
  <si>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</si>
  <si>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</si>
  <si>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</si>
  <si>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</si>
  <si>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</si>
  <si>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</si>
  <si>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</si>
  <si>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</si>
  <si>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</si>
  <si>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</si>
  <si>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</si>
  <si>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</si>
  <si>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</si>
  <si>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</si>
  <si>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</si>
  <si>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</si>
  <si>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</si>
  <si>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</si>
  <si>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</si>
  <si>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</si>
  <si>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</si>
  <si>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</si>
  <si>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</si>
  <si>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</si>
  <si>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</si>
  <si>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</si>
  <si>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</si>
  <si>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</si>
  <si>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</si>
  <si>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</si>
  <si>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</si>
  <si>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</si>
  <si>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</si>
  <si>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</si>
  <si>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</si>
  <si>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</si>
  <si>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</si>
  <si>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</si>
  <si>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</si>
  <si>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</si>
  <si>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</si>
  <si>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</si>
  <si>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</si>
  <si>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</si>
  <si>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</si>
  <si>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</si>
  <si>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</si>
  <si>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</si>
  <si>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</si>
  <si>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</si>
  <si>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</si>
  <si>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</si>
  <si>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</si>
  <si>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</si>
  <si>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</si>
  <si>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</si>
  <si>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</si>
  <si>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</si>
  <si>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</si>
  <si>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</si>
  <si>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</si>
  <si>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</si>
  <si>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</si>
  <si>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</si>
  <si>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</si>
  <si>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</si>
  <si>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</si>
  <si>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</si>
  <si>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</si>
  <si>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</si>
  <si>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</si>
  <si>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</si>
  <si>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</si>
  <si>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</si>
  <si>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</si>
  <si>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</si>
  <si>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</si>
  <si>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</si>
  <si>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</si>
  <si>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</si>
  <si>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</si>
  <si>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</si>
  <si>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</si>
  <si>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</si>
  <si>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</si>
  <si>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</si>
  <si>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</si>
  <si>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</si>
  <si>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</si>
  <si>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</si>
  <si>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</si>
  <si>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</si>
  <si>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</si>
  <si>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</si>
  <si>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</si>
  <si>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</si>
  <si>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</si>
  <si>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</si>
  <si>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</si>
  <si>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</si>
  <si>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</si>
  <si>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</si>
  <si>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</si>
  <si>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</si>
  <si>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</si>
  <si>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</si>
  <si>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</si>
  <si>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</si>
  <si>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</si>
  <si>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</si>
  <si>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</si>
  <si>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</si>
  <si>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</si>
  <si>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</si>
  <si>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</si>
  <si>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</si>
  <si>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</si>
  <si>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</si>
  <si>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</si>
  <si>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</si>
  <si>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</si>
  <si>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</si>
  <si>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</si>
  <si>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</si>
  <si>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</si>
  <si>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</si>
  <si>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</si>
  <si>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</si>
  <si>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</si>
  <si>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</si>
  <si>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</si>
  <si>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</si>
  <si>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</si>
  <si>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</si>
  <si>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</si>
  <si>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</si>
  <si>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</si>
  <si>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</si>
  <si>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</si>
  <si>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</si>
  <si>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</si>
  <si>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</si>
  <si>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</si>
  <si>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</si>
  <si>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</si>
  <si>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</si>
  <si>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</si>
  <si>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</si>
  <si>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</si>
  <si>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</si>
  <si>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</si>
  <si>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</si>
  <si>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</si>
  <si>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</si>
  <si>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</si>
  <si>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</si>
  <si>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</si>
  <si>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</si>
  <si>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</si>
  <si>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</si>
  <si>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</si>
  <si>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</si>
  <si>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</si>
  <si>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</si>
  <si>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</si>
  <si>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</si>
  <si>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</si>
  <si>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</si>
  <si>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</si>
  <si>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</si>
  <si>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</si>
  <si>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</si>
  <si>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</si>
  <si>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</si>
  <si>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</si>
  <si>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</si>
  <si>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</si>
  <si>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</si>
  <si>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</si>
  <si>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</si>
  <si>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</si>
  <si>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</si>
  <si>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</si>
  <si>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</si>
  <si>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</si>
  <si>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</si>
  <si>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</si>
  <si>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</si>
  <si>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</si>
  <si>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</si>
  <si>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</si>
  <si>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</si>
  <si>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</si>
  <si>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</si>
  <si>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</si>
  <si>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</si>
  <si>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</si>
  <si>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</si>
  <si>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</si>
  <si>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</si>
  <si>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</si>
  <si>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</si>
  <si>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</si>
  <si>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</si>
  <si>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</si>
  <si>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</si>
  <si>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</si>
  <si>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</si>
  <si>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</si>
  <si>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</si>
  <si>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</si>
  <si>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</si>
  <si>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</si>
  <si>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</si>
  <si>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</si>
  <si>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</si>
  <si>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</si>
  <si>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</si>
  <si>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</si>
  <si>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</si>
  <si>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</si>
  <si>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</si>
  <si>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</si>
  <si>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</si>
  <si>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</si>
  <si>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</si>
  <si>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</si>
  <si>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Subcategory</t>
  </si>
  <si>
    <t>Category</t>
  </si>
  <si>
    <t>(blank)</t>
  </si>
  <si>
    <t>Count of outcomes</t>
  </si>
  <si>
    <t>Canceled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</si>
  <si>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</si>
  <si>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</si>
  <si>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</si>
  <si>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</si>
  <si>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</si>
  <si>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</si>
  <si>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</si>
  <si>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</si>
  <si>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</si>
  <si>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</si>
  <si>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</si>
  <si>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</si>
  <si>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</si>
  <si>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</si>
  <si>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PLEDGED</t>
  </si>
  <si>
    <t>BACKERS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</si>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</sst>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Arial"/>
      <family val="2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0" fontId="2" fillId="0" borderId="0" xfId="0" applyFont="1" applyAlignment="1">
      <alignment horizontal="left" vertical="center" wrapText="1" inden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3" fillId="0" borderId="0" xfId="0" applyFont="1" applyAlignment="1">
      <alignment horizontal="left" vertical="center" wrapText="1" indent="1"/>
    </xf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8A208"/>
        </patternFill>
      </fill>
    </dxf>
  </dxfs>
  <tableStyles count="0" defaultTableStyle="TableStyleMedium2" defaultPivotStyle="PivotStyleLight16"/>
  <colors>
    <mruColors>
      <color rgb="FFF8A2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727077865266842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E-40C7-9C4F-D6223BFB7E5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BE-40C7-9C4F-D6223BFB7E5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BE-40C7-9C4F-D6223BFB7E5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BE-40C7-9C4F-D6223BFB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4291951"/>
        <c:axId val="1944290703"/>
      </c:barChart>
      <c:catAx>
        <c:axId val="194429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290703"/>
        <c:crosses val="autoZero"/>
        <c:auto val="1"/>
        <c:lblAlgn val="ctr"/>
        <c:lblOffset val="100"/>
        <c:noMultiLvlLbl val="0"/>
      </c:catAx>
      <c:valAx>
        <c:axId val="194429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29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9-4538-90ED-91F4848DAE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89-4538-90ED-91F4848DAE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89-4538-90ED-91F4848DA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8189823"/>
        <c:axId val="1878184415"/>
      </c:barChart>
      <c:catAx>
        <c:axId val="187818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184415"/>
        <c:crosses val="autoZero"/>
        <c:auto val="1"/>
        <c:lblAlgn val="ctr"/>
        <c:lblOffset val="100"/>
        <c:noMultiLvlLbl val="0"/>
      </c:catAx>
      <c:valAx>
        <c:axId val="187818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18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0">
                  <c:v>0</c:v>
                </c:pt>
                <c:pt idx="1">
                  <c:v>26</c:v>
                </c:pt>
                <c:pt idx="2">
                  <c:v>29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23</c:v>
                </c:pt>
                <c:pt idx="7">
                  <c:v>33</c:v>
                </c:pt>
                <c:pt idx="8">
                  <c:v>39</c:v>
                </c:pt>
                <c:pt idx="9">
                  <c:v>24</c:v>
                </c:pt>
                <c:pt idx="10">
                  <c:v>34</c:v>
                </c:pt>
                <c:pt idx="11">
                  <c:v>21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4-431E-94CC-DF892AC0834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0">
                  <c:v>0</c:v>
                </c:pt>
                <c:pt idx="1">
                  <c:v>127</c:v>
                </c:pt>
                <c:pt idx="2">
                  <c:v>124</c:v>
                </c:pt>
                <c:pt idx="3">
                  <c:v>124</c:v>
                </c:pt>
                <c:pt idx="4">
                  <c:v>100</c:v>
                </c:pt>
                <c:pt idx="5">
                  <c:v>120</c:v>
                </c:pt>
                <c:pt idx="6">
                  <c:v>120</c:v>
                </c:pt>
                <c:pt idx="7">
                  <c:v>134</c:v>
                </c:pt>
                <c:pt idx="8">
                  <c:v>155</c:v>
                </c:pt>
                <c:pt idx="9">
                  <c:v>136</c:v>
                </c:pt>
                <c:pt idx="10">
                  <c:v>145</c:v>
                </c:pt>
                <c:pt idx="11">
                  <c:v>133</c:v>
                </c:pt>
                <c:pt idx="1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4-431E-94CC-DF892AC0834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</c:v>
                </c:pt>
                <c:pt idx="4">
                  <c:v>29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4-431E-94CC-DF892AC0834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0">
                  <c:v>0</c:v>
                </c:pt>
                <c:pt idx="1">
                  <c:v>133</c:v>
                </c:pt>
                <c:pt idx="2">
                  <c:v>150</c:v>
                </c:pt>
                <c:pt idx="3">
                  <c:v>207</c:v>
                </c:pt>
                <c:pt idx="4">
                  <c:v>187</c:v>
                </c:pt>
                <c:pt idx="5">
                  <c:v>204</c:v>
                </c:pt>
                <c:pt idx="6">
                  <c:v>222</c:v>
                </c:pt>
                <c:pt idx="7">
                  <c:v>222</c:v>
                </c:pt>
                <c:pt idx="8">
                  <c:v>196</c:v>
                </c:pt>
                <c:pt idx="9">
                  <c:v>156</c:v>
                </c:pt>
                <c:pt idx="10">
                  <c:v>160</c:v>
                </c:pt>
                <c:pt idx="11">
                  <c:v>161</c:v>
                </c:pt>
                <c:pt idx="12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64-431E-94CC-DF892AC0834F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64-431E-94CC-DF892AC08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0863615"/>
        <c:axId val="1990854879"/>
      </c:lineChart>
      <c:catAx>
        <c:axId val="199086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854879"/>
        <c:crosses val="autoZero"/>
        <c:auto val="1"/>
        <c:lblAlgn val="ctr"/>
        <c:lblOffset val="100"/>
        <c:noMultiLvlLbl val="0"/>
      </c:catAx>
      <c:valAx>
        <c:axId val="199085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86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</cx:f>
      </cx:strDim>
      <cx:numDim type="val">
        <cx:f dir="row">_xlchart.v1.2</cx:f>
      </cx:numDim>
    </cx:data>
  </cx:chartData>
  <cx:chart>
    <cx:plotArea>
      <cx:plotAreaRegion>
        <cx:series layoutId="boxWhisker" uniqueId="{CFF87857-19CA-4E23-B82A-95AAB403E5CC}" formatIdx="0">
          <cx:tx>
            <cx:txData>
              <cx:f>_xlchart.v1.0</cx:f>
              <cx:v>$0.00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 hidden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495301</xdr:colOff>
      <xdr:row>2</xdr:row>
      <xdr:rowOff>166687</xdr:rowOff>
    </xdr:from>
    <xdr:to>
      <xdr:col>13</xdr:col>
      <xdr:colOff>190501</xdr:colOff>
      <xdr:row>12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82BABF-C5A8-48A5-9731-B4A1EDFB2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333374</xdr:colOff>
      <xdr:row>6</xdr:row>
      <xdr:rowOff>152400</xdr:rowOff>
    </xdr:from>
    <xdr:to>
      <xdr:col>14</xdr:col>
      <xdr:colOff>595311</xdr:colOff>
      <xdr:row>18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40739-6F5D-4C80-8334-BE693D65E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523874</xdr:colOff>
      <xdr:row>5</xdr:row>
      <xdr:rowOff>123825</xdr:rowOff>
    </xdr:from>
    <xdr:to>
      <xdr:col>14</xdr:col>
      <xdr:colOff>500061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CBF53E-E494-472B-932F-208AEF73A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165434</xdr:colOff>
      <xdr:row>4130</xdr:row>
      <xdr:rowOff>152800</xdr:rowOff>
    </xdr:from>
    <xdr:to>
      <xdr:col>7</xdr:col>
      <xdr:colOff>211153</xdr:colOff>
      <xdr:row>4131</xdr:row>
      <xdr:rowOff>8019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413A776-49AA-4910-B579-69CE06E078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57234" y="21298300"/>
              <a:ext cx="45719" cy="45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qt" refreshedDate="44460.626152083336" createdVersion="7" refreshedVersion="7" minRefreshableVersion="3" recordCount="4115" xr:uid="{20D7993E-7CC0-4CF1-AF5B-630899C07A94}">
  <cacheSource type="worksheet">
    <worksheetSource ref="A1:P104857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Average Donation" numFmtId="0">
      <sharedItems containsString="0" containsBlank="1" containsNumber="1" minValue="0" maxValue="3304"/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qt" refreshedDate="44460.661150462962" createdVersion="7" refreshedVersion="7" minRefreshableVersion="3" recordCount="4115" xr:uid="{23B4C35C-F24F-457E-A6A9-B368A782C553}">
  <cacheSource type="worksheet">
    <worksheetSource ref="A1:Q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Average Donation" numFmtId="0">
      <sharedItems containsString="0" containsBlank="1" containsNumber="1" minValue="0" maxValue="3304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18" base="16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6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6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qt" refreshedDate="44465.840932175925" createdVersion="7" refreshedVersion="7" minRefreshableVersion="3" recordCount="12" xr:uid="{5AD282B6-743F-434D-BD7E-6AB13CD90F99}">
  <cacheSource type="worksheet">
    <worksheetSource ref="C1:H13" sheet="Outcomes Based on Goals"/>
  </cacheSource>
  <cacheFields count="6">
    <cacheField name="Number Failed" numFmtId="0">
      <sharedItems containsSemiMixedTypes="0" containsString="0" containsNumber="1" containsInteger="1" minValue="113" maxValue="6871"/>
    </cacheField>
    <cacheField name="Number Canceled" numFmtId="0">
      <sharedItems containsSemiMixedTypes="0" containsString="0" containsNumber="1" containsInteger="1" minValue="18" maxValue="249"/>
    </cacheField>
    <cacheField name="Total Projects" numFmtId="0">
      <sharedItems containsSemiMixedTypes="0" containsString="0" containsNumber="1" containsInteger="1" minValue="336" maxValue="8955"/>
    </cacheField>
    <cacheField name="Percentage Successful" numFmtId="1">
      <sharedItems containsSemiMixedTypes="0" containsString="0" containsNumber="1" minValue="16.36904761904762" maxValue="70.953436807095343"/>
    </cacheField>
    <cacheField name="Percentage Failed" numFmtId="1">
      <sharedItems containsSemiMixedTypes="0" containsString="0" containsNumber="1" minValue="24.527574238333976" maxValue="76.728084868788386"/>
    </cacheField>
    <cacheField name="Percentage Canceled" numFmtId="1">
      <sharedItems containsSemiMixedTypes="0" containsString="0" containsNumber="1" minValue="2.0882188721384702" maxValue="24.7023809523809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qt" refreshedDate="44465.841524074072" createdVersion="7" refreshedVersion="7" minRefreshableVersion="3" recordCount="12" xr:uid="{84E6435F-C83E-42AC-9FD6-166FCB66A7FE}">
  <cacheSource type="worksheet">
    <worksheetSource ref="A1:H13" sheet="Outcomes Based on Goals"/>
  </cacheSource>
  <cacheFields count="8">
    <cacheField name="Goal" numFmtId="0">
      <sharedItems/>
    </cacheField>
    <cacheField name="Number Successful" numFmtId="0">
      <sharedItems containsSemiMixedTypes="0" containsString="0" containsNumber="1" containsInteger="1" minValue="55" maxValue="3665"/>
    </cacheField>
    <cacheField name="Number Failed" numFmtId="0">
      <sharedItems containsSemiMixedTypes="0" containsString="0" containsNumber="1" containsInteger="1" minValue="113" maxValue="6871" count="12">
        <n v="113"/>
        <n v="533"/>
        <n v="815"/>
        <n v="960"/>
        <n v="6871"/>
        <n v="1122"/>
        <n v="1186"/>
        <n v="1223"/>
        <n v="1245"/>
        <n v="1261"/>
        <n v="1272"/>
        <n v="198"/>
      </sharedItems>
    </cacheField>
    <cacheField name="Number Canceled" numFmtId="0">
      <sharedItems containsSemiMixedTypes="0" containsString="0" containsNumber="1" containsInteger="1" minValue="18" maxValue="249" count="12">
        <n v="18"/>
        <n v="78"/>
        <n v="129"/>
        <n v="170"/>
        <n v="187"/>
        <n v="201"/>
        <n v="219"/>
        <n v="232"/>
        <n v="239"/>
        <n v="245"/>
        <n v="249"/>
        <n v="83"/>
      </sharedItems>
    </cacheField>
    <cacheField name="Total Projects" numFmtId="0">
      <sharedItems containsSemiMixedTypes="0" containsString="0" containsNumber="1" containsInteger="1" minValue="336" maxValue="8955" count="12">
        <n v="451"/>
        <n v="1864"/>
        <n v="2578"/>
        <n v="2933"/>
        <n v="8955"/>
        <n v="3282"/>
        <n v="3419"/>
        <n v="3501"/>
        <n v="3556"/>
        <n v="3599"/>
        <n v="5186"/>
        <n v="336"/>
      </sharedItems>
    </cacheField>
    <cacheField name="Percentage Successful" numFmtId="1">
      <sharedItems containsSemiMixedTypes="0" containsString="0" containsNumber="1" minValue="16.36904761904762" maxValue="70.953436807095343"/>
    </cacheField>
    <cacheField name="Percentage Failed" numFmtId="1">
      <sharedItems containsSemiMixedTypes="0" containsString="0" containsNumber="1" minValue="24.527574238333976" maxValue="76.728084868788386"/>
    </cacheField>
    <cacheField name="Percentage Canceled" numFmtId="1">
      <sharedItems containsSemiMixedTypes="0" containsString="0" containsNumber="1" minValue="2.0882188721384702" maxValue="24.7023809523809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n v="43.04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n v="322.39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n v="96.71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n v="35.47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n v="86.67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n v="132.05000000000001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n v="91.23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n v="116.25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n v="21.19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n v="62.33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n v="37.409999999999997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n v="69.72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n v="58.17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n v="5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n v="19.47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n v="85.96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n v="30.67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n v="60.38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n v="38.6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n v="40.270000000000003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n v="273.83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n v="53.0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n v="40.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n v="15.77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n v="71.430000000000007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n v="71.709999999999994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n v="375.7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n v="104.6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n v="6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n v="123.29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n v="31.38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n v="78.260000000000005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n v="122.33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n v="73.73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n v="21.67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n v="21.9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n v="50.59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n v="53.13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n v="56.67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n v="40.78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n v="192.3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n v="10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n v="117.92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n v="27.9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n v="6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n v="39.380000000000003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n v="186.1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n v="111.38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n v="78.7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n v="46.7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n v="65.38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n v="102.08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n v="64.2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n v="90.38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n v="88.57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n v="28.73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n v="69.790000000000006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n v="167.49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n v="144.9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n v="91.84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n v="1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n v="1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n v="25.17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n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n v="11.6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n v="106.69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n v="47.5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n v="311.1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n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n v="0"/>
    <x v="2"/>
  </r>
  <r>
    <n v="131"/>
    <s v="I (Canceled)"/>
    <s v="I"/>
    <n v="1200"/>
    <n v="0"/>
    <x v="1"/>
    <x v="0"/>
    <s v="USD"/>
    <n v="1467763200"/>
    <n v="1466453161"/>
    <b v="0"/>
    <n v="0"/>
    <b v="0"/>
    <x v="0"/>
    <n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n v="94.51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n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n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n v="80.599999999999994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n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n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n v="81.239999999999995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n v="50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n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n v="46.18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n v="1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n v="55.9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n v="37.56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n v="38.33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n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n v="2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n v="15.33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n v="449.43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n v="28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n v="15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n v="35.9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n v="13.33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n v="20.25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n v="119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n v="4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n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n v="1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n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n v="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n v="43.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n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n v="91.4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n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n v="300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n v="5.5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n v="108.33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n v="56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n v="32.5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n v="1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n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n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n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n v="49.88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n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n v="25.71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n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n v="10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n v="30.85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n v="180.5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n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n v="373.5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n v="25.5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n v="22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n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n v="16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n v="69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n v="5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n v="83.33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n v="5.6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n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n v="1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n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n v="77.11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n v="32.75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n v="46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n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n v="87.31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n v="54.29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n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n v="93.25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n v="117.68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n v="76.47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n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n v="163.85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n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n v="91.82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n v="185.83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n v="1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n v="2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n v="1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n v="1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n v="331.54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n v="314.29000000000002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n v="10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n v="115.99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n v="12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n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n v="65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n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n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n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n v="125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n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n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n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n v="3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n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n v="15.71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n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n v="80.2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n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n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n v="5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n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n v="5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n v="117.8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n v="109.04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n v="73.02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n v="78.2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n v="47.4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n v="54.02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n v="68.489999999999995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n v="108.15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n v="589.95000000000005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n v="48.05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n v="72.48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n v="57.08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n v="85.44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n v="215.86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n v="89.3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n v="45.42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n v="65.760000000000005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n v="66.7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n v="83.35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n v="105.05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n v="120.91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n v="97.64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n v="41.38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n v="30.65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n v="64.95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n v="95.78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n v="40.42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n v="78.58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n v="50.18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n v="92.25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n v="57.54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n v="109.42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n v="81.89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n v="45.67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n v="55.22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n v="65.3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n v="95.23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n v="75.44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n v="97.82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n v="87.69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n v="54.75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n v="83.95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n v="254.39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n v="101.8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n v="55.07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n v="56.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n v="121.28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n v="91.19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n v="115.45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n v="67.77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n v="28.58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n v="46.8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n v="154.41999999999999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n v="201.2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n v="1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n v="100.08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n v="230.09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n v="141.75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n v="56.34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n v="73.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n v="85.34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n v="61.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n v="93.02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n v="50.29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n v="106.43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n v="51.72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n v="36.61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n v="42.5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n v="62.71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n v="89.9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n v="28.92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n v="138.8000000000000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n v="61.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n v="80.2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n v="32.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n v="200.89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n v="108.01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n v="95.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n v="49.8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n v="110.47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n v="134.91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n v="106.62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n v="145.04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n v="114.59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n v="105.32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n v="70.9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n v="147.16999999999999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n v="160.47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n v="156.05000000000001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n v="63.17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n v="104.8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n v="97.36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n v="203.6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n v="188.3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n v="146.65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n v="109.19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n v="59.25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n v="97.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n v="7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n v="72.87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n v="146.35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n v="67.91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n v="169.85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n v="58.41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n v="119.9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n v="99.86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n v="90.58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n v="117.77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n v="86.55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n v="71.900000000000006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n v="129.82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n v="44.91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n v="40.76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n v="103.52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n v="125.45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n v="246.61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n v="79.400000000000006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n v="86.14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n v="193.05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n v="84.02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n v="139.83000000000001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n v="109.82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n v="139.5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n v="347.85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n v="68.239999999999995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n v="239.94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n v="287.31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n v="86.8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n v="81.849999999999994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n v="42.87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n v="709.42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n v="161.26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n v="41.78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n v="89.89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n v="45.05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n v="42.86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n v="54.08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n v="103.22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n v="40.4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n v="116.8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n v="115.51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n v="104.31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n v="69.7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n v="43.02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n v="58.5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n v="111.8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n v="46.2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n v="144.69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n v="88.85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n v="81.75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n v="71.430000000000007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n v="104.2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n v="90.62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n v="157.3300000000000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n v="105.1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n v="58.72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n v="81.63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n v="56.46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n v="140.1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n v="224.85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n v="181.13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n v="711.04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n v="65.88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n v="75.19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n v="133.13999999999999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n v="55.2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n v="86.16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n v="92.32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n v="160.16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n v="45.6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n v="183.29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n v="125.79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n v="57.65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n v="78.66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n v="91.4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n v="68.099999999999994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n v="48.09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n v="202.42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n v="216.75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n v="110.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n v="4.83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n v="50.17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n v="35.83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n v="11.77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n v="40.7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n v="3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n v="16.63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n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n v="52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n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n v="4.8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n v="51.88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n v="71.25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n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n v="62.5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n v="1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n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n v="170.55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n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n v="5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n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n v="393.59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n v="5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n v="5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n v="1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n v="47.88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n v="5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n v="20.5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n v="9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n v="56.57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n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n v="4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n v="13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n v="16.39999999999999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n v="22.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n v="20.329999999999998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n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n v="16.760000000000002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n v="12.5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n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n v="113.64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n v="1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n v="17.25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n v="15.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n v="110.6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n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n v="25.5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n v="38.479999999999997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n v="28.2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n v="61.5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n v="1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n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n v="39.57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n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n v="88.8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n v="55.46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n v="87.14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n v="1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n v="51.2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n v="13.55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n v="66.52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n v="5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n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n v="71.67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n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n v="10.33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n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n v="1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n v="1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n v="136.0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n v="73.459999999999994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n v="53.75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n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n v="57.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n v="12.67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n v="6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n v="3.71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n v="25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n v="6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n v="133.33000000000001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n v="1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n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n v="3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n v="5.5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n v="102.38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n v="16.670000000000002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n v="725.03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n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n v="68.33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n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n v="39.229999999999997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n v="150.15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n v="93.43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n v="110.97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n v="71.790000000000006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n v="29.26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n v="1000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n v="74.349999999999994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n v="63.83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n v="44.33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n v="86.94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n v="126.55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n v="129.03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n v="71.239999999999995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n v="117.88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n v="327.08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n v="34.7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n v="100.06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n v="40.85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n v="252.0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n v="25.16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n v="1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n v="25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n v="1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n v="35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n v="3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n v="402.71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n v="26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n v="0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n v="9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n v="8.5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n v="8.75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n v="135.04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n v="0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n v="20.5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n v="64.36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n v="0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n v="200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n v="68.3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n v="0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n v="50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n v="4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n v="27.5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n v="0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n v="34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n v="1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n v="0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n v="1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n v="0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n v="49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n v="20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n v="14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n v="5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n v="0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n v="38.4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n v="20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n v="64.75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n v="1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n v="10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n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n v="35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n v="1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n v="0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n v="0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n v="1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n v="5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n v="0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n v="14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n v="389.29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n v="150.5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n v="1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n v="24.78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n v="30.5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n v="25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n v="16.43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n v="13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n v="53.25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n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n v="10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n v="121.43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n v="15.5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n v="10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n v="23.33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n v="0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n v="45.39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n v="0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n v="16.38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n v="10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n v="0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n v="292.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n v="5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n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n v="0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n v="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n v="105.9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n v="0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n v="0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n v="0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n v="2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n v="0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n v="1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n v="30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n v="8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n v="37.89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n v="0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n v="0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n v="0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n v="111.41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n v="90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n v="0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n v="116.67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n v="10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n v="76.67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n v="0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n v="49.8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n v="1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n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n v="4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n v="0"/>
    <x v="7"/>
  </r>
  <r>
    <n v="638"/>
    <s v="W (Canceled)"/>
    <s v="O0"/>
    <n v="200000"/>
    <n v="18"/>
    <x v="1"/>
    <x v="12"/>
    <s v="EUR"/>
    <n v="1490447662"/>
    <n v="1485267262"/>
    <b v="0"/>
    <n v="6"/>
    <b v="0"/>
    <x v="2"/>
    <n v="3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n v="1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n v="50.5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n v="151.3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n v="134.36000000000001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n v="174.03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n v="73.489999999999995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n v="23.5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n v="39.07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n v="125.94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n v="1644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n v="42.67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n v="35.130000000000003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n v="239.35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n v="107.64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n v="95.8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n v="31.66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n v="42.89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n v="122.74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n v="190.45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n v="109.34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n v="143.66999999999999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n v="84.94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n v="10.56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n v="39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n v="100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n v="31.17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n v="155.33000000000001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n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n v="178.93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n v="27.36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n v="1536.2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n v="85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n v="788.53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n v="50.3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n v="68.33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n v="7.5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n v="34.270000000000003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n v="61.29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n v="133.2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n v="65.180000000000007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n v="93.9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n v="150.65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n v="1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n v="13.25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n v="99.33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n v="177.39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n v="55.3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n v="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n v="591.66999999999996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n v="405.5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n v="343.15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n v="72.59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n v="26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n v="6.5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n v="119.39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n v="84.29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n v="90.86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n v="1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n v="20.3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n v="530.69000000000005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n v="120.39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n v="13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n v="291.33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n v="124.9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n v="119.57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n v="120.25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n v="195.4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n v="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n v="117.7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n v="23.95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n v="30.5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n v="0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n v="99.97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n v="26.25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n v="199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n v="80.319999999999993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n v="115.7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n v="44.69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n v="76.25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n v="22.5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n v="19.399999999999999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n v="66.709999999999994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n v="84.14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n v="215.7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n v="54.69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n v="51.6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n v="143.3600000000000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n v="72.430000000000007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n v="36.5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n v="60.9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n v="43.55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n v="99.77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n v="88.7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n v="4.92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n v="17.82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n v="187.19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n v="234.8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n v="105.05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n v="56.67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n v="39.049999999999997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n v="68.349999999999994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n v="169.58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n v="141.41999999999999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n v="67.39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n v="54.27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n v="82.52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n v="53.7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n v="34.21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n v="127.3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n v="45.57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n v="95.96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n v="77.27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n v="57.34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n v="53.19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n v="492.3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n v="42.35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n v="37.47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n v="37.45000000000000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n v="33.06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n v="134.21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n v="51.47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n v="0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n v="39.17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n v="0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n v="5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n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n v="57.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n v="0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n v="59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n v="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n v="31.85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n v="0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n v="1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n v="50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n v="16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n v="39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n v="34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n v="63.12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n v="7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n v="2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n v="66.67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n v="38.520000000000003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n v="42.61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n v="50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n v="63.49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n v="102.5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n v="31.1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n v="162.27000000000001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n v="80.59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n v="59.85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n v="132.86000000000001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n v="92.55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n v="60.8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n v="41.85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n v="88.33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n v="158.96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n v="85.05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n v="112.61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n v="45.4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n v="46.22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n v="178.61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n v="40.75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n v="43.73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n v="81.069999999999993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n v="74.61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n v="305.56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n v="58.33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n v="117.68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n v="73.77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n v="104.65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n v="79.83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n v="58.33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n v="86.67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n v="27.61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n v="25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n v="45.4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n v="99.53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n v="39.31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n v="89.42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n v="28.68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n v="31.07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n v="70.55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n v="224.13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n v="51.81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n v="43.52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n v="39.82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n v="126.81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n v="113.88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n v="28.18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n v="36.61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n v="32.5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n v="60.66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n v="175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n v="97.99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n v="148.78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n v="96.08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n v="58.63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n v="109.71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n v="49.11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n v="47.67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n v="60.7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n v="63.38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n v="53.89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n v="66.87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n v="63.1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n v="36.630000000000003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n v="34.01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n v="28.55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n v="10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n v="18.75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n v="41.7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n v="46.67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n v="37.270000000000003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n v="59.26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n v="30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n v="65.86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n v="31.91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n v="19.46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n v="50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n v="22.7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n v="42.72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n v="52.92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n v="50.5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n v="42.5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n v="18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n v="34.18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n v="22.5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n v="58.18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n v="109.18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n v="50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n v="346.67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n v="12.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n v="27.08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n v="32.5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n v="9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n v="34.76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n v="0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n v="28.58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n v="46.59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n v="32.5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n v="21.47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n v="14.13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n v="30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n v="21.57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n v="83.38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n v="10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n v="35.71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n v="29.29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n v="0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n v="18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n v="73.760000000000005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n v="31.25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n v="28.89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n v="143.82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n v="40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n v="147.81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n v="27.86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n v="44.4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n v="0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n v="35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n v="35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n v="10.5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n v="0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n v="30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n v="40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n v="50.33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n v="32.67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n v="0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n v="0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n v="0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n v="65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n v="24.6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n v="0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n v="15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n v="82.58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n v="0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n v="41.67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n v="0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n v="30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n v="19.600000000000001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n v="100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n v="0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n v="231.75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n v="189.33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n v="55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n v="21.8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n v="32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n v="0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n v="0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n v="56.25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n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n v="69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n v="18.71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n v="46.03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n v="60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n v="50.67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n v="25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n v="0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n v="20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n v="25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n v="20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n v="110.29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n v="37.450000000000003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n v="41.75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n v="24.08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n v="69.41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n v="155.25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n v="57.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n v="0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n v="60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n v="39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n v="58.4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n v="158.63999999999999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n v="99.86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n v="25.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n v="89.19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n v="182.6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n v="50.65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n v="33.29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n v="51.8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n v="113.63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n v="136.46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n v="364.35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n v="19.239999999999998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n v="41.8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n v="30.31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n v="49.67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n v="59.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n v="43.98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n v="26.5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n v="1272.73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n v="164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n v="45.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n v="153.88999999999999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n v="51.38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n v="93.33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n v="108.63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n v="160.5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n v="75.7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n v="790.84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n v="301.94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n v="47.9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n v="2.75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n v="1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n v="171.79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n v="35.33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n v="82.09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n v="110.87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n v="161.2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n v="0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n v="52.41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n v="13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n v="30.29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n v="116.75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n v="89.6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n v="424.45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n v="80.67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n v="13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n v="8.1300000000000008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n v="153.4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n v="292.08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n v="3304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n v="1300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n v="134.55000000000001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n v="214.07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n v="216.34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n v="932.31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n v="29.25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n v="174.95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n v="250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n v="65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n v="55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n v="7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n v="1389.36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n v="95.91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n v="191.25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n v="4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n v="74.79000000000000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n v="161.1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n v="88.71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n v="53.25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n v="106.2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n v="22.08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n v="31.0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n v="36.21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n v="388.98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n v="71.84999999999999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n v="57.38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n v="69.67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n v="45.99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n v="79.260000000000005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n v="43.03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n v="108.48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n v="61.03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n v="50.59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n v="39.159999999999997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n v="65.16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n v="23.96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n v="48.62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n v="35.7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n v="21.37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n v="250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n v="0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n v="10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n v="29.24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n v="3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n v="33.2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n v="0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n v="1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n v="53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5"/>
    <n v="0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n v="0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n v="0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n v="0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n v="1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n v="0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n v="0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n v="0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n v="0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n v="0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n v="0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n v="50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n v="0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n v="47.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n v="0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n v="65.67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n v="16.2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n v="34.130000000000003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n v="13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n v="11.25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n v="40.479999999999997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n v="35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n v="0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n v="12.75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n v="10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n v="113.57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n v="15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n v="48.28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n v="43.98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n v="9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n v="37.67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n v="18.579999999999998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n v="3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n v="18.670000000000002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n v="410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n v="0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n v="114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n v="7.5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n v="0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n v="43.42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n v="23.9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n v="5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n v="12.5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n v="3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n v="10.5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n v="122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n v="267.81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n v="74.209999999999994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n v="6.71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n v="81.95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n v="25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n v="10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n v="6.83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n v="17.71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n v="16.2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n v="80.3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n v="71.55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n v="23.57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n v="0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n v="34.880000000000003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n v="15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n v="23.18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n v="1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n v="100.23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n v="5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n v="3.33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n v="13.25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n v="17.850000000000001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n v="10.38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n v="36.33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n v="5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n v="0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n v="5.8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n v="0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n v="3.6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n v="60.71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n v="0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n v="5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n v="25.4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n v="1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n v="10.5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n v="3.67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n v="0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n v="110.62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n v="20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n v="1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n v="50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n v="45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n v="253.21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n v="31.25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n v="5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n v="0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n v="0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n v="0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n v="23.25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n v="0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n v="100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n v="44.1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n v="0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n v="24.33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n v="37.5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n v="42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n v="0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n v="60.73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n v="50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n v="108.33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n v="23.5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n v="0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n v="50.33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n v="11.6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n v="0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n v="60.79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n v="0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n v="17.5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n v="0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n v="0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n v="82.82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n v="358.88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n v="61.19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n v="340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n v="5.6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n v="50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n v="25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n v="0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n v="30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n v="46.63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n v="65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n v="10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n v="0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n v="5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n v="640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n v="69.12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n v="1.33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n v="10.5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n v="33.33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n v="61.56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n v="118.74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n v="65.0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n v="130.16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n v="37.7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n v="112.79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n v="51.92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n v="89.24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n v="19.32999999999999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n v="79.97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n v="56.41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n v="79.41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n v="76.44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n v="121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n v="54.62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n v="299.22000000000003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n v="58.5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n v="55.37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n v="183.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n v="165.35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n v="234.79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n v="211.4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n v="32.340000000000003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n v="123.3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n v="207.07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n v="138.26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n v="493.82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n v="168.5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n v="38.869999999999997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n v="61.53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n v="105.44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n v="71.59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n v="91.8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n v="148.57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n v="174.21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n v="102.86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n v="111.1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n v="23.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n v="81.27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n v="116.21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n v="58.89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n v="4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n v="48.43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n v="0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n v="61.0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n v="25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n v="0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n v="0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n v="40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n v="19.329999999999998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n v="0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n v="35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n v="0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n v="0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n v="59.33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n v="0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n v="30.13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n v="74.62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n v="5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n v="44.5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n v="46.13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n v="141.47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n v="75.48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n v="85.5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n v="64.2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n v="64.47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n v="118.2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n v="82.5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n v="34.17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n v="42.73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n v="94.49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n v="55.7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n v="98.03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n v="92.1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n v="38.18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n v="27.15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n v="50.69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n v="38.9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n v="77.6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n v="43.5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n v="31.82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n v="63.18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n v="190.9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n v="140.86000000000001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n v="76.92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n v="99.16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n v="67.88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n v="246.29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n v="189.29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n v="76.67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n v="82.9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n v="62.52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n v="46.07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n v="38.5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n v="53.01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n v="73.36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n v="127.98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n v="104.73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n v="67.6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n v="95.93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n v="65.16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n v="32.270000000000003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n v="81.25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n v="24.2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n v="65.87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n v="36.08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n v="44.19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n v="104.07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n v="35.96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n v="127.79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n v="27.7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n v="39.83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n v="52.17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n v="92.04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n v="63.42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n v="135.63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n v="168.75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n v="70.86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n v="50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n v="42.2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n v="152.41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n v="90.6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n v="201.6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n v="127.93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n v="29.89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n v="367.97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n v="129.16999999999999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n v="800.7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n v="28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n v="102.0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n v="184.36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n v="162.91999999999999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n v="1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n v="603.53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n v="45.41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n v="97.3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n v="167.67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n v="859.86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n v="26.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n v="30.27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n v="54.67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n v="60.75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n v="102.73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n v="41.59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n v="116.53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n v="45.33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n v="157.46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n v="100.5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n v="0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n v="0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n v="51.8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n v="308.75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n v="379.23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n v="176.36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n v="66.069999999999993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n v="89.65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n v="0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n v="382.39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n v="100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n v="158.36000000000001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n v="40.76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n v="53.57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n v="48.45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n v="82.42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n v="230.19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n v="59.36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n v="66.7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n v="168.78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n v="59.97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n v="31.81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n v="24.42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n v="25.3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n v="71.44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n v="38.549999999999997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n v="68.37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n v="40.21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n v="32.07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n v="28.6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n v="43.6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n v="4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n v="346.0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n v="81.739999999999995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n v="64.54000000000000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n v="63.48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n v="63.62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n v="83.97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n v="77.75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n v="107.07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n v="38.75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n v="201.9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n v="43.06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n v="62.87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n v="55.61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n v="48.71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n v="30.58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n v="73.91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n v="21.2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n v="73.36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n v="56.41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n v="50.25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n v="68.9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n v="65.91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n v="62.5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n v="70.06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n v="60.18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n v="21.38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n v="160.79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n v="42.38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n v="27.32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n v="196.83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n v="53.88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n v="47.76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n v="88.19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n v="72.06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n v="74.25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n v="61.7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n v="17.239999999999998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n v="51.72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n v="24.15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n v="62.17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n v="48.2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n v="6.18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n v="5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n v="7.5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n v="12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n v="0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n v="1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n v="2.3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n v="24.62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n v="100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n v="1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n v="88.89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n v="0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n v="27.5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n v="6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n v="44.5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n v="1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n v="100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n v="1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n v="100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n v="109.07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n v="0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n v="0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n v="104.75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n v="15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n v="0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n v="80.599999999999994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n v="115.55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n v="0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n v="80.5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n v="744.55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n v="7.5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n v="38.5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n v="36.68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n v="75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n v="30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n v="1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n v="673.3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n v="0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n v="0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n v="0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n v="0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n v="0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n v="25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n v="0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n v="0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n v="1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n v="1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n v="0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n v="0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n v="15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n v="225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n v="48.3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n v="0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n v="0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n v="0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n v="0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n v="44.67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n v="28.94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n v="35.44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n v="34.869999999999997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n v="52.62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n v="69.599999999999994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n v="76.72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n v="33.19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n v="149.46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n v="23.17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n v="96.8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n v="103.2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n v="38.46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n v="44.32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n v="64.17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n v="43.3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n v="90.5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n v="29.19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n v="30.96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n v="92.16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n v="17.5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n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n v="25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n v="0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n v="5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n v="16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n v="0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n v="6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n v="0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n v="47.11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n v="100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n v="15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n v="0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n v="40.45000000000000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n v="0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n v="0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n v="1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n v="19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n v="5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n v="46.7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n v="97.73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n v="67.84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n v="56.9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n v="67.16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n v="48.04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n v="38.86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n v="78.180000000000007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n v="97.11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n v="110.39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n v="39.92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n v="75.9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n v="58.3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n v="55.82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n v="151.24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n v="849.67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n v="159.24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n v="39.51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n v="130.5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n v="64.16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n v="111.53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n v="170.45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n v="133.74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n v="95.83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n v="221.79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n v="32.32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n v="98.84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n v="55.22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n v="52.79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n v="135.66999999999999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n v="53.99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n v="56.64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n v="82.32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n v="88.26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n v="84.91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n v="48.15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n v="66.02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n v="96.3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n v="156.16999999999999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n v="95.76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n v="180.41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n v="3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n v="20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n v="10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n v="0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n v="1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n v="26.27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n v="0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n v="60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n v="28.33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n v="14.43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n v="0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n v="132.19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n v="0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n v="0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n v="0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n v="56.42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n v="100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n v="11.67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n v="50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n v="23.5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n v="67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n v="0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n v="42.5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n v="10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n v="100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n v="108.05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n v="26.92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n v="155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n v="0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n v="47.77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n v="20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n v="41.67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n v="74.3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n v="84.3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n v="65.459999999999994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n v="65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n v="27.5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n v="51.25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n v="14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n v="0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n v="5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n v="31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n v="15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n v="0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n v="131.66999999999999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n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n v="1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n v="0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n v="0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n v="510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n v="44.4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n v="0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n v="1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n v="20.5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n v="4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n v="25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n v="0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n v="1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n v="0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n v="40.7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n v="48.33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n v="46.95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n v="66.69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n v="48.8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n v="137.3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n v="87.83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n v="70.79000000000000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n v="52.83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n v="443.75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n v="48.5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n v="37.07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n v="50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n v="39.0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n v="66.69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n v="67.13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n v="66.37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n v="64.62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n v="58.37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n v="86.96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n v="66.47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n v="163.78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n v="107.98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n v="42.11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n v="47.2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n v="112.02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n v="74.95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n v="61.58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n v="45.88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n v="75.84999999999999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n v="84.2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n v="117.23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n v="86.49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n v="172.41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n v="62.81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n v="67.73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n v="53.5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n v="34.6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n v="38.89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n v="94.7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n v="39.97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n v="97.5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n v="42.86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n v="168.51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n v="85.55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n v="55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n v="26.5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n v="113.83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n v="32.01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n v="47.19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n v="88.47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n v="100.75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n v="64.70999999999999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n v="51.85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n v="38.79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n v="44.6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n v="156.77000000000001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n v="118.7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n v="74.150000000000006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n v="12.53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n v="27.86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n v="80.180000000000007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n v="132.4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n v="33.75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n v="34.380000000000003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n v="44.96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n v="41.0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n v="52.6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n v="70.78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n v="53.75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n v="44.61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n v="26.15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n v="39.18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n v="45.59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n v="89.25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n v="40.42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n v="82.38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n v="159.52000000000001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n v="36.2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n v="62.5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n v="47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n v="74.58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n v="0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n v="76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n v="86.4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n v="2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n v="18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n v="80.13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n v="253.1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n v="171.43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n v="57.73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n v="264.26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n v="159.33000000000001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n v="35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n v="5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n v="61.09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n v="0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n v="114.82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n v="0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n v="5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n v="65.97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n v="5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n v="1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n v="25.5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n v="118.36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n v="0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n v="0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n v="54.11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n v="0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n v="21.25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n v="3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n v="525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n v="0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n v="50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n v="115.71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n v="5.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n v="50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n v="34.020000000000003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n v="37.5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n v="11.67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n v="28.13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n v="0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n v="1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n v="216.67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n v="8.75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n v="62.22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n v="137.25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n v="1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n v="122.1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n v="0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n v="0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n v="0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n v="0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n v="0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n v="1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n v="55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n v="22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n v="56.67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n v="20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n v="1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n v="0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n v="25.5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n v="63.97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n v="89.93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n v="93.07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n v="89.67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n v="207.62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n v="59.41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n v="358.97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n v="94.74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n v="80.650000000000006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n v="168.69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n v="34.69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n v="462.86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n v="104.39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n v="7.5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n v="47.13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n v="414.29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n v="42.4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n v="108.7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n v="81.099999999999994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n v="51.67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n v="35.4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n v="103.64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n v="55.2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n v="72.17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n v="0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n v="58.62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n v="12.47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n v="49.14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n v="150.5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n v="35.799999999999997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n v="45.16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n v="98.79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n v="88.31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n v="170.63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n v="83.75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n v="65.099999999999994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n v="66.33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n v="104.89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n v="78.44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n v="59.04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n v="71.34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n v="51.23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n v="60.24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n v="44.94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n v="31.21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n v="63.8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n v="19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n v="10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n v="109.07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n v="26.75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n v="109.94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n v="20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n v="55.39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n v="133.9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n v="48.72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n v="48.25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n v="58.97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n v="11.64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n v="83.72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n v="63.65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n v="94.2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n v="71.87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n v="104.85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n v="67.14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n v="73.8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n v="69.13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n v="120.77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n v="42.22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n v="7.5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n v="1.54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n v="37.61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n v="0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n v="42.16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n v="0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n v="84.83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n v="94.19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n v="0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n v="6.25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n v="213.3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n v="59.16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n v="27.27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n v="24.58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n v="75.05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n v="42.02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n v="53.16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n v="83.89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n v="417.33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n v="75.7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n v="67.39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n v="73.569999999999993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n v="25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n v="42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n v="131.16999999999999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n v="47.27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n v="182.13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n v="61.37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n v="35.770000000000003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n v="45.62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n v="75.38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n v="50.88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n v="119.29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n v="92.5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n v="76.05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n v="52.63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n v="98.99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n v="79.53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n v="134.21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n v="37.630000000000003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n v="51.0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n v="50.0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n v="133.93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n v="58.21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n v="88.0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n v="70.58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n v="53.29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n v="136.36000000000001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n v="40.549999999999997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n v="70.63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n v="52.68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n v="0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n v="90.94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n v="5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n v="58.08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n v="2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n v="62.5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n v="10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n v="71.59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n v="0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n v="32.82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n v="49.12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n v="16.309999999999999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n v="18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n v="1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n v="17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n v="0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n v="0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n v="0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n v="3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n v="41.83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n v="49.3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n v="41.73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n v="32.72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n v="51.96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n v="50.69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n v="42.2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n v="416.88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n v="46.65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n v="48.45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n v="70.53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n v="87.96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n v="26.27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n v="57.78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n v="57.25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n v="196.3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n v="43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n v="35.549999999999997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n v="68.81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n v="28.57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n v="50.63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n v="106.8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n v="4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n v="34.1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n v="25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n v="10.5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n v="215.96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n v="21.25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n v="108.25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n v="129.97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n v="117.49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n v="10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n v="70.599999999999994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n v="24.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n v="30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n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n v="17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n v="2928.93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n v="28.89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n v="29.63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n v="40.98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n v="5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n v="36.11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n v="23.15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n v="10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n v="31.83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n v="27.39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n v="56.36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n v="77.34999999999999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n v="42.8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n v="48.85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n v="48.2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n v="70.20999999999999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n v="94.05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n v="80.27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n v="54.2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n v="60.27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n v="38.7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n v="152.5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n v="115.31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n v="35.840000000000003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n v="64.569999999999993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n v="87.44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n v="68.819999999999993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n v="176.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n v="511.79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n v="160.44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n v="35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n v="188.51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n v="56.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n v="51.31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n v="127.36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n v="101.86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n v="230.56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n v="842.11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n v="577.28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n v="483.34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n v="76.14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n v="74.11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n v="36.97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n v="2500.9699999999998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n v="67.69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n v="63.05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n v="117.6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n v="180.75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n v="127.3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n v="136.63999999999999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n v="182.78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n v="279.38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n v="61.38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n v="80.73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n v="272.36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n v="70.849999999999994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n v="247.94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n v="186.81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n v="131.99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n v="29.31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n v="245.0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n v="1323.25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n v="282.66000000000003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n v="91.21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n v="31.75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n v="0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n v="88.69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n v="453.14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n v="12.75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n v="1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n v="83.43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n v="25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n v="50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n v="101.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n v="46.67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n v="1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n v="0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n v="0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n v="26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n v="0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n v="0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n v="218.33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n v="33.71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n v="25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n v="128.38999999999999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n v="78.83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n v="91.76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n v="331.1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n v="194.26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n v="408.98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n v="84.46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n v="44.85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n v="383.36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n v="55.28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n v="422.0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n v="64.180000000000007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n v="173.58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n v="88.6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n v="50.2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n v="192.39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n v="73.4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n v="147.68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n v="108.97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n v="23.65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n v="147.94999999999999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n v="385.04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n v="457.39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n v="222.99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n v="220.74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n v="73.5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n v="223.1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n v="47.91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n v="96.06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n v="118.61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n v="118.45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n v="143.21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n v="282.72000000000003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n v="593.94000000000005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n v="262.16000000000003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n v="46.58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n v="70.040000000000006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n v="164.91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n v="449.26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n v="27.47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n v="143.97999999999999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n v="88.24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n v="36.33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n v="90.18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n v="152.6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n v="55.81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n v="227.85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n v="91.83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n v="80.989999999999995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n v="278.39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n v="43.1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n v="326.2900000000000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n v="41.74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n v="64.0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n v="99.46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n v="138.49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n v="45.55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n v="10.51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n v="114.77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n v="36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n v="154.16999999999999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n v="566.39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n v="120.86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n v="86.16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n v="51.21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n v="67.260000000000005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n v="62.8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n v="346.13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n v="244.1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n v="259.25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n v="201.96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n v="226.21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n v="324.69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n v="205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n v="20.47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n v="116.35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n v="307.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n v="546.69000000000005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n v="47.47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n v="101.56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n v="72.91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n v="43.71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n v="3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n v="70.650000000000006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n v="89.3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n v="115.09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n v="62.12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n v="46.2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n v="48.55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n v="57.52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n v="88.15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n v="110.49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n v="66.83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n v="58.6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n v="113.6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n v="43.57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n v="78.95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n v="188.13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n v="63.03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n v="30.37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n v="51.48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n v="35.79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n v="98.82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n v="28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n v="51.31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n v="53.52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n v="37.15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n v="89.9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n v="106.53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n v="52.82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n v="54.62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n v="27.27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n v="68.59999999999999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n v="35.61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n v="94.03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n v="526.46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n v="50.66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n v="79.180000000000007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n v="91.59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n v="116.96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n v="28.4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n v="103.33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n v="10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n v="23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n v="31.5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n v="5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n v="34.22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n v="25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n v="19.670000000000002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n v="21.25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n v="8.33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n v="21.34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n v="5.33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n v="34.67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n v="21.73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n v="11.92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n v="26.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n v="10.67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n v="29.04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n v="50.91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n v="0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n v="50.08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n v="45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n v="25.29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n v="51.29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n v="1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n v="49.38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n v="1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n v="0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n v="101.25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n v="19.670000000000002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n v="12.5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n v="8.5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n v="1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n v="23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n v="17.989999999999998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n v="370.95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n v="63.57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n v="13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n v="5.31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n v="35.619999999999997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n v="87.1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n v="75.11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n v="68.010000000000005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n v="29.62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n v="91.63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n v="22.5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n v="64.37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n v="21.8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n v="33.32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n v="90.28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n v="76.92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n v="59.23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n v="65.38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n v="67.31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n v="88.75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n v="65.87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n v="40.35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n v="76.86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n v="68.70999999999999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n v="57.77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n v="44.17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n v="31.57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n v="107.05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n v="149.03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n v="55.9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n v="56.97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n v="44.0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n v="68.63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n v="65.319999999999993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n v="35.92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n v="40.07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n v="75.65000000000000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n v="61.2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n v="48.13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n v="68.11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n v="65.89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n v="81.65000000000000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n v="52.7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n v="41.23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n v="15.0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n v="39.07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n v="43.82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n v="27.3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n v="42.22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n v="33.2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n v="285.70999999999998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n v="42.33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n v="50.27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n v="61.9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n v="40.75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n v="55.8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n v="10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n v="73.13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n v="26.06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n v="22.6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n v="47.22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n v="32.32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n v="53.42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n v="51.3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n v="37.200000000000003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n v="27.1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n v="206.31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n v="82.15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n v="164.8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n v="60.82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n v="67.97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n v="81.5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n v="25.43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n v="21.5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n v="27.23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n v="25.09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n v="21.23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n v="41.61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n v="135.59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n v="22.12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n v="64.63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n v="69.569999999999993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n v="75.13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n v="140.97999999999999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n v="49.47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n v="53.87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n v="4.57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n v="65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n v="53.48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n v="43.91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n v="50.85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n v="58.63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n v="32.82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n v="426.93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n v="23.81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n v="98.41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n v="107.32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n v="11.67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n v="41.78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n v="21.38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n v="94.1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n v="15.72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n v="90.64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n v="97.3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n v="37.119999999999997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n v="28.1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n v="144.43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n v="24.27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n v="35.119999999999997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n v="24.7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n v="188.38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n v="148.08000000000001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n v="49.93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n v="107.82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n v="42.63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n v="14.37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n v="37.479999999999997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n v="30.2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n v="33.549999999999997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n v="64.75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n v="57.93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n v="53.08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n v="48.0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n v="82.4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n v="50.45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n v="115.83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n v="63.03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n v="108.02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n v="46.09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n v="107.21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n v="50.93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n v="40.0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n v="64.4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n v="53.83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n v="100.47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n v="46.63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n v="34.07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n v="65.20999999999999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n v="44.21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n v="71.97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n v="52.95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n v="109.45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n v="75.040000000000006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n v="115.71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n v="31.6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n v="46.18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n v="68.48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n v="53.47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n v="109.11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n v="51.19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n v="27.9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n v="82.5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n v="59.82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n v="64.819999999999993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n v="90.1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n v="40.96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n v="56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n v="37.67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n v="40.08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n v="78.03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n v="18.91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n v="37.130000000000003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n v="41.96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n v="61.0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n v="64.53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21.25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30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5.49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11.43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08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4.88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47.38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211.84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219.93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40.79999999999999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75.5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13.54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60.8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15.69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48.1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74.18000000000000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23.35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66.62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4.99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n v="0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n v="0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n v="300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n v="1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n v="0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n v="1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n v="15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n v="54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n v="0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n v="0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n v="15.4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n v="0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n v="0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n v="25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n v="27.5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n v="0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n v="0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n v="0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n v="367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n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n v="0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n v="60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n v="0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n v="0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n v="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n v="97.41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n v="47.86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n v="50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n v="0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n v="20.5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n v="0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n v="30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n v="5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n v="10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n v="0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n v="81.58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n v="0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n v="0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n v="0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n v="18.329999999999998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n v="224.4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n v="37.5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n v="145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n v="1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n v="112.57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n v="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n v="34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n v="57.88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n v="30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n v="0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n v="25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n v="0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n v="50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n v="1.5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n v="0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n v="10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n v="0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n v="0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n v="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n v="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n v="22.33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n v="52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n v="16.829999999999998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n v="0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n v="56.3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n v="84.06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n v="168.39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n v="15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n v="76.6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n v="0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n v="50.33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n v="0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n v="8.33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n v="35.380000000000003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n v="55.83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n v="5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n v="0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n v="1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n v="0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n v="69.4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n v="1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n v="1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n v="8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n v="34.44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n v="1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n v="0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n v="1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n v="1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n v="501.25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n v="10.5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n v="1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n v="1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n v="0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n v="13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n v="306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n v="22.5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n v="0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n v="50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n v="0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n v="5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74.23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81.25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130.22999999999999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53.41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75.13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75.6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31.69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47.78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90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49.31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62.0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53.4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69.2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271.51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34.130000000000003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40.49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89.76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68.86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8.78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25.99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n v="90.52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n v="28.88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n v="31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n v="51.67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n v="26.27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n v="48.08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n v="27.56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n v="36.97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n v="29.02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n v="28.66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n v="37.65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n v="97.9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n v="42.55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n v="131.58000000000001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n v="32.32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n v="61.1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n v="31.3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n v="129.11000000000001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n v="25.02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n v="250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n v="47.5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n v="40.0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n v="65.8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n v="46.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n v="50.37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n v="26.57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n v="39.49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n v="49.25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n v="62.38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n v="37.9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n v="51.6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n v="27.78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n v="99.38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n v="38.85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n v="45.55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n v="600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n v="80.55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n v="52.8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n v="47.68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n v="23.45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n v="40.14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n v="17.2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n v="0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n v="0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n v="0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n v="15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n v="0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n v="0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n v="35.71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n v="37.5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n v="0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n v="0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n v="0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n v="52.5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n v="77.5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n v="0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n v="53.55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n v="0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n v="16.25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n v="0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n v="103.68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n v="185.19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n v="54.15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n v="177.21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n v="100.3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n v="136.91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n v="57.5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n v="52.96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n v="82.33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n v="135.41999999999999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n v="74.069999999999993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n v="84.08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n v="61.03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n v="150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n v="266.08999999999997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n v="7.25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n v="100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n v="109.96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n v="169.92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n v="95.7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n v="59.46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n v="55.77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n v="30.08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n v="88.4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n v="64.03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n v="60.15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n v="49.19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n v="165.16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n v="43.62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n v="43.7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n v="67.42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n v="177.5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n v="38.88000000000000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n v="54.99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n v="61.3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n v="23.12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n v="29.61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n v="75.61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n v="35.6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n v="143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n v="0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n v="25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n v="0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n v="0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n v="100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n v="0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n v="60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n v="50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n v="72.5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n v="29.5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n v="62.5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n v="0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n v="0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n v="0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n v="0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n v="0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n v="0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n v="0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n v="23.08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n v="25.5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n v="48.18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n v="1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n v="1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n v="0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n v="50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n v="5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n v="202.83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n v="29.13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n v="5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n v="0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n v="13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n v="50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n v="0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n v="1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n v="96.05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n v="305.7799999999999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n v="12.14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n v="83.5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n v="18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n v="115.53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n v="21.9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n v="80.0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n v="35.520000000000003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n v="64.930000000000007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n v="60.97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n v="31.44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n v="81.95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n v="58.93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n v="157.29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n v="55.76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n v="83.8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n v="58.4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n v="270.57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n v="107.1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n v="47.18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n v="120.31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n v="27.6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n v="205.3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n v="35.549999999999997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n v="74.6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n v="47.06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n v="26.59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n v="36.770000000000003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n v="31.8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n v="27.58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n v="56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n v="21.56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n v="44.1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n v="63.87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n v="38.99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n v="80.19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n v="34.9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n v="89.1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n v="39.44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n v="136.9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n v="37.46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n v="31.96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n v="25.21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n v="10.039999999999999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n v="45.94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n v="15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n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n v="223.58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n v="39.479999999999997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n v="91.3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n v="78.67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n v="1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n v="17.67000000000000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n v="41.33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n v="71.599999999999994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n v="307.8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n v="80.45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n v="83.94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n v="8.5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n v="73.37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n v="112.86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n v="95.28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n v="22.75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n v="133.30000000000001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n v="3.8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n v="85.75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n v="267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n v="373.56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n v="174.04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n v="93.7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n v="77.3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n v="92.2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n v="60.96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n v="91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n v="41.58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n v="33.76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n v="70.6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n v="167.15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n v="128.6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n v="65.41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n v="117.56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n v="126.48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n v="55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n v="44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n v="69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n v="27.5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n v="84.9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n v="12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n v="200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n v="10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n v="0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n v="0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n v="5.29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n v="1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n v="72.760000000000005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n v="17.5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n v="25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n v="13.33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n v="1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n v="23.6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n v="89.21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n v="116.56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n v="13.01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n v="0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n v="17.5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n v="34.130000000000003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132.35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n v="922.22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163.57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217.38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n v="149.44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n v="71.239999999999995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n v="44.46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n v="164.94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n v="84.87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n v="53.95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n v="50.53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n v="108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n v="95.37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n v="57.6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n v="64.16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n v="92.39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n v="125.98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n v="94.64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n v="170.7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n v="40.76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n v="68.25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n v="95.49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n v="7.19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n v="511.65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n v="261.75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n v="69.760000000000005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n v="77.23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n v="340.57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n v="67.4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n v="845.7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n v="97.19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n v="451.84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n v="138.66999999999999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n v="21.64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n v="169.5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n v="161.88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n v="493.13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n v="22.1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n v="18.239999999999998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n v="8.75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n v="40.61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n v="0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n v="37.95000000000000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n v="35.729999999999997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n v="42.1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n v="35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n v="13.25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n v="55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n v="0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n v="0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n v="39.29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n v="47.5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n v="0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n v="17.329999999999998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n v="31.76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n v="5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n v="39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n v="52.5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n v="0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n v="9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n v="25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n v="30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n v="11.25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n v="0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n v="25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n v="11.3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n v="29.47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n v="1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n v="63.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n v="0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n v="0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n v="1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n v="43.8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n v="75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n v="45.97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n v="10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n v="93.67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n v="5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n v="0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n v="47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n v="66.6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n v="18.77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n v="66.1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n v="36.8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n v="39.8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n v="31.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n v="102.5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n v="126.46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n v="47.88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n v="73.209999999999994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n v="89.67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n v="151.46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n v="25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n v="36.5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n v="44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n v="87.36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n v="36.47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n v="44.86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n v="42.9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n v="51.23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n v="33.94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n v="90.7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n v="5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n v="24.44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n v="44.25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n v="67.739999999999995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n v="65.38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n v="121.9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n v="47.46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n v="92.84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n v="68.25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n v="37.2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n v="25.25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n v="43.2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n v="25.13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n v="23.64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n v="103.9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n v="50.38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n v="13.6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n v="28.57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n v="63.83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n v="8.86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n v="50.67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n v="60.78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n v="113.42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n v="104.57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n v="98.3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n v="35.04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n v="272.73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n v="63.85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n v="30.19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n v="83.5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n v="64.760000000000005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n v="20.12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n v="44.09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n v="40.47999999999999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n v="44.54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n v="125.8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n v="19.7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n v="10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n v="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n v="30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n v="60.67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n v="0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n v="23.33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n v="5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n v="23.92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n v="0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n v="15.83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n v="0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n v="29.79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n v="60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n v="24.33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n v="50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n v="0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n v="35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n v="29.56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n v="26.67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n v="18.329999999999998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n v="20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n v="13.33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n v="0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n v="22.5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n v="50.4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n v="105.0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n v="35.4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n v="83.3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n v="35.92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n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n v="119.13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n v="90.33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n v="2.33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n v="0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n v="108.33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n v="15.75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n v="29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n v="96.55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n v="0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n v="6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n v="381.6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n v="46.25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n v="26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n v="1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n v="5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n v="0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n v="81.569999999999993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n v="7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n v="27.3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n v="29.4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n v="12.5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n v="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n v="5.75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n v="52.08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n v="183.33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n v="26.33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n v="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n v="486.43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n v="3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n v="25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n v="9.7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n v="18.75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n v="36.590000000000003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n v="80.709999999999994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n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n v="52.8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n v="20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n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n v="46.93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n v="78.08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n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n v="203.67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n v="20.7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n v="48.56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n v="68.099999999999994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n v="8.5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n v="51.62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n v="43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n v="83.33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n v="30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n v="175.5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n v="231.66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n v="75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n v="112.14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n v="41.67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n v="255.17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n v="162.7700000000000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n v="88.33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n v="85.74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n v="47.57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n v="72.97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n v="90.54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n v="37.65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n v="36.36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n v="126.72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n v="329.2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n v="81.239999999999995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n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n v="202.23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n v="0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n v="100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n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n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n v="82.46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n v="2.67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n v="12.5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n v="0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n v="18.899999999999999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n v="200.63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n v="201.67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n v="0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n v="65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n v="66.099999999999994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n v="93.33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n v="0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n v="0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n v="0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n v="50.75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n v="60.9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n v="109.03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n v="25.69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n v="41.92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n v="88.77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n v="80.2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n v="78.94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n v="95.59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n v="69.89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n v="74.53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n v="123.94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n v="264.85000000000002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n v="58.62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n v="70.88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n v="8.57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n v="113.57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n v="60.69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n v="110.22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n v="136.46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n v="53.16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n v="86.49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n v="155.24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n v="115.08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n v="109.59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n v="45.2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n v="104.15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n v="35.7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n v="97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n v="370.37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n v="94.4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n v="48.98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n v="45.59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n v="23.28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n v="63.23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n v="153.5200000000000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n v="90.2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n v="118.97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n v="80.25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n v="62.5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n v="131.38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n v="73.03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n v="178.53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n v="162.9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n v="108.24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n v="88.87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n v="54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n v="116.73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n v="233.9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n v="158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n v="14.84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n v="85.18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n v="146.69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n v="50.76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n v="87.7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n v="242.28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n v="146.44999999999999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n v="103.17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n v="80.459999999999994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n v="234.67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n v="50.69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n v="162.7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n v="120.17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n v="67.7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n v="52.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n v="51.6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n v="164.3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n v="84.86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n v="94.55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n v="45.54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n v="51.72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n v="50.88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n v="191.13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n v="89.3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n v="88.59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n v="96.3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n v="33.3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n v="37.22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n v="92.13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n v="76.790000000000006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n v="96.53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n v="51.89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n v="128.9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n v="84.1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n v="82.94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n v="259.95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n v="37.25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n v="177.02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n v="74.069999999999993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n v="70.67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n v="23.63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n v="37.5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n v="13.33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n v="0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n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n v="0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n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n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n v="4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n v="55.83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n v="0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n v="99.76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n v="25.52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n v="117.65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n v="5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n v="2796.67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n v="20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n v="87.5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n v="20.14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n v="20.88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n v="61.3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n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n v="92.14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n v="7.33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n v="64.8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n v="30.12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n v="52.5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n v="23.67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n v="415.78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n v="53.7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n v="420.6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n v="0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n v="18.670000000000002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n v="78.33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n v="67.78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n v="16.670000000000002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n v="62.5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n v="42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n v="130.09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n v="1270.22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n v="88.44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n v="56.34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n v="53.53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n v="25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n v="50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n v="56.79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n v="40.83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n v="65.1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n v="55.6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n v="140.54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n v="25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n v="69.53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n v="5.5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n v="237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n v="79.87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n v="10.25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n v="272.58999999999997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n v="13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n v="58.18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n v="10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n v="70.1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n v="57.89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n v="125.27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n v="0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n v="300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n v="43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n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n v="775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n v="5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n v="12.8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n v="10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n v="58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n v="244.8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n v="6.5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1"/>
    <n v="0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n v="61.18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n v="0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n v="139.24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n v="10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n v="93.75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n v="53.75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n v="10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n v="33.75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n v="18.7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n v="23.14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n v="29.05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n v="5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n v="0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n v="450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n v="24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n v="32.2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n v="15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n v="0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n v="251.33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n v="0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n v="437.5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n v="110.35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n v="41.42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n v="52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n v="33.99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n v="103.35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n v="34.79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n v="41.7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n v="64.27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n v="31.2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n v="62.92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n v="98.54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n v="82.6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n v="38.5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n v="80.1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n v="28.4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n v="80.73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n v="200.69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n v="37.590000000000003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n v="58.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n v="60.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n v="63.36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n v="50.9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n v="100.5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n v="31.62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n v="65.09999999999999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n v="79.3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n v="139.19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n v="131.9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n v="91.3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n v="39.67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n v="57.55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n v="33.03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n v="77.34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n v="31.93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n v="36.33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n v="46.77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n v="40.07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n v="100.22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n v="41.67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n v="46.7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n v="71.489999999999995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n v="14.44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n v="356.84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n v="0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n v="37.75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n v="12.75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n v="24.46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n v="0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n v="53.08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n v="300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n v="286.25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n v="36.67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n v="49.2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n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n v="12.5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n v="109.04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n v="41.67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n v="0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n v="22.75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n v="0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n v="70.83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n v="63.1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n v="50.16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n v="62.88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n v="85.53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n v="53.72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n v="127.8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n v="106.57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n v="262.1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n v="57.17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n v="50.2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n v="66.59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n v="168.25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n v="256.37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n v="36.6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n v="37.14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n v="45.88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n v="141.7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n v="52.49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n v="59.5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n v="50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n v="193.62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n v="106.8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n v="77.22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n v="57.5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n v="50.46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n v="97.38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n v="34.92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n v="85.53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n v="182.9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n v="131.13999999999999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n v="39.8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n v="59.7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n v="88.74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n v="58.69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n v="69.569999999999993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n v="115.8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n v="23.87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n v="81.13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n v="57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n v="46.43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n v="60.48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n v="65.5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n v="119.19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n v="83.05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n v="57.52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n v="177.09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n v="70.77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n v="29.17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n v="72.760000000000005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n v="51.85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n v="98.2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n v="251.74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n v="74.819999999999993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n v="67.650000000000006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n v="93.8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n v="41.24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n v="52.55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n v="70.290000000000006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n v="48.33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n v="53.18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n v="60.95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n v="116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n v="6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n v="38.2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n v="106.5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n v="204.57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n v="54.9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n v="150.41999999999999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n v="52.58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n v="54.3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n v="76.03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n v="105.2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n v="68.67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n v="129.3600000000000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n v="134.26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n v="17.829999999999998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n v="203.2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n v="69.19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n v="125.12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n v="73.53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n v="48.44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n v="26.6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n v="33.67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n v="40.7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n v="19.2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n v="84.2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n v="29.58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n v="26.67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n v="45.98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n v="125.09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n v="141.29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n v="55.33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n v="46.42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n v="57.2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n v="173.7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n v="59.6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n v="89.59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n v="204.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n v="48.7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n v="53.34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n v="75.09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n v="18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n v="209.84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n v="61.02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n v="6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n v="80.03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n v="29.07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n v="49.4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n v="93.98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n v="61.94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n v="78.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n v="33.75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n v="66.4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n v="35.799999999999997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n v="145.65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n v="25.69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n v="152.5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n v="3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n v="142.28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n v="24.55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n v="292.77999999999997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n v="44.92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n v="23.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n v="80.400000000000006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n v="72.290000000000006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n v="32.97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n v="116.65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n v="79.62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n v="27.78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n v="81.03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n v="136.85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n v="177.62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n v="109.08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n v="119.64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n v="78.209999999999994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n v="52.17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n v="114.1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n v="5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n v="91.67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n v="108.59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n v="69.819999999999993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n v="109.57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n v="71.67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n v="93.6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n v="76.8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n v="35.799999999999997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n v="55.6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n v="147.3300000000000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n v="56.33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n v="96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n v="63.57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n v="184.78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n v="126.72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n v="83.43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n v="54.5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n v="302.3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n v="44.14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n v="866.67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n v="61.39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n v="29.67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n v="45.48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n v="96.2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n v="67.92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n v="30.78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n v="38.33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n v="66.83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n v="71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n v="176.47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n v="421.1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n v="104.99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n v="28.19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n v="54.55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n v="111.89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n v="85.2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n v="76.650000000000006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n v="65.17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n v="93.7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n v="133.3300000000000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n v="51.22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n v="100.17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n v="34.6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n v="184.68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n v="69.819999999999993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n v="61.94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n v="41.67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n v="36.07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n v="29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n v="24.2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n v="55.89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n v="11.67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n v="68.349999999999994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n v="27.07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n v="118.13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n v="44.76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n v="99.79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n v="117.65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n v="203.33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n v="28.32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n v="110.23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n v="31.97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n v="58.6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n v="29.43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n v="81.38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n v="199.1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n v="115.38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n v="46.43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n v="70.569999999999993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n v="22.2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n v="159.47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n v="37.78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n v="72.05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n v="63.7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n v="28.4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n v="103.2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n v="71.150000000000006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n v="35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n v="81.78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n v="297.02999999999997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n v="46.6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n v="51.72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n v="40.29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n v="16.25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n v="30.1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n v="95.24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n v="52.2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n v="134.15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n v="62.8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n v="58.95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n v="143.1100000000000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n v="84.17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n v="186.07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n v="89.79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n v="64.16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n v="59.65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n v="31.25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n v="41.22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n v="43.35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n v="64.52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n v="43.28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n v="77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n v="51.22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n v="68.25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n v="19.489999999999998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n v="41.13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n v="41.4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n v="27.5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n v="33.5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n v="145.87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n v="358.69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n v="50.98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n v="45.04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n v="17.5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n v="50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n v="57.92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n v="29.7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n v="90.68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n v="55.0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n v="57.22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n v="72.95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n v="64.47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n v="716.35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n v="50.4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n v="41.6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n v="35.770000000000003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n v="88.74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n v="148.4799999999999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n v="51.79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n v="20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n v="52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n v="53.23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n v="39.6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n v="34.25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n v="164.62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n v="125.05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n v="51.88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n v="40.29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n v="64.9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n v="55.33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n v="83.1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n v="38.7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n v="125.38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n v="78.260000000000005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n v="47.22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n v="79.09999999999999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n v="114.29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n v="51.72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n v="30.77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n v="74.209999999999994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n v="47.85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n v="34.409999999999997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n v="40.24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n v="60.29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n v="25.3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n v="35.950000000000003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n v="136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n v="70.760000000000005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n v="125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n v="66.510000000000005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n v="105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n v="145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n v="1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n v="96.67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n v="60.33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n v="79.89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n v="58.82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n v="75.34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n v="55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n v="66.959999999999994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n v="227.27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n v="307.69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n v="50.02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n v="72.39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n v="95.95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n v="45.62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n v="41.03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n v="56.83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n v="137.24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n v="75.70999999999999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n v="99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n v="81.56999999999999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n v="45.1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n v="36.67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n v="12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n v="49.2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n v="42.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n v="78.88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n v="38.28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n v="44.85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n v="13.53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n v="43.5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n v="30.95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n v="55.23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n v="46.13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n v="39.380000000000003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n v="66.150000000000006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n v="54.14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n v="104.17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n v="31.38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n v="59.2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n v="119.18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n v="164.62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n v="24.29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n v="40.9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n v="61.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n v="38.65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n v="56.2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n v="107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n v="171.43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n v="110.5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n v="179.28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n v="22.9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n v="43.13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n v="46.89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n v="47.4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n v="15.13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n v="21.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n v="59.12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n v="97.92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n v="55.13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n v="26.54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n v="58.42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n v="122.54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n v="87.96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n v="73.239999999999995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n v="55.5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n v="39.54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n v="136.78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n v="99.34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n v="20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n v="28.89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n v="40.549999999999997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n v="35.7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n v="37.96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n v="33.33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n v="58.57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n v="135.63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n v="30.94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n v="176.09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n v="151.97999999999999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n v="22.6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n v="18.27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n v="82.26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n v="68.53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n v="68.06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n v="72.709999999999994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n v="77.19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n v="55.97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n v="49.69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n v="79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n v="77.73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n v="40.78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n v="59.4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n v="3.25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n v="39.380000000000003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n v="81.67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n v="44.9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n v="49.0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n v="30.67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n v="61.06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n v="29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n v="29.63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n v="143.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n v="52.35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n v="66.67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n v="126.67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n v="62.5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n v="35.49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n v="37.08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n v="69.33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n v="17.25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n v="36.07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n v="66.47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n v="56.07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n v="47.03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n v="47.67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n v="88.24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n v="80.72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n v="39.49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n v="84.85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n v="68.9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n v="0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n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n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n v="147.88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n v="100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n v="56.84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n v="176.94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n v="127.6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n v="0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n v="66.14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n v="108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n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n v="18.329999999999998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n v="0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n v="7.5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n v="0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n v="68.42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n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n v="60.13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n v="15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n v="550.04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n v="97.5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n v="29.4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n v="57.78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n v="44.24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n v="60.9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n v="68.84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n v="73.58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n v="115.02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n v="110.75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n v="75.5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n v="235.46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n v="11.36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n v="92.5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n v="202.85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n v="26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n v="46.05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n v="5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n v="31.58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n v="53.36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n v="36.96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n v="81.290000000000006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n v="20.079999999999998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n v="88.25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n v="53.44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n v="39.869999999999997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n v="145.16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n v="23.33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n v="64.38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n v="62.05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n v="66.13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n v="73.4000000000000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n v="99.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n v="62.17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n v="62.33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n v="58.79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n v="45.35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n v="41.94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n v="59.17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n v="200.49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n v="83.97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n v="57.26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n v="58.06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n v="186.8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n v="74.12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n v="30.7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n v="62.67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n v="121.36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n v="39.7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n v="7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n v="40.630000000000003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n v="63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n v="33.67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n v="38.590000000000003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n v="155.94999999999999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n v="43.2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n v="15.15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n v="83.57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n v="140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n v="80.87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n v="53.85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n v="30.93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n v="67.959999999999994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n v="27.14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n v="110.87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n v="106.84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n v="105.52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n v="132.96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n v="51.92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n v="310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n v="26.02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n v="105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n v="86.23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n v="114.55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n v="47.66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n v="72.89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n v="49.55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n v="25.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n v="62.59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n v="61.06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n v="60.06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n v="72.400000000000006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n v="100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n v="51.67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n v="32.75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n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n v="6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n v="10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n v="37.5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n v="45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n v="100.6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n v="25.57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n v="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n v="25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n v="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n v="10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n v="202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n v="25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n v="99.54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n v="75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n v="215.25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n v="120.55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n v="37.67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n v="172.23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n v="111.1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n v="25.46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n v="267.64999999999998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n v="75.959999999999994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n v="59.04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n v="50.1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n v="55.5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n v="166.67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n v="47.43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n v="64.94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n v="55.56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n v="74.22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n v="106.93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n v="41.7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n v="74.239999999999995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n v="73.33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n v="100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n v="38.42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n v="166.97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n v="94.9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n v="100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n v="143.2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n v="90.82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n v="48.54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n v="70.03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n v="135.63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n v="100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n v="94.9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n v="75.37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n v="64.459999999999994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n v="115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n v="100.5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n v="93.77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n v="35.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n v="500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n v="29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n v="0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n v="0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n v="17.5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n v="174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n v="50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n v="5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n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n v="145.4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n v="205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n v="100.5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n v="55.06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n v="47.33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n v="0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n v="58.95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n v="0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n v="1.5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n v="5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n v="50.56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n v="41.67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n v="53.29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n v="70.2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n v="43.4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n v="199.18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n v="78.52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n v="61.82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n v="50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n v="48.3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n v="107.25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n v="57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n v="40.92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n v="21.5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n v="79.540000000000006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n v="72.38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n v="64.63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n v="38.57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n v="107.57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n v="27.5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n v="70.4599999999999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n v="178.57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n v="62.63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n v="75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n v="58.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n v="139.56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n v="70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n v="57.39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n v="4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n v="64.290000000000006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n v="120.12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n v="1008.2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n v="63.28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n v="21.67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n v="25.6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n v="47.7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n v="56.05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n v="81.319999999999993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n v="70.17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n v="23.63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n v="188.5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n v="49.5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n v="75.459999999999994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n v="9.5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n v="35.5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n v="10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n v="13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n v="89.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n v="25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n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n v="6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n v="10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n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n v="81.540000000000006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n v="100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n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n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n v="20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n v="46.43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n v="5.5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n v="50.2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n v="10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n v="30.13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n v="150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n v="13.33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n v="0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n v="0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n v="0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n v="0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n v="44.76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n v="88.64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n v="10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n v="0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n v="57.65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n v="25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n v="0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n v="0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n v="0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n v="0"/>
    <x v="40"/>
  </r>
  <r>
    <n v="3886"/>
    <s v="a (Canceled)"/>
    <n v="1"/>
    <n v="10000"/>
    <n v="0"/>
    <x v="1"/>
    <x v="2"/>
    <s v="AUD"/>
    <n v="1418275702"/>
    <n v="1415683702"/>
    <b v="0"/>
    <n v="0"/>
    <b v="0"/>
    <x v="1"/>
    <n v="0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n v="17.5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n v="38.7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n v="13.1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n v="315.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n v="37.14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n v="0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n v="128.2700000000000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n v="47.27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n v="50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n v="42.5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n v="44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n v="50.88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n v="62.5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n v="27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n v="25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n v="47.26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n v="0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n v="1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n v="24.7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n v="63.13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n v="38.25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n v="16.25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n v="33.7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n v="61.67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n v="83.14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n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n v="142.8600000000000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n v="33.67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n v="5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n v="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n v="10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n v="40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n v="30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n v="45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n v="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n v="10.17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n v="81.4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n v="57.2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n v="1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n v="12.5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n v="93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n v="32.36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n v="0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n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n v="91.83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n v="45.83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n v="57.17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n v="0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n v="248.5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n v="79.400000000000006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n v="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n v="5.5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n v="25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n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n v="137.0800000000000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n v="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n v="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n v="39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n v="50.5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n v="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n v="49.28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n v="25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n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n v="25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n v="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n v="53.13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n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n v="7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n v="40.06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n v="24.33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n v="11.25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n v="10.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n v="15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n v="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n v="42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n v="71.2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n v="22.5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n v="4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n v="47.9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n v="35.17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n v="5.5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n v="22.6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n v="26.38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n v="105.5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n v="29.09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n v="0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n v="62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n v="217.5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n v="26.75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n v="18.329999999999998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n v="64.2900000000000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n v="17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n v="34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n v="84.28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n v="9.5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n v="33.74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n v="37.54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n v="11.62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n v="8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n v="0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n v="23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n v="100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n v="60.1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n v="3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n v="5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n v="17.5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n v="29.24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n v="0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n v="59.58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n v="82.57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n v="10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n v="32.36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n v="5.75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n v="100.5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n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n v="2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n v="2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n v="5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n v="1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n v="25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n v="45.84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n v="4.75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n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n v="13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n v="0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n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n v="10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n v="52.5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n v="32.5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n v="7.25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n v="33.33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n v="62.5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n v="63.56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n v="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n v="10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n v="62.5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n v="0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n v="30.7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n v="5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n v="0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n v="66.67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n v="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n v="59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n v="65.34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n v="100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n v="147.4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n v="166.06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n v="4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n v="75.25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n v="6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n v="1250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n v="7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n v="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n v="56.25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n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n v="38.3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n v="27.5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n v="32.97999999999999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n v="16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n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n v="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n v="86.62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n v="55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n v="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n v="41.95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n v="88.33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n v="129.16999999999999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n v="23.75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n v="35.7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n v="57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n v="0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n v="163.3300000000000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n v="1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n v="64.17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n v="6.7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n v="2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n v="179.12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n v="34.950000000000003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n v="33.08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n v="27.5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n v="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n v="2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n v="18.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n v="35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n v="44.3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n v="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n v="222.5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n v="0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n v="5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n v="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n v="29.17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n v="1.5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n v="126.5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n v="1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n v="9.4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n v="0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n v="72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n v="3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n v="10.67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n v="25.5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n v="2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n v="1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n v="91.25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n v="80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n v="8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n v="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n v="5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n v="0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n v="22.8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n v="16.670000000000002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n v="45.79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n v="383.33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n v="106.97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n v="10.25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n v="59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n v="0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n v="14.33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n v="15.67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n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n v="1"/>
    <x v="6"/>
  </r>
  <r>
    <m/>
    <m/>
    <m/>
    <m/>
    <m/>
    <x v="4"/>
    <x v="21"/>
    <m/>
    <m/>
    <m/>
    <m/>
    <m/>
    <m/>
    <x v="9"/>
    <m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63.92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85.48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5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69.27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90.55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93.4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46.88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59.82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291.79000000000002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31.5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58.68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80.33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59.96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09.78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47.71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21.76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71.84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41.94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93.26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56.14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80.16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99.9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51.25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03.04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66.349999999999994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57.14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02.11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48.97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69.61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31.62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76.45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3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320.45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83.75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49.88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59.46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93.84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59.51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41.68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50.9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26.69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5.26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17.51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117.36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33.33000000000001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98.36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94.44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76.87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56.82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37.93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27.27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18.34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223.48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28.11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94.23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4999999999999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49.32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221.52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37.21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606.82000000000005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n v="43.04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n v="322.39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n v="96.71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n v="35.47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n v="86.67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n v="132.05000000000001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n v="91.23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n v="116.25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n v="21.19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n v="62.33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n v="37.409999999999997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n v="69.72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n v="58.17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n v="5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n v="19.47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n v="85.96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n v="30.67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n v="60.38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n v="38.6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n v="40.270000000000003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n v="273.83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n v="53.04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n v="40.01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n v="15.77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n v="71.430000000000007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n v="71.709999999999994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n v="375.76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n v="104.6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n v="6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n v="123.29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n v="31.38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n v="78.260000000000005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n v="122.33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n v="73.73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n v="21.67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n v="21.9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n v="50.59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n v="53.13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n v="56.67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n v="40.78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n v="192.31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n v="10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n v="117.92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n v="27.9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n v="6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n v="39.380000000000003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n v="186.11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n v="111.38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n v="78.72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n v="46.7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n v="65.38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n v="102.08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n v="64.2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n v="90.38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n v="88.57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n v="28.73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n v="69.790000000000006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n v="167.49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n v="144.91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n v="91.84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n v="1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n v="1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n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n v="25.17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n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n v="11.67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n v="106.69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n v="47.5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n v="311.17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n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n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n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n v="94.51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n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n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n v="80.599999999999994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n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n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n v="81.239999999999995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n v="50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n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n v="46.18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n v="1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n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n v="55.95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n v="37.56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n v="38.33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n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n v="2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n v="15.33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n v="449.43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n v="28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n v="15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n v="35.9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n v="13.33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n v="20.25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n v="119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n v="4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n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n v="1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n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n v="5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n v="43.5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n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n v="91.43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n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n v="300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n v="5.5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n v="108.33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n v="56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n v="32.5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n v="1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n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n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n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n v="49.88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n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n v="25.71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n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n v="10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n v="30.85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n v="180.5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n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n v="373.5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n v="25.5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n v="22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n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n v="16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n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n v="69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n v="5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n v="83.33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n v="5.67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n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n v="1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n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n v="77.11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n v="32.75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n v="46.5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n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n v="87.31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n v="54.29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n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n v="93.25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n v="117.68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n v="76.47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n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n v="163.85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n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n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n v="91.82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n v="185.83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n v="1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n v="2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n v="1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n v="1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n v="331.54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n v="314.29000000000002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n v="10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n v="115.99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n v="12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n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n v="65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n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n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n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n v="125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n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n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n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n v="3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n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n v="15.71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n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n v="80.2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n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n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n v="5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n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n v="5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17.85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09.04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73.02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78.2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47.4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54.02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68.489999999999995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08.15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589.95000000000005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48.05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72.48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57.08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85.44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215.86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89.39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45.42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65.760000000000005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66.7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83.35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05.05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20.91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97.64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41.38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30.65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64.95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95.78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40.42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78.58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50.18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92.25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57.54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09.42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81.89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45.67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55.22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65.3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95.23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75.44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97.82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87.69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54.75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83.95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254.39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01.83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55.07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56.9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21.28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91.19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15.45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67.77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28.58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46.88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54.41999999999999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201.22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0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00.08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230.09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41.75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56.34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73.34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85.34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61.5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93.02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50.29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106.43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51.72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36.61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42.52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62.71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89.96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28.92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38.80000000000001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61.3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80.2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2.1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200.89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08.01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95.7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49.88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10.47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34.91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06.62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45.04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14.59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05.32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70.92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47.16999999999999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60.47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56.05000000000001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63.17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04.82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97.36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203.63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88.31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46.65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09.19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59.25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97.9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7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72.87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46.35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67.91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69.85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58.41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19.99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99.86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90.58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17.77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86.55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71.900000000000006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29.82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44.91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40.76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03.52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25.45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246.61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79.400000000000006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86.14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93.05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84.02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39.83000000000001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09.82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39.53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347.85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68.239999999999995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239.94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287.31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86.85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81.849999999999994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42.87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709.42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61.26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41.78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89.89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45.05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42.86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54.08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03.22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40.4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16.86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15.51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04.31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69.77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43.02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58.54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11.8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46.23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144.69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88.85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81.75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71.430000000000007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04.26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90.62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57.33000000000001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05.18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58.72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81.63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56.46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40.1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224.85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81.13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711.04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65.88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75.19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33.13999999999999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55.2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86.16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92.32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60.16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45.6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83.29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25.79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57.65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78.66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91.48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68.099999999999994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48.09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202.42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216.75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10.07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n v="4.83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n v="50.17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n v="35.83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n v="11.77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n v="40.78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n v="3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n v="16.63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n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n v="52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n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n v="4.8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n v="51.88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n v="71.25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n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n v="62.5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n v="1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n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n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n v="170.55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n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n v="5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n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n v="393.59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n v="5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n v="5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n v="1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n v="47.88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n v="5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n v="20.5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n v="9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n v="56.57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n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n v="4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n v="13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n v="16.399999999999999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n v="22.5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n v="20.329999999999998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n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n v="16.760000000000002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n v="25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n v="12.5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n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n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n v="113.64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n v="1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n v="17.25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n v="15.2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n v="110.64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n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n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n v="25.5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n v="38.479999999999997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n v="28.2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n v="61.5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n v="1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n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n v="39.57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n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n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n v="88.8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n v="55.46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n v="87.14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n v="1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n v="51.22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n v="13.55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n v="66.52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n v="5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n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n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n v="71.67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n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n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n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n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n v="10.33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n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n v="1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n v="1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n v="136.09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n v="73.459999999999994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n v="53.75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n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n v="57.5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n v="12.67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n v="67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n v="3.71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n v="25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n v="64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n v="133.33000000000001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n v="1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n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n v="3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n v="5.5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n v="102.38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n v="16.670000000000002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n v="725.03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n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n v="68.33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n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n v="39.229999999999997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n v="150.15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n v="93.43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n v="110.97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n v="71.790000000000006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n v="29.26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n v="1000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n v="74.349999999999994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n v="63.83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n v="44.33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n v="86.94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n v="126.55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n v="129.03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n v="71.239999999999995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n v="117.88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n v="327.08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n v="34.75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n v="100.06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n v="40.85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n v="252.02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n v="25.16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n v="1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n v="25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n v="1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n v="35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n v="3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n v="402.71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n v="26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n v="0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n v="9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n v="8.5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n v="8.75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n v="135.04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n v="0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n v="20.5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n v="64.36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n v="0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n v="200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n v="68.3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n v="0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n v="50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n v="4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n v="27.5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n v="0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n v="34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n v="1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n v="0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n v="1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n v="0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n v="49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n v="20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n v="14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n v="53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n v="0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n v="38.44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n v="20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n v="64.75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n v="1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n v="10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n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n v="35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n v="1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n v="0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n v="0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n v="1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n v="5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n v="0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n v="14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n v="389.29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n v="150.5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n v="1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n v="24.78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n v="30.5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n v="250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n v="16.43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n v="13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n v="53.25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n v="3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n v="10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n v="121.43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n v="15.5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n v="100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n v="23.33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n v="0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n v="45.39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n v="0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n v="16.38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n v="10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n v="0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n v="292.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n v="5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n v="0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n v="0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n v="0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n v="105.93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n v="0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n v="0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n v="0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n v="20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n v="0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n v="1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n v="300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n v="87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n v="37.89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n v="0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n v="0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n v="0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n v="111.41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n v="90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n v="0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n v="116.67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n v="10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n v="76.67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n v="0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n v="49.8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n v="1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n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n v="4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n v="0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n v="3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n v="1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n v="50.5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n v="151.3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n v="134.36000000000001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n v="174.03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n v="73.489999999999995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n v="23.5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n v="39.07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n v="125.94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n v="1644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n v="42.67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n v="35.130000000000003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n v="239.35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n v="107.64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n v="95.83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n v="31.66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n v="42.89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n v="122.74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n v="190.45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n v="109.34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n v="143.66999999999999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n v="84.94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n v="10.56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n v="39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n v="100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n v="31.17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n v="155.33000000000001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n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n v="178.93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n v="27.36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n v="1536.25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n v="85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n v="788.53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n v="50.3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n v="68.33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n v="7.5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n v="34.270000000000003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n v="61.29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n v="133.25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n v="65.180000000000007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n v="93.9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n v="150.65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n v="1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n v="13.25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n v="99.33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n v="177.39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n v="55.3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n v="0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n v="591.66999999999996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n v="405.5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n v="343.15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n v="72.59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n v="26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n v="6.5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n v="119.39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n v="84.29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n v="90.86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n v="1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n v="20.34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n v="530.69000000000005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n v="120.39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n v="13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n v="291.33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n v="124.9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n v="119.57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n v="120.25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n v="195.4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n v="0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n v="117.7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n v="23.95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n v="30.5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n v="0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n v="99.97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n v="26.25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n v="199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n v="80.319999999999993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n v="115.75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n v="44.69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n v="76.25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n v="22.5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n v="19.399999999999999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n v="66.709999999999994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n v="84.14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n v="215.7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n v="54.69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n v="51.6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n v="143.36000000000001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n v="72.430000000000007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n v="36.5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n v="60.9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n v="43.55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n v="99.77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n v="88.7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n v="4.92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n v="17.82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n v="187.19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n v="234.81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n v="105.05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n v="56.67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n v="39.049999999999997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n v="68.349999999999994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n v="169.58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n v="141.41999999999999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n v="67.39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n v="54.27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n v="82.52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n v="53.7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n v="34.21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n v="127.3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n v="45.57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n v="95.96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n v="77.27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n v="57.34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n v="53.19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n v="492.31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n v="42.35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n v="37.47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n v="37.45000000000000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n v="33.06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n v="134.21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n v="51.47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n v="0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n v="39.17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n v="0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n v="5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n v="0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n v="57.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n v="0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n v="59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n v="0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n v="31.85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n v="0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n v="10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n v="50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n v="16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n v="39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n v="34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n v="63.12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n v="7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n v="2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n v="66.67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n v="38.520000000000003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n v="42.61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n v="50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n v="63.49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n v="102.5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n v="31.1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n v="162.27000000000001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n v="80.59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n v="59.85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n v="132.86000000000001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n v="92.55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n v="60.86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n v="41.85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n v="88.33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n v="158.96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n v="85.05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n v="112.61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n v="45.4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n v="46.22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n v="178.61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n v="40.75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n v="43.73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n v="81.069999999999993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n v="74.61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n v="305.56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n v="58.33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n v="117.68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n v="73.77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n v="104.65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n v="79.83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n v="58.33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n v="86.67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n v="27.61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n v="25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n v="45.46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n v="99.53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n v="39.31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n v="89.42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n v="28.68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n v="31.07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n v="70.55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n v="224.13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n v="51.81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n v="43.52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n v="39.82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n v="126.81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n v="113.88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n v="28.18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n v="36.61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n v="32.5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n v="60.66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n v="175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n v="97.99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n v="148.78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n v="96.08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n v="58.63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n v="109.71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n v="49.11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n v="47.67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n v="60.7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n v="63.38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n v="53.89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n v="66.87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n v="63.1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n v="36.630000000000003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n v="34.01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n v="28.55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n v="10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n v="18.75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n v="41.7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n v="46.67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n v="37.270000000000003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n v="59.26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n v="30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n v="65.86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n v="31.91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n v="19.46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n v="50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n v="22.7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n v="42.72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n v="52.92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n v="50.5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n v="42.5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n v="18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n v="34.18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n v="22.5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n v="58.18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n v="109.18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n v="50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n v="346.67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n v="12.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n v="27.08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n v="32.5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n v="9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n v="34.76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n v="0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n v="28.58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n v="46.59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n v="32.5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n v="21.47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n v="14.13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n v="30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n v="21.57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n v="83.38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n v="10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n v="35.71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n v="29.29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n v="0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n v="18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n v="73.760000000000005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n v="31.25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n v="28.89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n v="143.82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n v="40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n v="147.81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n v="27.86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n v="44.4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n v="0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n v="35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n v="35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n v="10.5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n v="0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n v="30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n v="40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n v="50.33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n v="32.67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n v="0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n v="0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n v="0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n v="65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n v="24.6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n v="0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n v="15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n v="82.58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n v="0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n v="41.67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n v="0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n v="30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n v="19.600000000000001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n v="100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n v="0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n v="231.75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n v="189.33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n v="55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n v="21.8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n v="32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n v="0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n v="0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n v="56.25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n v="0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n v="69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n v="18.71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n v="46.03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n v="60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n v="50.67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n v="25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n v="0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n v="20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n v="25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n v="20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n v="110.29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n v="37.450000000000003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n v="41.75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n v="24.08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n v="69.41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n v="155.25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n v="57.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n v="0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n v="60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n v="39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n v="58.4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n v="158.63999999999999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n v="99.86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n v="25.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n v="89.19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n v="182.6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n v="50.65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n v="33.29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n v="51.8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n v="113.63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n v="136.46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n v="364.35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n v="19.239999999999998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n v="41.89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n v="30.31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n v="49.67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n v="59.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n v="43.98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n v="26.5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n v="1272.73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n v="164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n v="45.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n v="153.88999999999999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n v="51.38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n v="93.33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n v="108.63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n v="160.5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n v="75.75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n v="790.84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n v="301.94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n v="47.94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n v="2.75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n v="1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n v="171.79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n v="35.33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n v="82.09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n v="110.87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n v="161.2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n v="0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n v="52.41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n v="13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n v="30.29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n v="116.75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n v="89.6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n v="424.45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n v="80.67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n v="13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n v="8.1300000000000008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n v="153.43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n v="292.08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n v="3304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n v="1300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n v="134.55000000000001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n v="214.07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n v="216.34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n v="932.31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n v="29.25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n v="174.95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n v="250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n v="65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n v="55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n v="75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n v="1389.36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n v="95.91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n v="191.25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n v="40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n v="74.790000000000006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n v="161.1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n v="88.71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n v="53.25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n v="106.2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n v="22.08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n v="31.05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n v="36.21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n v="388.98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n v="71.84999999999999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n v="57.38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n v="69.67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n v="45.99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n v="79.260000000000005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n v="43.03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n v="108.48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n v="61.03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n v="50.59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n v="39.159999999999997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n v="65.16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n v="23.96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n v="48.62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n v="35.7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n v="21.37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n v="250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n v="0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n v="10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n v="29.24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n v="3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n v="33.2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n v="0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n v="1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n v="53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n v="0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n v="0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n v="0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n v="0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n v="1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n v="0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n v="0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n v="0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n v="0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n v="0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n v="0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n v="50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n v="0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n v="47.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n v="0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n v="65.67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n v="16.2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n v="34.130000000000003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n v="13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n v="11.25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n v="40.479999999999997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n v="35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n v="0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n v="12.75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n v="10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n v="113.57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n v="15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n v="48.28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n v="43.98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n v="9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n v="37.67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n v="18.579999999999998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n v="3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n v="18.670000000000002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n v="410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n v="0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n v="114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n v="7.5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n v="0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n v="43.42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n v="23.9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n v="5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n v="12.5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n v="3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n v="10.5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n v="122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n v="267.81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n v="74.209999999999994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n v="6.71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n v="81.95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n v="25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n v="10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n v="6.83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n v="17.71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n v="16.2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n v="80.3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n v="71.55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n v="23.57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n v="0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n v="34.880000000000003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n v="15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n v="23.18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n v="1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n v="100.23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n v="5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n v="3.33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n v="13.25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n v="17.850000000000001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n v="10.38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n v="36.33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n v="5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n v="0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n v="5.8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n v="0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n v="3.67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n v="60.71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n v="0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n v="5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n v="25.43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n v="1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n v="10.5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n v="3.67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n v="0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n v="110.62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n v="20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n v="1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n v="50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n v="45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n v="253.21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n v="31.25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n v="5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n v="0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n v="0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n v="0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n v="23.25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n v="0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n v="100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n v="44.1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n v="0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n v="24.33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n v="37.5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n v="42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n v="0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n v="60.73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n v="50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n v="108.33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n v="23.5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n v="0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n v="50.33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n v="11.6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n v="0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n v="60.79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n v="0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n v="17.5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n v="0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n v="0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n v="82.82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n v="358.88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n v="61.19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n v="340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n v="5.6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n v="50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n v="25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n v="0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n v="30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n v="46.63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n v="65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n v="10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n v="0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n v="5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n v="640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n v="69.12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n v="1.33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n v="10.5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n v="33.33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n v="61.56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n v="118.74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n v="65.0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n v="130.16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n v="37.7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n v="112.79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n v="51.92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n v="89.24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n v="19.32999999999999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n v="79.97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n v="56.41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n v="79.41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n v="76.44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n v="121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n v="54.62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n v="299.22000000000003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n v="58.53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n v="55.37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n v="183.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n v="165.35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n v="234.79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n v="211.4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n v="32.340000000000003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n v="123.3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n v="207.07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n v="138.26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n v="493.82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n v="168.5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n v="38.869999999999997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n v="61.53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n v="105.44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n v="71.59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n v="91.8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n v="148.57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n v="174.21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n v="102.86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n v="111.1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n v="23.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n v="81.27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n v="116.21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n v="58.89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n v="4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n v="48.43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n v="0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n v="61.0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n v="25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n v="0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n v="0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n v="40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n v="19.329999999999998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n v="0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n v="35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n v="0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n v="0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n v="59.33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n v="0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n v="30.13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n v="74.62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n v="5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n v="44.5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n v="46.13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n v="141.47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n v="75.48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n v="85.5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n v="64.25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n v="64.47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n v="118.2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n v="82.5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n v="34.17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n v="42.73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n v="94.49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n v="55.7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n v="98.03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n v="92.1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n v="38.18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n v="27.15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n v="50.69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n v="38.9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n v="77.6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n v="43.5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n v="31.82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n v="63.18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n v="190.9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n v="140.86000000000001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n v="76.92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n v="99.16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n v="67.88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n v="246.29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n v="189.29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n v="76.67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n v="82.96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n v="62.52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n v="46.07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n v="38.5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n v="53.01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n v="73.36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n v="127.98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n v="104.73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n v="67.67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n v="95.93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n v="65.16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n v="32.270000000000003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n v="81.25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n v="24.2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n v="65.87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n v="36.08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n v="44.19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n v="104.07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n v="35.96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n v="127.79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n v="27.73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n v="39.83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n v="52.17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n v="92.04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n v="63.42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n v="135.63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n v="168.75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n v="70.86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n v="50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n v="42.2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n v="152.41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n v="90.6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n v="201.6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n v="127.93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n v="29.89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n v="367.97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n v="129.16999999999999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n v="800.7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n v="28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n v="102.0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n v="184.36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n v="162.91999999999999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n v="1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n v="603.53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n v="45.41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n v="97.33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n v="167.67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n v="859.86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n v="26.5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n v="30.27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n v="54.67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n v="60.75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n v="102.73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n v="41.59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n v="116.53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n v="45.33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n v="157.46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n v="100.5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n v="0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n v="0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n v="51.8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n v="308.75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n v="379.23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n v="176.36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n v="66.069999999999993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n v="89.65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n v="0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n v="382.39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n v="100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n v="158.36000000000001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n v="40.76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n v="53.57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n v="48.45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n v="82.42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n v="230.19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n v="59.36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n v="66.7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n v="168.78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n v="59.97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n v="31.81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n v="24.42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n v="25.35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n v="71.44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n v="38.549999999999997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n v="68.37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n v="40.21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n v="32.07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n v="28.6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n v="43.64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n v="40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n v="346.0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n v="81.739999999999995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n v="64.540000000000006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n v="63.48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n v="63.62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n v="83.97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n v="77.75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n v="107.07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n v="38.75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n v="201.9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n v="43.06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n v="62.87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n v="55.61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n v="48.71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n v="30.58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n v="73.91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n v="21.2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n v="73.36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n v="56.41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n v="50.25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n v="68.9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n v="65.91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n v="62.5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n v="70.06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n v="60.18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n v="21.38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n v="160.79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n v="42.38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n v="27.32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n v="196.83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n v="53.88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n v="47.76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n v="88.19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n v="72.06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n v="74.25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n v="61.7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n v="17.239999999999998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n v="51.72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n v="24.15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n v="62.17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n v="48.2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n v="6.18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n v="5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n v="7.5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n v="12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n v="0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n v="1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n v="2.3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n v="24.62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n v="100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n v="1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n v="88.89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n v="0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n v="27.5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n v="6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n v="44.5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n v="1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n v="100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n v="1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n v="100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n v="109.07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n v="0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n v="0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n v="104.75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n v="15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n v="0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n v="80.599999999999994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n v="115.55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n v="0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n v="80.5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n v="744.55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n v="7.5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n v="38.5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n v="36.68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n v="75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n v="30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n v="1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n v="673.3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n v="0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n v="0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n v="0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n v="0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n v="0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n v="25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n v="0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n v="0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n v="1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n v="1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n v="0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n v="0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n v="15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n v="225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n v="48.3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n v="0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n v="0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n v="0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n v="0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n v="44.67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n v="28.94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n v="35.44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n v="34.869999999999997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n v="52.62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n v="69.599999999999994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n v="76.72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n v="33.19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n v="149.46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n v="23.17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n v="96.88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n v="103.2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n v="38.46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n v="44.32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n v="64.17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n v="43.3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n v="90.5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n v="29.19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n v="30.96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n v="92.16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n v="17.5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n v="5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n v="25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n v="0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n v="50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n v="16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n v="0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n v="60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n v="0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n v="47.11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n v="100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n v="15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n v="0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n v="40.45000000000000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n v="0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n v="0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n v="1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n v="19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n v="5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n v="46.7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n v="97.73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n v="67.84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n v="56.9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n v="67.16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n v="48.04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n v="38.86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n v="78.180000000000007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n v="97.11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n v="110.39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n v="39.92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n v="75.9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n v="58.3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n v="55.82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n v="151.24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n v="849.67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n v="159.24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n v="39.51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n v="130.53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n v="64.16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n v="111.53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n v="170.45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n v="133.74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n v="95.83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n v="221.79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n v="32.32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n v="98.84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n v="55.22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n v="52.79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n v="135.66999999999999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n v="53.99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n v="56.64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n v="82.32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n v="88.26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n v="84.91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n v="48.15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n v="66.02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n v="96.3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n v="156.16999999999999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n v="95.76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n v="180.41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n v="3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n v="20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n v="10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n v="0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n v="1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n v="26.27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n v="0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n v="60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n v="28.33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n v="14.43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n v="0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n v="132.19"/>
    <s v="nature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n v="0"/>
    <s v="nature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n v="0"/>
    <s v="nature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n v="0"/>
    <s v="nature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n v="56.42"/>
    <s v="nature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n v="100"/>
    <s v="nature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n v="11.67"/>
    <s v="nature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n v="50"/>
    <s v="nature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n v="23.5"/>
    <s v="nature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n v="67"/>
    <s v="art books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n v="0"/>
    <s v="art books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n v="42.5"/>
    <s v="art books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n v="10"/>
    <s v="art books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n v="100"/>
    <s v="art books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n v="108.05"/>
    <s v="art books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n v="26.92"/>
    <s v="art books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n v="155"/>
    <s v="art books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n v="0"/>
    <s v="art books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n v="47.77"/>
    <s v="art books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n v="20"/>
    <s v="art books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n v="41.67"/>
    <s v="art books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n v="74.33"/>
    <s v="art books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n v="84.33"/>
    <s v="art books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n v="65.459999999999994"/>
    <s v="art books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n v="65"/>
    <s v="art books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n v="27.5"/>
    <s v="art books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n v="51.25"/>
    <s v="art books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n v="14"/>
    <s v="art books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n v="0"/>
    <s v="art books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n v="5"/>
    <s v="places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n v="31"/>
    <s v="places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n v="15"/>
    <s v="places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n v="0"/>
    <s v="places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n v="131.66999999999999"/>
    <s v="places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n v="0"/>
    <s v="places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n v="1"/>
    <s v="places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n v="0"/>
    <s v="places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n v="0"/>
    <s v="places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n v="510"/>
    <s v="places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n v="44.48"/>
    <s v="places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n v="0"/>
    <s v="places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n v="1"/>
    <s v="places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n v="20.5"/>
    <s v="places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n v="40"/>
    <s v="places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n v="25"/>
    <s v="places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n v="0"/>
    <s v="places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n v="1"/>
    <s v="places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n v="0"/>
    <s v="places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n v="40.78"/>
    <s v="places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n v="48.33"/>
    <s v="rock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n v="46.95"/>
    <s v="rock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n v="66.69"/>
    <s v="rock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n v="48.84"/>
    <s v="rock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n v="137.31"/>
    <s v="rock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n v="87.83"/>
    <s v="rock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n v="70.790000000000006"/>
    <s v="rock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n v="52.83"/>
    <s v="rock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n v="443.75"/>
    <s v="rock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n v="48.54"/>
    <s v="rock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n v="37.07"/>
    <s v="rock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n v="50"/>
    <s v="rock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n v="39.04"/>
    <s v="rock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n v="66.69"/>
    <s v="rock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n v="67.13"/>
    <s v="rock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n v="66.37"/>
    <s v="rock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n v="64.62"/>
    <s v="rock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n v="58.37"/>
    <s v="rock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n v="86.96"/>
    <s v="rock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n v="66.47"/>
    <s v="rock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n v="163.78"/>
    <s v="rock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n v="107.98"/>
    <s v="rock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n v="42.11"/>
    <s v="rock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n v="47.2"/>
    <s v="rock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n v="112.02"/>
    <s v="rock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n v="74.95"/>
    <s v="rock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n v="61.58"/>
    <s v="rock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n v="45.88"/>
    <s v="rock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n v="75.849999999999994"/>
    <s v="rock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n v="84.21"/>
    <s v="rock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n v="117.23"/>
    <s v="rock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n v="86.49"/>
    <s v="rock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n v="172.41"/>
    <s v="rock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n v="62.81"/>
    <s v="rock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n v="67.73"/>
    <s v="rock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n v="53.56"/>
    <s v="rock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n v="34.6"/>
    <s v="rock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n v="38.89"/>
    <s v="rock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n v="94.74"/>
    <s v="rock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n v="39.97"/>
    <s v="rock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n v="97.5"/>
    <s v="pop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n v="42.86"/>
    <s v="pop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n v="168.51"/>
    <s v="pop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n v="85.55"/>
    <s v="pop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n v="554"/>
    <s v="pop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n v="26.55"/>
    <s v="pop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n v="113.83"/>
    <s v="pop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n v="32.01"/>
    <s v="pop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n v="47.19"/>
    <s v="pop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n v="88.47"/>
    <s v="pop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n v="100.75"/>
    <s v="pop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n v="64.709999999999994"/>
    <s v="pop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n v="51.85"/>
    <s v="pop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n v="38.79"/>
    <s v="pop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n v="44.65"/>
    <s v="pop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n v="156.77000000000001"/>
    <s v="pop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n v="118.7"/>
    <s v="pop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n v="74.150000000000006"/>
    <s v="pop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n v="12.53"/>
    <s v="pop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n v="27.86"/>
    <s v="pop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n v="80.180000000000007"/>
    <s v="pop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n v="132.44"/>
    <s v="pop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n v="33.75"/>
    <s v="pop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n v="34.380000000000003"/>
    <s v="pop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n v="44.96"/>
    <s v="pop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n v="41.04"/>
    <s v="pop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n v="52.6"/>
    <s v="pop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n v="70.78"/>
    <s v="pop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n v="53.75"/>
    <s v="pop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n v="44.61"/>
    <s v="pop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n v="26.15"/>
    <s v="pop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n v="39.18"/>
    <s v="pop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n v="45.59"/>
    <s v="pop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n v="89.25"/>
    <s v="pop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n v="40.42"/>
    <s v="pop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n v="82.38"/>
    <s v="pop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n v="159.52000000000001"/>
    <s v="pop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n v="36.24"/>
    <s v="pop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n v="62.5"/>
    <s v="pop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n v="47"/>
    <s v="pop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n v="74.58"/>
    <s v="faith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n v="0"/>
    <s v="faith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n v="76"/>
    <s v="faith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n v="86.44"/>
    <s v="faith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n v="24"/>
    <s v="faith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n v="18"/>
    <s v="faith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n v="80.13"/>
    <s v="faith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n v="253.14"/>
    <s v="faith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n v="171.43"/>
    <s v="faith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n v="57.73"/>
    <s v="faith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n v="264.26"/>
    <s v="faith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n v="159.33000000000001"/>
    <s v="faith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n v="35"/>
    <s v="faith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n v="5"/>
    <s v="faith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n v="61.09"/>
    <s v="faith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n v="0"/>
    <s v="faith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n v="114.82"/>
    <s v="faith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n v="0"/>
    <s v="faith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n v="54"/>
    <s v="faith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n v="65.97"/>
    <s v="faith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n v="5"/>
    <s v="faith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n v="1"/>
    <s v="faith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n v="25.5"/>
    <s v="faith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n v="118.36"/>
    <s v="faith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n v="0"/>
    <s v="faith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n v="0"/>
    <s v="faith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n v="54.11"/>
    <s v="faith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n v="0"/>
    <s v="faith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n v="21.25"/>
    <s v="faith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n v="34"/>
    <s v="faith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n v="525"/>
    <s v="faith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n v="0"/>
    <s v="faith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n v="50"/>
    <s v="faith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n v="115.71"/>
    <s v="faith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n v="5.5"/>
    <s v="faith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n v="50"/>
    <s v="faith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n v="34.020000000000003"/>
    <s v="faith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n v="37.5"/>
    <s v="faith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n v="11.67"/>
    <s v="faith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n v="28.13"/>
    <s v="faith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n v="0"/>
    <s v="faith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n v="1"/>
    <s v="faith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n v="216.67"/>
    <s v="faith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n v="8.75"/>
    <s v="faith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n v="62.22"/>
    <s v="faith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n v="137.25"/>
    <s v="faith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n v="1"/>
    <s v="faith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n v="122.14"/>
    <s v="faith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n v="0"/>
    <s v="faith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n v="0"/>
    <s v="faith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n v="0"/>
    <s v="faith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n v="0"/>
    <s v="faith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n v="0"/>
    <s v="faith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n v="1"/>
    <s v="faith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n v="55"/>
    <s v="faith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n v="22"/>
    <s v="faith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n v="56.67"/>
    <s v="faith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n v="20"/>
    <s v="faith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n v="1"/>
    <s v="faith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n v="0"/>
    <s v="faith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n v="25.58"/>
    <s v="photobooks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n v="63.97"/>
    <s v="photobooks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n v="89.93"/>
    <s v="photobooks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n v="93.07"/>
    <s v="photobooks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n v="89.67"/>
    <s v="photobooks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n v="207.62"/>
    <s v="photobooks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n v="59.41"/>
    <s v="photobooks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n v="358.97"/>
    <s v="photobooks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n v="94.74"/>
    <s v="photobooks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n v="80.650000000000006"/>
    <s v="photobooks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n v="168.69"/>
    <s v="photobooks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n v="34.69"/>
    <s v="photobooks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n v="462.86"/>
    <s v="photobooks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n v="104.39"/>
    <s v="photobooks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n v="7.5"/>
    <s v="photobooks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n v="47.13"/>
    <s v="photobooks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n v="414.29"/>
    <s v="photobooks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n v="42.48"/>
    <s v="photobooks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n v="108.78"/>
    <s v="photobooks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n v="81.099999999999994"/>
    <s v="photobooks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n v="51.67"/>
    <s v="photobooks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n v="35.4"/>
    <s v="photobooks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n v="103.64"/>
    <s v="photobooks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n v="55.28"/>
    <s v="photobooks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n v="72.17"/>
    <s v="photobooks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n v="0"/>
    <s v="photobooks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n v="58.62"/>
    <s v="photobooks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n v="12.47"/>
    <s v="photobooks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n v="49.14"/>
    <s v="photobooks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n v="150.5"/>
    <s v="photobooks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n v="35.799999999999997"/>
    <s v="photobooks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n v="45.16"/>
    <s v="photobooks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n v="98.79"/>
    <s v="photobooks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n v="88.31"/>
    <s v="photobooks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n v="170.63"/>
    <s v="photobooks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n v="83.75"/>
    <s v="photobooks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n v="65.099999999999994"/>
    <s v="photobooks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n v="66.33"/>
    <s v="photobooks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n v="104.89"/>
    <s v="photobooks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n v="78.44"/>
    <s v="photobooks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n v="59.04"/>
    <s v="photobooks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n v="71.34"/>
    <s v="photobooks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n v="51.23"/>
    <s v="photobooks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n v="60.24"/>
    <s v="photobooks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n v="44.94"/>
    <s v="photobooks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n v="31.21"/>
    <s v="photobooks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n v="63.88"/>
    <s v="photobooks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n v="19"/>
    <s v="photobooks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n v="10"/>
    <s v="photobooks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n v="109.07"/>
    <s v="photobooks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n v="26.75"/>
    <s v="photobooks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n v="109.94"/>
    <s v="photobooks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n v="20"/>
    <s v="photobooks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n v="55.39"/>
    <s v="photobooks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n v="133.9"/>
    <s v="photobooks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n v="48.72"/>
    <s v="photobooks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n v="48.25"/>
    <s v="photobooks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n v="58.97"/>
    <s v="photobooks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n v="11.64"/>
    <s v="photobooks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n v="83.72"/>
    <s v="photobooks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n v="63.65"/>
    <s v="photobooks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n v="94.28"/>
    <s v="photobooks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n v="71.87"/>
    <s v="photobooks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n v="104.85"/>
    <s v="photobooks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n v="67.14"/>
    <s v="photobooks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n v="73.88"/>
    <s v="photobooks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n v="69.13"/>
    <s v="photobooks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n v="120.77"/>
    <s v="photobooks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n v="42.22"/>
    <s v="photobooks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n v="7.5"/>
    <s v="photobooks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n v="1.54"/>
    <s v="photobooks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n v="37.61"/>
    <s v="photobooks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n v="0"/>
    <s v="photobooks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n v="42.16"/>
    <s v="photobooks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n v="0"/>
    <s v="photobooks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n v="84.83"/>
    <s v="photobooks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n v="94.19"/>
    <s v="photobooks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n v="0"/>
    <s v="photobooks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n v="6.25"/>
    <s v="photobooks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n v="213.38"/>
    <s v="photobooks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n v="59.16"/>
    <s v="rock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n v="27.27"/>
    <s v="rock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n v="24.58"/>
    <s v="rock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n v="75.05"/>
    <s v="rock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n v="42.02"/>
    <s v="rock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n v="53.16"/>
    <s v="rock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n v="83.89"/>
    <s v="rock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n v="417.33"/>
    <s v="rock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n v="75.77"/>
    <s v="rock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n v="67.39"/>
    <s v="rock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n v="73.569999999999993"/>
    <s v="rock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n v="25"/>
    <s v="rock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n v="42"/>
    <s v="rock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n v="131.16999999999999"/>
    <s v="rock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n v="47.27"/>
    <s v="rock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n v="182.13"/>
    <s v="rock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n v="61.37"/>
    <s v="rock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n v="35.770000000000003"/>
    <s v="rock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n v="45.62"/>
    <s v="rock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n v="75.38"/>
    <s v="rock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n v="50.88"/>
    <s v="rock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n v="119.29"/>
    <s v="rock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n v="92.54"/>
    <s v="rock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n v="76.05"/>
    <s v="rock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n v="52.63"/>
    <s v="rock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n v="98.99"/>
    <s v="rock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n v="79.53"/>
    <s v="rock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n v="134.21"/>
    <s v="rock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n v="37.630000000000003"/>
    <s v="rock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n v="51.04"/>
    <s v="rock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n v="50.04"/>
    <s v="rock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n v="133.93"/>
    <s v="rock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n v="58.21"/>
    <s v="rock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n v="88.04"/>
    <s v="rock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n v="70.58"/>
    <s v="rock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n v="53.29"/>
    <s v="rock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n v="136.36000000000001"/>
    <s v="rock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n v="40.549999999999997"/>
    <s v="rock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n v="70.63"/>
    <s v="rock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n v="52.68"/>
    <s v="rock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n v="0"/>
    <s v="mobile games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n v="90.94"/>
    <s v="mobile games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n v="5"/>
    <s v="mobile games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n v="58.08"/>
    <s v="mobile games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n v="2"/>
    <s v="mobile games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n v="62.5"/>
    <s v="mobile games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n v="10"/>
    <s v="mobile games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n v="71.59"/>
    <s v="mobile games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n v="0"/>
    <s v="mobile games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n v="32.82"/>
    <s v="mobile games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n v="49.12"/>
    <s v="mobile games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n v="16.309999999999999"/>
    <s v="mobile games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n v="18"/>
    <s v="mobile games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n v="13"/>
    <s v="mobile games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n v="17"/>
    <s v="mobile games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n v="0"/>
    <s v="mobile games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n v="0"/>
    <s v="mobile games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n v="0"/>
    <s v="mobile games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n v="3"/>
    <s v="mobile games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n v="41.83"/>
    <s v="mobile games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n v="49.34"/>
    <s v="indie rock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n v="41.73"/>
    <s v="indie rock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n v="32.72"/>
    <s v="indie rock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n v="51.96"/>
    <s v="indie rock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n v="50.69"/>
    <s v="indie rock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n v="42.24"/>
    <s v="indie rock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n v="416.88"/>
    <s v="indie rock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n v="46.65"/>
    <s v="indie rock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n v="48.45"/>
    <s v="indie rock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n v="70.53"/>
    <s v="indie rock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n v="87.96"/>
    <s v="indie rock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n v="26.27"/>
    <s v="indie rock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n v="57.78"/>
    <s v="indie rock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n v="57.25"/>
    <s v="indie rock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n v="196.34"/>
    <s v="indie rock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n v="43"/>
    <s v="indie rock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n v="35.549999999999997"/>
    <s v="indie rock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n v="68.81"/>
    <s v="indie rock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n v="28.57"/>
    <s v="indie rock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n v="50.63"/>
    <s v="indie rock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n v="106.8"/>
    <s v="gadgets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n v="4"/>
    <s v="gadgets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n v="34.1"/>
    <s v="gadgets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n v="25"/>
    <s v="gadgets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n v="10.5"/>
    <s v="gadgets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n v="215.96"/>
    <s v="gadgets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n v="21.25"/>
    <s v="gadgets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n v="108.25"/>
    <s v="gadgets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n v="129.97"/>
    <s v="gadgets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n v="117.49"/>
    <s v="gadgets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n v="10"/>
    <s v="gadgets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n v="70.599999999999994"/>
    <s v="gadgets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n v="24.5"/>
    <s v="gadgets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n v="30"/>
    <s v="gadgets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n v="2"/>
    <s v="gadgets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n v="17"/>
    <s v="gadgets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n v="2928.93"/>
    <s v="gadgets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n v="28.89"/>
    <s v="gadgets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n v="29.63"/>
    <s v="gadgets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n v="40.98"/>
    <s v="gadgets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n v="54"/>
    <s v="indie rock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n v="36.11"/>
    <s v="indie rock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n v="23.15"/>
    <s v="indie rock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n v="104"/>
    <s v="indie rock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n v="31.83"/>
    <s v="indie rock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n v="27.39"/>
    <s v="indie rock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n v="56.36"/>
    <s v="indie rock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n v="77.349999999999994"/>
    <s v="indie rock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n v="42.8"/>
    <s v="indie rock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n v="48.85"/>
    <s v="indie rock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n v="48.24"/>
    <s v="indie rock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n v="70.209999999999994"/>
    <s v="indie rock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n v="94.05"/>
    <s v="indie rock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n v="80.27"/>
    <s v="indie rock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n v="54.2"/>
    <s v="indie rock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n v="60.27"/>
    <s v="indie rock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n v="38.74"/>
    <s v="indie rock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n v="152.54"/>
    <s v="indie rock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n v="115.31"/>
    <s v="indie rock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n v="35.840000000000003"/>
    <s v="indie rock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n v="64.569999999999993"/>
    <s v="hardware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n v="87.44"/>
    <s v="hardware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n v="68.819999999999993"/>
    <s v="hardware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n v="176.2"/>
    <s v="hardware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n v="511.79"/>
    <s v="hardware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n v="160.44"/>
    <s v="hardware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n v="35"/>
    <s v="hardware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n v="188.51"/>
    <s v="hardware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n v="56.2"/>
    <s v="hardware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n v="51.31"/>
    <s v="hardware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n v="127.36"/>
    <s v="hardware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n v="101.86"/>
    <s v="hardware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n v="230.56"/>
    <s v="hardware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n v="842.11"/>
    <s v="hardware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n v="577.28"/>
    <s v="hardware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n v="483.34"/>
    <s v="hardware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n v="76.14"/>
    <s v="hardware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n v="74.11"/>
    <s v="hardware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n v="36.97"/>
    <s v="hardware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n v="2500.9699999999998"/>
    <s v="hardware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n v="67.69"/>
    <s v="hardware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n v="63.05"/>
    <s v="hardware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n v="117.6"/>
    <s v="hardware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n v="180.75"/>
    <s v="hardware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n v="127.32"/>
    <s v="hardware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n v="136.63999999999999"/>
    <s v="hardware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n v="182.78"/>
    <s v="hardware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n v="279.38"/>
    <s v="hardware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n v="61.38"/>
    <s v="hardware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n v="80.73"/>
    <s v="hardware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n v="272.36"/>
    <s v="hardware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n v="70.849999999999994"/>
    <s v="hardware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n v="247.94"/>
    <s v="hardware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n v="186.81"/>
    <s v="hardware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n v="131.99"/>
    <s v="hardware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n v="29.31"/>
    <s v="hardware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n v="245.02"/>
    <s v="hardware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n v="1323.25"/>
    <s v="hardware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n v="282.66000000000003"/>
    <s v="hardware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n v="91.21"/>
    <s v="hardware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n v="31.75"/>
    <s v="people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n v="0"/>
    <s v="people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n v="88.69"/>
    <s v="people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n v="453.14"/>
    <s v="people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n v="12.75"/>
    <s v="people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n v="1"/>
    <s v="people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n v="83.43"/>
    <s v="people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n v="25"/>
    <s v="people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n v="50"/>
    <s v="people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n v="101.8"/>
    <s v="people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n v="46.67"/>
    <s v="people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n v="1"/>
    <s v="people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n v="0"/>
    <s v="people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n v="0"/>
    <s v="people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n v="26"/>
    <s v="people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n v="0"/>
    <s v="people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n v="0"/>
    <s v="people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n v="218.33"/>
    <s v="people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n v="33.71"/>
    <s v="people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n v="25"/>
    <s v="people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n v="128.38999999999999"/>
    <s v="hardware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n v="78.83"/>
    <s v="hardware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n v="91.76"/>
    <s v="hardware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n v="331.1"/>
    <s v="hardware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n v="194.26"/>
    <s v="hardware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n v="408.98"/>
    <s v="hardware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n v="84.46"/>
    <s v="hardware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n v="44.85"/>
    <s v="hardware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n v="383.36"/>
    <s v="hardware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n v="55.28"/>
    <s v="hardware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n v="422.02"/>
    <s v="hardware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n v="64.180000000000007"/>
    <s v="hardware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n v="173.58"/>
    <s v="hardware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n v="88.6"/>
    <s v="hardware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n v="50.22"/>
    <s v="hardware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n v="192.39"/>
    <s v="hardware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n v="73.42"/>
    <s v="hardware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n v="147.68"/>
    <s v="hardware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n v="108.97"/>
    <s v="hardware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n v="23.65"/>
    <s v="hardware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n v="147.94999999999999"/>
    <s v="hardware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n v="385.04"/>
    <s v="hardware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n v="457.39"/>
    <s v="hardware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n v="222.99"/>
    <s v="hardware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n v="220.74"/>
    <s v="hardware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n v="73.5"/>
    <s v="hardware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n v="223.1"/>
    <s v="hardware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n v="47.91"/>
    <s v="hardware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n v="96.06"/>
    <s v="hardware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n v="118.61"/>
    <s v="hardware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n v="118.45"/>
    <s v="hardware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n v="143.21"/>
    <s v="hardware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n v="282.72000000000003"/>
    <s v="hardware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n v="593.94000000000005"/>
    <s v="hardware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n v="262.16000000000003"/>
    <s v="hardware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n v="46.58"/>
    <s v="hardware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n v="70.040000000000006"/>
    <s v="hardware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n v="164.91"/>
    <s v="hardware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n v="449.26"/>
    <s v="hardware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n v="27.47"/>
    <s v="hardware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n v="143.97999999999999"/>
    <s v="hardware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n v="88.24"/>
    <s v="hardware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n v="36.33"/>
    <s v="hardware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n v="90.18"/>
    <s v="hardware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n v="152.62"/>
    <s v="hardware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n v="55.81"/>
    <s v="hardware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n v="227.85"/>
    <s v="hardware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n v="91.83"/>
    <s v="hardware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n v="80.989999999999995"/>
    <s v="hardware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n v="278.39"/>
    <s v="hardware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n v="43.1"/>
    <s v="hardware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n v="326.29000000000002"/>
    <s v="hardware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n v="41.74"/>
    <s v="hardware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n v="64.02"/>
    <s v="hardware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n v="99.46"/>
    <s v="hardware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n v="138.49"/>
    <s v="hardware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n v="45.55"/>
    <s v="hardware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n v="10.51"/>
    <s v="hardware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n v="114.77"/>
    <s v="hardware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n v="36"/>
    <s v="hardware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n v="154.16999999999999"/>
    <s v="hardware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n v="566.39"/>
    <s v="hardware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n v="120.86"/>
    <s v="hardware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n v="86.16"/>
    <s v="hardware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n v="51.21"/>
    <s v="hardware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n v="67.260000000000005"/>
    <s v="hardware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n v="62.8"/>
    <s v="hardware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n v="346.13"/>
    <s v="hardware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n v="244.12"/>
    <s v="hardware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n v="259.25"/>
    <s v="hardware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n v="201.96"/>
    <s v="hardware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n v="226.21"/>
    <s v="hardware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n v="324.69"/>
    <s v="hardware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n v="205"/>
    <s v="hardware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n v="20.47"/>
    <s v="hardware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n v="116.35"/>
    <s v="hardware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n v="307.2"/>
    <s v="hardware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n v="546.69000000000005"/>
    <s v="hardware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n v="47.47"/>
    <s v="hardware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n v="101.56"/>
    <s v="hardware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n v="72.91"/>
    <s v="indie rock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n v="43.71"/>
    <s v="indie rock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n v="34"/>
    <s v="indie rock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n v="70.650000000000006"/>
    <s v="indie rock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n v="89.3"/>
    <s v="indie rock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n v="115.09"/>
    <s v="indie rock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n v="62.12"/>
    <s v="indie rock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n v="46.2"/>
    <s v="indie rock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n v="48.55"/>
    <s v="indie rock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n v="57.52"/>
    <s v="indie rock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n v="88.15"/>
    <s v="indie rock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n v="110.49"/>
    <s v="indie rock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n v="66.83"/>
    <s v="indie rock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n v="58.6"/>
    <s v="indie rock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n v="113.64"/>
    <s v="indie rock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n v="43.57"/>
    <s v="indie rock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n v="78.95"/>
    <s v="indie rock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n v="188.13"/>
    <s v="indie rock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n v="63.03"/>
    <s v="indie rock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n v="30.37"/>
    <s v="indie rock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n v="51.48"/>
    <s v="indie rock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n v="35.79"/>
    <s v="indie rock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n v="98.82"/>
    <s v="indie rock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n v="28"/>
    <s v="indie rock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n v="51.31"/>
    <s v="indie rock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n v="53.52"/>
    <s v="indie rock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n v="37.15"/>
    <s v="indie rock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n v="89.9"/>
    <s v="indie rock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n v="106.53"/>
    <s v="indie rock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n v="52.82"/>
    <s v="indie rock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n v="54.62"/>
    <s v="indie rock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n v="27.27"/>
    <s v="indie rock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n v="68.599999999999994"/>
    <s v="indie rock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n v="35.61"/>
    <s v="indie rock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n v="94.03"/>
    <s v="indie rock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n v="526.46"/>
    <s v="indie rock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n v="50.66"/>
    <s v="indie rock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n v="79.180000000000007"/>
    <s v="indie rock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n v="91.59"/>
    <s v="indie rock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n v="116.96"/>
    <s v="indie rock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n v="28.4"/>
    <s v="video games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n v="103.33"/>
    <s v="video games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n v="10"/>
    <s v="video games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n v="23"/>
    <s v="video games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n v="31.56"/>
    <s v="video games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n v="5"/>
    <s v="video games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n v="34.22"/>
    <s v="video games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n v="25"/>
    <s v="video games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n v="19.670000000000002"/>
    <s v="video games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n v="21.25"/>
    <s v="video games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n v="8.33"/>
    <s v="video games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n v="21.34"/>
    <s v="video games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n v="5.33"/>
    <s v="video games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n v="34.67"/>
    <s v="video games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n v="21.73"/>
    <s v="video games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n v="11.92"/>
    <s v="video games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n v="26.6"/>
    <s v="video games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n v="10.67"/>
    <s v="video games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n v="29.04"/>
    <s v="video games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n v="50.91"/>
    <s v="video games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n v="0"/>
    <s v="video games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n v="50.08"/>
    <s v="video games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n v="45"/>
    <s v="video games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n v="25.29"/>
    <s v="video games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n v="51.29"/>
    <s v="video games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n v="1"/>
    <s v="video games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n v="49.38"/>
    <s v="video games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n v="1"/>
    <s v="video games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n v="0"/>
    <s v="video games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n v="101.25"/>
    <s v="video games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n v="19.670000000000002"/>
    <s v="video games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n v="12.5"/>
    <s v="video games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n v="8.5"/>
    <s v="video games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n v="1"/>
    <s v="video games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n v="23"/>
    <s v="video games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n v="17.989999999999998"/>
    <s v="video games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n v="370.95"/>
    <s v="video games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n v="63.57"/>
    <s v="video games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n v="13"/>
    <s v="video games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n v="5.31"/>
    <s v="video games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n v="35.619999999999997"/>
    <s v="rock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n v="87.1"/>
    <s v="rock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n v="75.11"/>
    <s v="rock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n v="68.010000000000005"/>
    <s v="rock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n v="29.62"/>
    <s v="rock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n v="91.63"/>
    <s v="rock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n v="22.5"/>
    <s v="rock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n v="64.37"/>
    <s v="rock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n v="21.86"/>
    <s v="rock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n v="33.32"/>
    <s v="rock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n v="90.28"/>
    <s v="rock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n v="76.92"/>
    <s v="rock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n v="59.23"/>
    <s v="rock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n v="65.38"/>
    <s v="rock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n v="67.31"/>
    <s v="rock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n v="88.75"/>
    <s v="rock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n v="65.87"/>
    <s v="rock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n v="40.35"/>
    <s v="rock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n v="76.86"/>
    <s v="rock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n v="68.709999999999994"/>
    <s v="rock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n v="57.77"/>
    <s v="tabletop games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n v="44.17"/>
    <s v="tabletop games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n v="31.57"/>
    <s v="tabletop games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n v="107.05"/>
    <s v="tabletop games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n v="149.03"/>
    <s v="tabletop games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n v="55.96"/>
    <s v="tabletop games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n v="56.97"/>
    <s v="tabletop games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n v="44.06"/>
    <s v="tabletop games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n v="68.63"/>
    <s v="tabletop games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n v="65.319999999999993"/>
    <s v="tabletop games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n v="35.92"/>
    <s v="tabletop games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n v="40.07"/>
    <s v="tabletop games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n v="75.650000000000006"/>
    <s v="tabletop games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n v="61.2"/>
    <s v="tabletop games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n v="48.13"/>
    <s v="tabletop games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n v="68.11"/>
    <s v="tabletop games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n v="65.89"/>
    <s v="tabletop games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n v="81.650000000000006"/>
    <s v="tabletop games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n v="52.7"/>
    <s v="tabletop games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n v="41.23"/>
    <s v="tabletop games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n v="15.04"/>
    <s v="electronic music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n v="39.07"/>
    <s v="electronic music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n v="43.82"/>
    <s v="electronic music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n v="27.3"/>
    <s v="electronic music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n v="42.22"/>
    <s v="electronic music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n v="33.24"/>
    <s v="electronic music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n v="285.70999999999998"/>
    <s v="electronic music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n v="42.33"/>
    <s v="electronic music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n v="50.27"/>
    <s v="electronic music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n v="61.9"/>
    <s v="electronic music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n v="40.75"/>
    <s v="electronic music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n v="55.8"/>
    <s v="electronic music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n v="10"/>
    <s v="electronic music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n v="73.13"/>
    <s v="electronic music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n v="26.06"/>
    <s v="electronic music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n v="22.64"/>
    <s v="electronic music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n v="47.22"/>
    <s v="electronic music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n v="32.32"/>
    <s v="electronic music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n v="53.42"/>
    <s v="electronic music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n v="51.3"/>
    <s v="electronic music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n v="37.200000000000003"/>
    <s v="tabletop games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n v="27.1"/>
    <s v="tabletop games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n v="206.31"/>
    <s v="tabletop games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n v="82.15"/>
    <s v="tabletop games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n v="164.8"/>
    <s v="tabletop games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n v="60.82"/>
    <s v="tabletop games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n v="67.97"/>
    <s v="tabletop games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n v="81.56"/>
    <s v="tabletop games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n v="25.43"/>
    <s v="tabletop games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n v="21.5"/>
    <s v="tabletop games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n v="27.23"/>
    <s v="tabletop games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n v="25.09"/>
    <s v="tabletop games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n v="21.23"/>
    <s v="tabletop games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n v="41.61"/>
    <s v="tabletop games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n v="135.59"/>
    <s v="tabletop games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n v="22.12"/>
    <s v="tabletop games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n v="64.63"/>
    <s v="tabletop games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n v="69.569999999999993"/>
    <s v="tabletop games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n v="75.13"/>
    <s v="tabletop games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n v="140.97999999999999"/>
    <s v="tabletop games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n v="49.47"/>
    <s v="tabletop games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n v="53.87"/>
    <s v="tabletop games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n v="4.57"/>
    <s v="tabletop games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n v="65"/>
    <s v="tabletop games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n v="53.48"/>
    <s v="tabletop games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n v="43.91"/>
    <s v="tabletop games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n v="50.85"/>
    <s v="tabletop games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n v="58.63"/>
    <s v="tabletop games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n v="32.82"/>
    <s v="tabletop games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n v="426.93"/>
    <s v="tabletop games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n v="23.81"/>
    <s v="tabletop games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n v="98.41"/>
    <s v="tabletop games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n v="107.32"/>
    <s v="tabletop games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n v="11.67"/>
    <s v="tabletop games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n v="41.78"/>
    <s v="tabletop games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n v="21.38"/>
    <s v="tabletop games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n v="94.1"/>
    <s v="tabletop games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n v="15.72"/>
    <s v="tabletop games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n v="90.64"/>
    <s v="tabletop games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n v="97.3"/>
    <s v="tabletop games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n v="37.119999999999997"/>
    <s v="tabletop games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n v="28.1"/>
    <s v="tabletop games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n v="144.43"/>
    <s v="tabletop games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n v="24.27"/>
    <s v="tabletop games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n v="35.119999999999997"/>
    <s v="tabletop games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n v="24.76"/>
    <s v="tabletop games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n v="188.38"/>
    <s v="tabletop games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n v="148.08000000000001"/>
    <s v="tabletop games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n v="49.93"/>
    <s v="tabletop games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n v="107.82"/>
    <s v="tabletop games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n v="42.63"/>
    <s v="tabletop games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n v="14.37"/>
    <s v="tabletop games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n v="37.479999999999997"/>
    <s v="tabletop games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n v="30.2"/>
    <s v="tabletop games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n v="33.549999999999997"/>
    <s v="tabletop games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n v="64.75"/>
    <s v="tabletop games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n v="57.93"/>
    <s v="tabletop games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n v="53.08"/>
    <s v="tabletop games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n v="48.06"/>
    <s v="tabletop games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n v="82.4"/>
    <s v="tabletop games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n v="50.45"/>
    <s v="rock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n v="115.83"/>
    <s v="rock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n v="63.03"/>
    <s v="rock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n v="108.02"/>
    <s v="rock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n v="46.09"/>
    <s v="rock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n v="107.21"/>
    <s v="rock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n v="50.93"/>
    <s v="rock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n v="40.04"/>
    <s v="rock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n v="64.44"/>
    <s v="rock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n v="53.83"/>
    <s v="rock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n v="100.47"/>
    <s v="rock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n v="46.63"/>
    <s v="rock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n v="34.07"/>
    <s v="rock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n v="65.209999999999994"/>
    <s v="rock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n v="44.21"/>
    <s v="rock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n v="71.97"/>
    <s v="rock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n v="52.95"/>
    <s v="rock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n v="109.45"/>
    <s v="rock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n v="75.040000000000006"/>
    <s v="rock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n v="115.71"/>
    <s v="rock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n v="31.66"/>
    <s v="indie rock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n v="46.18"/>
    <s v="indie rock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n v="68.48"/>
    <s v="indie rock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n v="53.47"/>
    <s v="indie rock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n v="109.11"/>
    <s v="indie rock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n v="51.19"/>
    <s v="indie rock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n v="27.94"/>
    <s v="indie rock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n v="82.5"/>
    <s v="indie rock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n v="59.82"/>
    <s v="indie rock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n v="64.819999999999993"/>
    <s v="indie rock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n v="90.1"/>
    <s v="indie rock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n v="40.96"/>
    <s v="indie rock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n v="56"/>
    <s v="indie rock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n v="37.67"/>
    <s v="indie rock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n v="40.08"/>
    <s v="indie rock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n v="78.03"/>
    <s v="indie rock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n v="18.91"/>
    <s v="indie rock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n v="37.130000000000003"/>
    <s v="indie rock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n v="41.96"/>
    <s v="indie rock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n v="61.04"/>
    <s v="indie rock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64.53"/>
    <s v="small batch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21.25"/>
    <s v="small batch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30"/>
    <s v="small batch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5.49"/>
    <s v="small batch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11.43"/>
    <s v="small batch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08"/>
    <s v="small batch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4.88"/>
    <s v="small batch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47.38"/>
    <s v="small batch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211.84"/>
    <s v="small batch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219.93"/>
    <s v="small batch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40.799999999999997"/>
    <s v="small batch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75.5"/>
    <s v="small batch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13.54"/>
    <s v="small batch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60.87"/>
    <s v="small batch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15.69"/>
    <s v="small batch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48.1"/>
    <s v="small batch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74.180000000000007"/>
    <s v="small batch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23.35"/>
    <s v="small batch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66.62"/>
    <s v="small batch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4.99"/>
    <s v="small batch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n v="0"/>
    <s v="web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n v="0"/>
    <s v="web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n v="300"/>
    <s v="web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n v="1"/>
    <s v="web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n v="0"/>
    <s v="web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n v="13"/>
    <s v="web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n v="15"/>
    <s v="web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n v="54"/>
    <s v="web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n v="0"/>
    <s v="web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n v="0"/>
    <s v="web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n v="15.43"/>
    <s v="web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n v="0"/>
    <s v="web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n v="0"/>
    <s v="web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n v="25"/>
    <s v="web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n v="27.5"/>
    <s v="web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n v="0"/>
    <s v="web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n v="0"/>
    <s v="web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n v="0"/>
    <s v="web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n v="367"/>
    <s v="web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n v="2"/>
    <s v="web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n v="0"/>
    <s v="web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n v="60"/>
    <s v="web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n v="0"/>
    <s v="web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n v="0"/>
    <s v="web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n v="0"/>
    <s v="web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n v="97.41"/>
    <s v="web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n v="47.86"/>
    <s v="web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n v="50"/>
    <s v="web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n v="0"/>
    <s v="web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n v="20.5"/>
    <s v="web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n v="0"/>
    <s v="web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n v="30"/>
    <s v="web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n v="50"/>
    <s v="web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n v="10"/>
    <s v="web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n v="0"/>
    <s v="web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n v="81.58"/>
    <s v="web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n v="0"/>
    <s v="web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n v="0"/>
    <s v="web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n v="0"/>
    <s v="web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n v="18.329999999999998"/>
    <s v="web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n v="224.43"/>
    <s v="web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n v="37.5"/>
    <s v="web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n v="145"/>
    <s v="web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n v="1"/>
    <s v="web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n v="112.57"/>
    <s v="web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n v="0"/>
    <s v="web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n v="342"/>
    <s v="web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n v="57.88"/>
    <s v="web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n v="30"/>
    <s v="web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n v="0"/>
    <s v="web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n v="25"/>
    <s v="web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n v="0"/>
    <s v="web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n v="50"/>
    <s v="web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n v="1.5"/>
    <s v="web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n v="0"/>
    <s v="web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n v="10"/>
    <s v="web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n v="0"/>
    <s v="web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n v="0"/>
    <s v="web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n v="0"/>
    <s v="web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n v="0"/>
    <s v="web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n v="22.33"/>
    <s v="food trucks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n v="52"/>
    <s v="food trucks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n v="16.829999999999998"/>
    <s v="food trucks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n v="0"/>
    <s v="food trucks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n v="56.3"/>
    <s v="food trucks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n v="84.06"/>
    <s v="food trucks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n v="168.39"/>
    <s v="food trucks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n v="15"/>
    <s v="food trucks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n v="76.67"/>
    <s v="food trucks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n v="0"/>
    <s v="food trucks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n v="50.33"/>
    <s v="food trucks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n v="0"/>
    <s v="food trucks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n v="8.33"/>
    <s v="food trucks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n v="35.380000000000003"/>
    <s v="food trucks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n v="55.83"/>
    <s v="food trucks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n v="5"/>
    <s v="food trucks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n v="0"/>
    <s v="food trucks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n v="1"/>
    <s v="food trucks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n v="0"/>
    <s v="food trucks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n v="69.47"/>
    <s v="food trucks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n v="1"/>
    <s v="food trucks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n v="1"/>
    <s v="food trucks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n v="8"/>
    <s v="food trucks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n v="34.44"/>
    <s v="food trucks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n v="1"/>
    <s v="food trucks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n v="0"/>
    <s v="food trucks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n v="1"/>
    <s v="food trucks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n v="1"/>
    <s v="food trucks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n v="501.25"/>
    <s v="food trucks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n v="10.5"/>
    <s v="food trucks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n v="1"/>
    <s v="food trucks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n v="1"/>
    <s v="food trucks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n v="0"/>
    <s v="food trucks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n v="13"/>
    <s v="food trucks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n v="306"/>
    <s v="food trucks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n v="22.5"/>
    <s v="food trucks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n v="0"/>
    <s v="food trucks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n v="50"/>
    <s v="food trucks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n v="0"/>
    <s v="food trucks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n v="5"/>
    <s v="food trucks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74.23"/>
    <s v="small batch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81.25"/>
    <s v="small batch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130.22999999999999"/>
    <s v="small batch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53.41"/>
    <s v="small batch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75.13"/>
    <s v="small batch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75.67"/>
    <s v="small batch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31.69"/>
    <s v="small batch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47.78"/>
    <s v="small batch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90"/>
    <s v="small batch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49.31"/>
    <s v="small batch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62.07"/>
    <s v="small batch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53.4"/>
    <s v="small batch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69.27"/>
    <s v="small batch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271.51"/>
    <s v="small batch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34.130000000000003"/>
    <s v="small batch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40.49"/>
    <s v="small batch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89.76"/>
    <s v="small batch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68.86"/>
    <s v="small batch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8.78"/>
    <s v="small batch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25.99"/>
    <s v="small batch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n v="90.52"/>
    <s v="indie rock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n v="28.88"/>
    <s v="indie rock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n v="31"/>
    <s v="indie rock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n v="51.67"/>
    <s v="indie rock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n v="26.27"/>
    <s v="indie rock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n v="48.08"/>
    <s v="indie rock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n v="27.56"/>
    <s v="indie rock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n v="36.97"/>
    <s v="indie rock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n v="29.02"/>
    <s v="indie rock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n v="28.66"/>
    <s v="indie rock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n v="37.65"/>
    <s v="indie rock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n v="97.9"/>
    <s v="indie rock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n v="42.55"/>
    <s v="indie rock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n v="131.58000000000001"/>
    <s v="indie rock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n v="32.32"/>
    <s v="indie rock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n v="61.1"/>
    <s v="indie rock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n v="31.34"/>
    <s v="indie rock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n v="129.11000000000001"/>
    <s v="indie rock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n v="25.02"/>
    <s v="indie rock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n v="250"/>
    <s v="indie rock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n v="47.54"/>
    <s v="indie rock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n v="40.04"/>
    <s v="indie rock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n v="65.84"/>
    <s v="indie rock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n v="46.4"/>
    <s v="indie rock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n v="50.37"/>
    <s v="indie rock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n v="26.57"/>
    <s v="indie rock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n v="39.49"/>
    <s v="indie rock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n v="49.25"/>
    <s v="indie rock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n v="62.38"/>
    <s v="indie rock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n v="37.94"/>
    <s v="indie rock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n v="51.6"/>
    <s v="indie rock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n v="27.78"/>
    <s v="indie rock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n v="99.38"/>
    <s v="indie rock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n v="38.85"/>
    <s v="indie rock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n v="45.55"/>
    <s v="indie rock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n v="600"/>
    <s v="indie rock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n v="80.55"/>
    <s v="indie rock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n v="52.8"/>
    <s v="indie rock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n v="47.68"/>
    <s v="indie rock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n v="23.45"/>
    <s v="indie rock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n v="40.14"/>
    <s v="restaurants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n v="17.2"/>
    <s v="restaurants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n v="0"/>
    <s v="restaurants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n v="0"/>
    <s v="restaurants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n v="0"/>
    <s v="restaurants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n v="15"/>
    <s v="restaurants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n v="0"/>
    <s v="restaurants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n v="0"/>
    <s v="restaurants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n v="35.71"/>
    <s v="restaurants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n v="37.5"/>
    <s v="restaurants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n v="0"/>
    <s v="restaurants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n v="0"/>
    <s v="restaurants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n v="0"/>
    <s v="restaurants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n v="52.5"/>
    <s v="restaurants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n v="77.5"/>
    <s v="restaurants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n v="0"/>
    <s v="restaurants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n v="53.55"/>
    <s v="restaurants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n v="0"/>
    <s v="restaurants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n v="16.25"/>
    <s v="restaurants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n v="0"/>
    <s v="restaurants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n v="103.68"/>
    <s v="classical music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n v="185.19"/>
    <s v="classical music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n v="54.15"/>
    <s v="classical music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n v="177.21"/>
    <s v="classical music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n v="100.33"/>
    <s v="classical music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n v="136.91"/>
    <s v="classical music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n v="57.54"/>
    <s v="classical music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n v="52.96"/>
    <s v="classical music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n v="82.33"/>
    <s v="classical music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n v="135.41999999999999"/>
    <s v="classical music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n v="74.069999999999993"/>
    <s v="classical music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n v="84.08"/>
    <s v="classical music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n v="61.03"/>
    <s v="classical music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n v="150"/>
    <s v="classical music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n v="266.08999999999997"/>
    <s v="classical music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n v="7.25"/>
    <s v="classical music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n v="100"/>
    <s v="classical music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n v="109.96"/>
    <s v="classical music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n v="169.92"/>
    <s v="classical music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n v="95.74"/>
    <s v="classical music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n v="59.46"/>
    <s v="classical music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n v="55.77"/>
    <s v="classical music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n v="30.08"/>
    <s v="classical music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n v="88.44"/>
    <s v="classical music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n v="64.03"/>
    <s v="classical music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n v="60.15"/>
    <s v="classical music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n v="49.19"/>
    <s v="classical music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n v="165.16"/>
    <s v="classical music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n v="43.62"/>
    <s v="classical music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n v="43.7"/>
    <s v="classical music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n v="67.42"/>
    <s v="classical music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n v="177.5"/>
    <s v="classical music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n v="38.880000000000003"/>
    <s v="classical music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n v="54.99"/>
    <s v="classical music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n v="61.34"/>
    <s v="classical music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n v="23.12"/>
    <s v="classical music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n v="29.61"/>
    <s v="classical music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n v="75.61"/>
    <s v="classical music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n v="35.6"/>
    <s v="classical music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n v="143"/>
    <s v="classical music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n v="0"/>
    <s v="food trucks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n v="25"/>
    <s v="food trucks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n v="0"/>
    <s v="food trucks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n v="0"/>
    <s v="food trucks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n v="100"/>
    <s v="food trucks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n v="0"/>
    <s v="food trucks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n v="60"/>
    <s v="food trucks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n v="50"/>
    <s v="food trucks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n v="72.5"/>
    <s v="food trucks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n v="29.5"/>
    <s v="food trucks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n v="62.5"/>
    <s v="food trucks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n v="0"/>
    <s v="food trucks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n v="0"/>
    <s v="food trucks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n v="0"/>
    <s v="food trucks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n v="0"/>
    <s v="food trucks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n v="0"/>
    <s v="food trucks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n v="0"/>
    <s v="food trucks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n v="0"/>
    <s v="food trucks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n v="23.08"/>
    <s v="food trucks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n v="25.5"/>
    <s v="food trucks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n v="48.18"/>
    <s v="food trucks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n v="1"/>
    <s v="food trucks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n v="1"/>
    <s v="food trucks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n v="0"/>
    <s v="food trucks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n v="50"/>
    <s v="food trucks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n v="5"/>
    <s v="food trucks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n v="202.83"/>
    <s v="food trucks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n v="29.13"/>
    <s v="food trucks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n v="5"/>
    <s v="food trucks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n v="0"/>
    <s v="food trucks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n v="13"/>
    <s v="food trucks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n v="50"/>
    <s v="food trucks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n v="0"/>
    <s v="food trucks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n v="1"/>
    <s v="food trucks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n v="96.05"/>
    <s v="food trucks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n v="305.77999999999997"/>
    <s v="food trucks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n v="12.14"/>
    <s v="food trucks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n v="83.57"/>
    <s v="food trucks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n v="18"/>
    <s v="food trucks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n v="115.53"/>
    <s v="food trucks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n v="21.9"/>
    <s v="space exploration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n v="80.02"/>
    <s v="space exploration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n v="35.520000000000003"/>
    <s v="space exploration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n v="64.930000000000007"/>
    <s v="space exploration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n v="60.97"/>
    <s v="space exploration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n v="31.44"/>
    <s v="space exploration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n v="81.95"/>
    <s v="space exploration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n v="58.93"/>
    <s v="space exploration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n v="157.29"/>
    <s v="space exploration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n v="55.76"/>
    <s v="space exploration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n v="83.8"/>
    <s v="space exploration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n v="58.42"/>
    <s v="space exploration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n v="270.57"/>
    <s v="space exploration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n v="107.1"/>
    <s v="space exploration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n v="47.18"/>
    <s v="space exploration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n v="120.31"/>
    <s v="space exploration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n v="27.6"/>
    <s v="space exploration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n v="205.3"/>
    <s v="space exploration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n v="35.549999999999997"/>
    <s v="space exploration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n v="74.64"/>
    <s v="space exploration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n v="47.06"/>
    <s v="space exploration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n v="26.59"/>
    <s v="space exploration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n v="36.770000000000003"/>
    <s v="space exploration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n v="31.82"/>
    <s v="space exploration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n v="27.58"/>
    <s v="space exploration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n v="56"/>
    <s v="space exploration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n v="21.56"/>
    <s v="space exploration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n v="44.1"/>
    <s v="space exploration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n v="63.87"/>
    <s v="space exploration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n v="38.99"/>
    <s v="space exploration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n v="80.19"/>
    <s v="space exploration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n v="34.9"/>
    <s v="space exploration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n v="89.1"/>
    <s v="space exploration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n v="39.44"/>
    <s v="space exploration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n v="136.9"/>
    <s v="space exploration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n v="37.46"/>
    <s v="space exploration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n v="31.96"/>
    <s v="space exploration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n v="25.21"/>
    <s v="space exploration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n v="10.039999999999999"/>
    <s v="space exploration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n v="45.94"/>
    <s v="space exploration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n v="15"/>
    <s v="space exploration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n v="0"/>
    <s v="space exploration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n v="223.58"/>
    <s v="space exploration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n v="39.479999999999997"/>
    <s v="space exploration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n v="91.3"/>
    <s v="space exploration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n v="78.67"/>
    <s v="space exploration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n v="12"/>
    <s v="space exploration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n v="17.670000000000002"/>
    <s v="space exploration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n v="41.33"/>
    <s v="space exploration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n v="71.599999999999994"/>
    <s v="space exploration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n v="307.82"/>
    <s v="space exploration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n v="80.45"/>
    <s v="space exploration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n v="83.94"/>
    <s v="space exploration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n v="8.5"/>
    <s v="space exploration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n v="73.37"/>
    <s v="space exploration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n v="112.86"/>
    <s v="space exploration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n v="95.28"/>
    <s v="space exploration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n v="22.75"/>
    <s v="space exploration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n v="133.30000000000001"/>
    <s v="space exploration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n v="3.8"/>
    <s v="space exploration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n v="85.75"/>
    <s v="makerspaces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n v="267"/>
    <s v="makerspaces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n v="373.56"/>
    <s v="makerspaces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n v="174.04"/>
    <s v="makerspaces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n v="93.7"/>
    <s v="makerspaces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n v="77.33"/>
    <s v="makerspaces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n v="92.22"/>
    <s v="makerspaces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n v="60.96"/>
    <s v="makerspaces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n v="91"/>
    <s v="makerspaces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n v="41.58"/>
    <s v="makerspaces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n v="33.76"/>
    <s v="makerspaces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n v="70.62"/>
    <s v="makerspaces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n v="167.15"/>
    <s v="makerspaces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n v="128.62"/>
    <s v="makerspaces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n v="65.41"/>
    <s v="makerspaces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n v="117.56"/>
    <s v="makerspaces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n v="126.48"/>
    <s v="makerspaces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n v="550"/>
    <s v="makerspaces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n v="44"/>
    <s v="makerspaces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n v="69"/>
    <s v="makerspaces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n v="27.5"/>
    <s v="food trucks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n v="84.9"/>
    <s v="food trucks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n v="12"/>
    <s v="food trucks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n v="200"/>
    <s v="food trucks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n v="10"/>
    <s v="food trucks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n v="0"/>
    <s v="food trucks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n v="0"/>
    <s v="food trucks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n v="5.29"/>
    <s v="food trucks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n v="1"/>
    <s v="food trucks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n v="72.760000000000005"/>
    <s v="food trucks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n v="17.5"/>
    <s v="food trucks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n v="25"/>
    <s v="food trucks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n v="13.33"/>
    <s v="food trucks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n v="1"/>
    <s v="food trucks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n v="23.67"/>
    <s v="food trucks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n v="89.21"/>
    <s v="food trucks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n v="116.56"/>
    <s v="food trucks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n v="13.01"/>
    <s v="food trucks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n v="0"/>
    <s v="food trucks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n v="17.5"/>
    <s v="food trucks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n v="34.130000000000003"/>
    <s v="spaces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n v="132.35"/>
    <s v="spaces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n v="922.22"/>
    <s v="spaces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n v="163.57"/>
    <s v="spaces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n v="217.38"/>
    <s v="spaces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n v="149.44"/>
    <s v="spaces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n v="71.239999999999995"/>
    <s v="spaces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n v="44.46"/>
    <s v="spaces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n v="164.94"/>
    <s v="spaces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n v="84.87"/>
    <s v="spaces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n v="53.95"/>
    <s v="spaces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n v="50.53"/>
    <s v="spaces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n v="108"/>
    <s v="spaces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n v="95.37"/>
    <s v="spaces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n v="57.63"/>
    <s v="spaces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n v="64.16"/>
    <s v="spaces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n v="92.39"/>
    <s v="spaces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n v="125.98"/>
    <s v="spaces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n v="94.64"/>
    <s v="spaces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n v="170.7"/>
    <s v="spaces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n v="40.76"/>
    <s v="hardware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n v="68.25"/>
    <s v="hardware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n v="95.49"/>
    <s v="hardware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n v="7.19"/>
    <s v="hardware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n v="511.65"/>
    <s v="hardware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n v="261.75"/>
    <s v="hardware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n v="69.760000000000005"/>
    <s v="hardware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n v="77.23"/>
    <s v="hardware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n v="340.57"/>
    <s v="hardware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n v="67.42"/>
    <s v="hardware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n v="845.7"/>
    <s v="hardware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n v="97.19"/>
    <s v="hardware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n v="451.84"/>
    <s v="hardware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n v="138.66999999999999"/>
    <s v="hardware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n v="21.64"/>
    <s v="hardware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n v="169.52"/>
    <s v="hardware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n v="161.88"/>
    <s v="hardware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n v="493.13"/>
    <s v="hardware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n v="22.12"/>
    <s v="hardware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n v="18.239999999999998"/>
    <s v="hardware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n v="8.75"/>
    <s v="children's books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n v="40.61"/>
    <s v="children's books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n v="0"/>
    <s v="children's books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n v="37.950000000000003"/>
    <s v="children's books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n v="35.729999999999997"/>
    <s v="children's books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n v="42.16"/>
    <s v="children's books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n v="35"/>
    <s v="children's books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n v="13.25"/>
    <s v="children's books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n v="55"/>
    <s v="children's books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n v="0"/>
    <s v="children's books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n v="0"/>
    <s v="children's books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n v="39.29"/>
    <s v="children's books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n v="47.5"/>
    <s v="children's books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n v="0"/>
    <s v="children's books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n v="17.329999999999998"/>
    <s v="children's books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n v="31.76"/>
    <s v="children's books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n v="5"/>
    <s v="children's books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n v="39"/>
    <s v="children's books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n v="52.5"/>
    <s v="children's books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n v="0"/>
    <s v="children's books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n v="9"/>
    <s v="children's books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n v="25"/>
    <s v="children's books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n v="30"/>
    <s v="children's books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n v="11.25"/>
    <s v="children's books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n v="0"/>
    <s v="children's books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n v="25"/>
    <s v="children's books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n v="11.33"/>
    <s v="children's books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n v="29.47"/>
    <s v="children's books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n v="1"/>
    <s v="children's books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n v="63.1"/>
    <s v="children's books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n v="0"/>
    <s v="children's books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n v="0"/>
    <s v="children's books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n v="1"/>
    <s v="children's books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n v="43.85"/>
    <s v="children's books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n v="75"/>
    <s v="children's books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n v="45.97"/>
    <s v="children's books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n v="10"/>
    <s v="children's books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n v="93.67"/>
    <s v="children's books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n v="53"/>
    <s v="children's books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n v="0"/>
    <s v="children's books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n v="47"/>
    <s v="plays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n v="66.67"/>
    <s v="plays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n v="18.77"/>
    <s v="plays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n v="66.11"/>
    <s v="plays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n v="36.86"/>
    <s v="plays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n v="39.81"/>
    <s v="plays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n v="31.5"/>
    <s v="plays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n v="102.5"/>
    <s v="plays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n v="126.46"/>
    <s v="plays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n v="47.88"/>
    <s v="plays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n v="73.209999999999994"/>
    <s v="plays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n v="89.67"/>
    <s v="plays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n v="151.46"/>
    <s v="plays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n v="25"/>
    <s v="plays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n v="36.5"/>
    <s v="plays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n v="44"/>
    <s v="plays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n v="87.36"/>
    <s v="plays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n v="36.47"/>
    <s v="plays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n v="44.86"/>
    <s v="plays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n v="42.9"/>
    <s v="plays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n v="51.23"/>
    <s v="plays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n v="33.94"/>
    <s v="plays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n v="90.74"/>
    <s v="plays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n v="50"/>
    <s v="plays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n v="24.44"/>
    <s v="plays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n v="44.25"/>
    <s v="plays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n v="67.739999999999995"/>
    <s v="plays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n v="65.38"/>
    <s v="plays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n v="121.9"/>
    <s v="plays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n v="47.46"/>
    <s v="plays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n v="92.84"/>
    <s v="plays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n v="68.25"/>
    <s v="plays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n v="37.21"/>
    <s v="plays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n v="25.25"/>
    <s v="plays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n v="43.21"/>
    <s v="plays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n v="25.13"/>
    <s v="plays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n v="23.64"/>
    <s v="plays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n v="103.95"/>
    <s v="plays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n v="50.38"/>
    <s v="plays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n v="13.6"/>
    <s v="plays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n v="28.57"/>
    <s v="plays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n v="63.83"/>
    <s v="plays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n v="8.86"/>
    <s v="plays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n v="50.67"/>
    <s v="plays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n v="60.78"/>
    <s v="plays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n v="113.42"/>
    <s v="plays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n v="104.57"/>
    <s v="plays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n v="98.31"/>
    <s v="plays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n v="35.04"/>
    <s v="plays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n v="272.73"/>
    <s v="plays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n v="63.85"/>
    <s v="plays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n v="30.19"/>
    <s v="plays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n v="83.51"/>
    <s v="plays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n v="64.760000000000005"/>
    <s v="plays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n v="20.12"/>
    <s v="plays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n v="44.09"/>
    <s v="plays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n v="40.479999999999997"/>
    <s v="plays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n v="44.54"/>
    <s v="plays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n v="125.81"/>
    <s v="plays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n v="19.7"/>
    <s v="plays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n v="10"/>
    <s v="plays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n v="0"/>
    <s v="plays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n v="0"/>
    <s v="plays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n v="30"/>
    <s v="plays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n v="60.67"/>
    <s v="plays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n v="0"/>
    <s v="plays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n v="0"/>
    <s v="plays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n v="23.33"/>
    <s v="plays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n v="5"/>
    <s v="plays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n v="23.92"/>
    <s v="plays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n v="0"/>
    <s v="plays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n v="15.83"/>
    <s v="plays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n v="0"/>
    <s v="plays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n v="29.79"/>
    <s v="plays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n v="60"/>
    <s v="plays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n v="24.33"/>
    <s v="plays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n v="500"/>
    <s v="plays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n v="0"/>
    <s v="plays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n v="35"/>
    <s v="plays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n v="29.56"/>
    <s v="plays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n v="26.67"/>
    <s v="plays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n v="18.329999999999998"/>
    <s v="plays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n v="20"/>
    <s v="plays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n v="13.33"/>
    <s v="plays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n v="0"/>
    <s v="plays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n v="22.5"/>
    <s v="plays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n v="50.4"/>
    <s v="plays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n v="105.03"/>
    <s v="plays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n v="35.4"/>
    <s v="plays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n v="83.33"/>
    <s v="plays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n v="35.92"/>
    <s v="plays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n v="0"/>
    <s v="plays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n v="119.13"/>
    <s v="plays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n v="90.33"/>
    <s v="plays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n v="2.33"/>
    <s v="plays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n v="0"/>
    <s v="plays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n v="108.33"/>
    <s v="plays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n v="15.75"/>
    <s v="plays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n v="29"/>
    <s v="plays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n v="96.55"/>
    <s v="plays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n v="0"/>
    <s v="plays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n v="63"/>
    <s v="plays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n v="381.6"/>
    <s v="plays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n v="46.25"/>
    <s v="plays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n v="26"/>
    <s v="plays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n v="10"/>
    <s v="plays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n v="5"/>
    <s v="plays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n v="0"/>
    <s v="plays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n v="81.569999999999993"/>
    <s v="plays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n v="7"/>
    <s v="plays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n v="27.3"/>
    <s v="plays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n v="29.41"/>
    <s v="plays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n v="12.5"/>
    <s v="plays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n v="0"/>
    <s v="plays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n v="5.75"/>
    <s v="plays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n v="52.08"/>
    <s v="plays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n v="183.33"/>
    <s v="plays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n v="26.33"/>
    <s v="plays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n v="0"/>
    <s v="plays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n v="486.43"/>
    <s v="plays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n v="3"/>
    <s v="plays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n v="25"/>
    <s v="plays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n v="9.75"/>
    <s v="plays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n v="18.75"/>
    <s v="plays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n v="36.590000000000003"/>
    <s v="plays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n v="80.709999999999994"/>
    <s v="plays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n v="1"/>
    <s v="plays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n v="52.8"/>
    <s v="plays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n v="20"/>
    <s v="plays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n v="1"/>
    <s v="plays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n v="46.93"/>
    <s v="plays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n v="78.08"/>
    <s v="plays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n v="1"/>
    <s v="plays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n v="1"/>
    <s v="plays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n v="203.67"/>
    <s v="plays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n v="20.71"/>
    <s v="plays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n v="48.56"/>
    <s v="plays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n v="68.099999999999994"/>
    <s v="plays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n v="8.5"/>
    <s v="plays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n v="51.62"/>
    <s v="plays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n v="43"/>
    <s v="musical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n v="83.33"/>
    <s v="musical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n v="30"/>
    <s v="musical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n v="175.51"/>
    <s v="musical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n v="231.66"/>
    <s v="musical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n v="75"/>
    <s v="musical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n v="112.14"/>
    <s v="musical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n v="41.67"/>
    <s v="musical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n v="255.17"/>
    <s v="musical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n v="162.77000000000001"/>
    <s v="musical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n v="88.33"/>
    <s v="musical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n v="85.74"/>
    <s v="musical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n v="47.57"/>
    <s v="musical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n v="72.97"/>
    <s v="musical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n v="90.54"/>
    <s v="musical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n v="37.65"/>
    <s v="musical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n v="36.36"/>
    <s v="musical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n v="126.72"/>
    <s v="musical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n v="329.2"/>
    <s v="musical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n v="81.239999999999995"/>
    <s v="musical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n v="1"/>
    <s v="spaces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n v="202.23"/>
    <s v="spaces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n v="0"/>
    <s v="spaces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n v="100"/>
    <s v="spaces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n v="0"/>
    <s v="spaces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n v="1"/>
    <s v="spaces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n v="82.46"/>
    <s v="spaces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n v="2.67"/>
    <s v="spaces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n v="12.5"/>
    <s v="spaces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n v="0"/>
    <s v="spaces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n v="18.899999999999999"/>
    <s v="spaces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n v="200.63"/>
    <s v="spaces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n v="201.67"/>
    <s v="spaces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n v="0"/>
    <s v="spaces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n v="65"/>
    <s v="spaces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n v="66.099999999999994"/>
    <s v="spaces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n v="93.33"/>
    <s v="spaces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n v="0"/>
    <s v="spaces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n v="0"/>
    <s v="spaces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n v="0"/>
    <s v="spaces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n v="50.75"/>
    <s v="plays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n v="60.9"/>
    <s v="plays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n v="109.03"/>
    <s v="plays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n v="25.69"/>
    <s v="plays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n v="41.92"/>
    <s v="plays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n v="88.77"/>
    <s v="plays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n v="80.23"/>
    <s v="plays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n v="78.94"/>
    <s v="plays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n v="95.59"/>
    <s v="plays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n v="69.89"/>
    <s v="plays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n v="74.53"/>
    <s v="plays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n v="123.94"/>
    <s v="plays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n v="264.85000000000002"/>
    <s v="plays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n v="58.62"/>
    <s v="plays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n v="70.88"/>
    <s v="plays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n v="8.57"/>
    <s v="plays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n v="113.57"/>
    <s v="plays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n v="60.69"/>
    <s v="plays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n v="110.22"/>
    <s v="plays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n v="136.46"/>
    <s v="plays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n v="53.16"/>
    <s v="spaces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n v="86.49"/>
    <s v="spaces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n v="155.24"/>
    <s v="spaces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n v="115.08"/>
    <s v="spaces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n v="109.59"/>
    <s v="spaces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n v="45.21"/>
    <s v="spaces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n v="104.15"/>
    <s v="spaces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n v="35.71"/>
    <s v="spaces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n v="97"/>
    <s v="spaces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n v="370.37"/>
    <s v="spaces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n v="94.41"/>
    <s v="spaces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n v="48.98"/>
    <s v="spaces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n v="45.59"/>
    <s v="spaces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n v="23.28"/>
    <s v="spaces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n v="63.23"/>
    <s v="spaces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n v="153.52000000000001"/>
    <s v="spaces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n v="90.2"/>
    <s v="spaces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n v="118.97"/>
    <s v="spaces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n v="80.25"/>
    <s v="spaces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n v="62.5"/>
    <s v="spaces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n v="131.38"/>
    <s v="spaces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n v="73.03"/>
    <s v="spaces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n v="178.53"/>
    <s v="spaces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n v="162.91"/>
    <s v="spaces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n v="108.24"/>
    <s v="spaces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n v="88.87"/>
    <s v="spaces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n v="54"/>
    <s v="spaces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n v="116.73"/>
    <s v="spaces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n v="233.9"/>
    <s v="spaces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n v="158"/>
    <s v="spaces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n v="14.84"/>
    <s v="spaces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n v="85.18"/>
    <s v="spaces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n v="146.69"/>
    <s v="spaces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n v="50.76"/>
    <s v="spaces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n v="87.7"/>
    <s v="spaces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n v="242.28"/>
    <s v="spaces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n v="146.44999999999999"/>
    <s v="spaces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n v="103.17"/>
    <s v="spaces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n v="80.459999999999994"/>
    <s v="spaces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n v="234.67"/>
    <s v="spaces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n v="50.69"/>
    <s v="spaces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n v="162.71"/>
    <s v="spaces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n v="120.17"/>
    <s v="spaces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n v="67.7"/>
    <s v="spaces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n v="52.1"/>
    <s v="spaces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n v="51.6"/>
    <s v="spaces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n v="164.3"/>
    <s v="spaces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n v="84.86"/>
    <s v="spaces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n v="94.55"/>
    <s v="spaces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n v="45.54"/>
    <s v="spaces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n v="51.72"/>
    <s v="spaces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n v="50.88"/>
    <s v="spaces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n v="191.13"/>
    <s v="spaces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n v="89.31"/>
    <s v="spaces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n v="88.59"/>
    <s v="spaces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n v="96.3"/>
    <s v="spaces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n v="33.31"/>
    <s v="spaces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n v="37.22"/>
    <s v="spaces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n v="92.13"/>
    <s v="spaces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n v="76.790000000000006"/>
    <s v="spaces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n v="96.53"/>
    <s v="spaces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n v="51.89"/>
    <s v="spaces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n v="128.91"/>
    <s v="spaces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n v="84.11"/>
    <s v="spaces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n v="82.94"/>
    <s v="spaces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n v="259.95"/>
    <s v="spaces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n v="37.25"/>
    <s v="spaces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n v="177.02"/>
    <s v="spaces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n v="74.069999999999993"/>
    <s v="spaces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n v="70.67"/>
    <s v="spaces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n v="23.63"/>
    <s v="spaces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n v="37.5"/>
    <s v="spaces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n v="13.33"/>
    <s v="spaces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n v="0"/>
    <s v="spaces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n v="1"/>
    <s v="spaces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n v="0"/>
    <s v="spaces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n v="0"/>
    <s v="spaces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n v="1"/>
    <s v="spaces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n v="41"/>
    <s v="spaces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n v="55.83"/>
    <s v="spaces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n v="0"/>
    <s v="spaces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n v="99.76"/>
    <s v="spaces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n v="25.52"/>
    <s v="spaces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n v="117.65"/>
    <s v="spaces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n v="5"/>
    <s v="spaces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n v="2796.67"/>
    <s v="spaces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n v="200"/>
    <s v="spaces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n v="87.5"/>
    <s v="spaces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n v="20.14"/>
    <s v="spaces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n v="20.88"/>
    <s v="spaces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n v="61.31"/>
    <s v="spaces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n v="1"/>
    <s v="spaces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n v="92.14"/>
    <s v="spaces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n v="7.33"/>
    <s v="spaces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n v="64.8"/>
    <s v="spaces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n v="30.12"/>
    <s v="spaces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n v="52.5"/>
    <s v="spaces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n v="23.67"/>
    <s v="spaces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n v="415.78"/>
    <s v="spaces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n v="53.71"/>
    <s v="spaces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n v="420.6"/>
    <s v="spaces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n v="0"/>
    <s v="spaces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n v="18.670000000000002"/>
    <s v="spaces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n v="78.33"/>
    <s v="spaces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n v="67.78"/>
    <s v="spaces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n v="16.670000000000002"/>
    <s v="spaces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n v="62.5"/>
    <s v="spaces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n v="42"/>
    <s v="spaces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n v="130.09"/>
    <s v="spaces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n v="1270.22"/>
    <s v="spaces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n v="88.44"/>
    <s v="spaces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n v="56.34"/>
    <s v="spaces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n v="53.53"/>
    <s v="spaces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n v="25"/>
    <s v="spaces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n v="50"/>
    <s v="spaces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n v="56.79"/>
    <s v="spaces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n v="40.83"/>
    <s v="spaces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n v="65.11"/>
    <s v="spaces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n v="55.6"/>
    <s v="spaces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n v="140.54"/>
    <s v="spaces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n v="25"/>
    <s v="spaces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n v="69.53"/>
    <s v="spaces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n v="5.5"/>
    <s v="spaces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n v="237"/>
    <s v="spaces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n v="79.87"/>
    <s v="spaces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n v="10.25"/>
    <s v="spaces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n v="272.58999999999997"/>
    <s v="spaces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n v="13"/>
    <s v="spaces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n v="58.18"/>
    <s v="spaces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n v="10"/>
    <s v="spaces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n v="70.11"/>
    <s v="spaces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n v="57.89"/>
    <s v="spaces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n v="125.27"/>
    <s v="spaces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n v="0"/>
    <s v="spaces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n v="300"/>
    <s v="spaces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n v="43"/>
    <s v="spaces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n v="1"/>
    <s v="spaces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n v="775"/>
    <s v="spaces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n v="5"/>
    <s v="spaces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n v="12.8"/>
    <s v="spaces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n v="10"/>
    <s v="spaces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n v="58"/>
    <s v="spaces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n v="244.8"/>
    <s v="spaces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n v="6.5"/>
    <s v="spaces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n v="0"/>
    <s v="spaces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n v="61.18"/>
    <s v="spaces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n v="0"/>
    <s v="spaces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n v="139.24"/>
    <s v="plays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n v="10"/>
    <s v="plays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n v="93.75"/>
    <s v="plays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n v="53.75"/>
    <s v="plays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n v="10"/>
    <s v="plays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n v="33.75"/>
    <s v="plays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n v="18.75"/>
    <s v="plays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n v="23.14"/>
    <s v="plays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n v="29.05"/>
    <s v="plays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n v="50"/>
    <s v="plays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n v="0"/>
    <s v="plays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n v="450"/>
    <s v="plays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n v="24"/>
    <s v="plays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n v="32.25"/>
    <s v="plays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n v="15"/>
    <s v="plays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n v="0"/>
    <s v="plays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n v="251.33"/>
    <s v="plays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n v="0"/>
    <s v="plays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n v="437.5"/>
    <s v="plays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n v="110.35"/>
    <s v="plays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n v="41.42"/>
    <s v="plays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n v="52"/>
    <s v="plays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n v="33.99"/>
    <s v="plays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n v="103.35"/>
    <s v="plays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n v="34.79"/>
    <s v="plays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n v="41.77"/>
    <s v="plays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n v="64.27"/>
    <s v="plays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n v="31.21"/>
    <s v="plays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n v="62.92"/>
    <s v="plays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n v="98.54"/>
    <s v="plays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n v="82.61"/>
    <s v="plays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n v="38.5"/>
    <s v="plays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n v="80.16"/>
    <s v="plays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n v="28.41"/>
    <s v="plays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n v="80.73"/>
    <s v="plays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n v="200.69"/>
    <s v="plays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n v="37.590000000000003"/>
    <s v="plays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n v="58.1"/>
    <s v="plays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n v="60.3"/>
    <s v="plays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n v="63.36"/>
    <s v="plays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n v="50.9"/>
    <s v="plays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n v="100.5"/>
    <s v="plays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n v="31.62"/>
    <s v="plays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n v="65.099999999999994"/>
    <s v="plays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n v="79.31"/>
    <s v="plays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n v="139.19"/>
    <s v="plays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n v="131.91"/>
    <s v="plays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n v="91.3"/>
    <s v="plays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n v="39.67"/>
    <s v="plays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n v="57.55"/>
    <s v="plays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n v="33.03"/>
    <s v="plays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n v="77.34"/>
    <s v="plays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n v="31.93"/>
    <s v="plays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n v="36.33"/>
    <s v="plays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n v="46.77"/>
    <s v="plays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n v="40.07"/>
    <s v="plays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n v="100.22"/>
    <s v="plays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n v="41.67"/>
    <s v="plays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n v="46.71"/>
    <s v="plays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n v="71.489999999999995"/>
    <s v="plays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n v="14.44"/>
    <s v="musical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n v="356.84"/>
    <s v="musical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n v="0"/>
    <s v="musical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n v="37.75"/>
    <s v="musical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n v="12.75"/>
    <s v="musical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n v="24.46"/>
    <s v="musical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n v="0"/>
    <s v="musical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n v="53.08"/>
    <s v="musical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n v="300"/>
    <s v="musical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n v="286.25"/>
    <s v="musical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n v="36.67"/>
    <s v="musical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n v="49.21"/>
    <s v="musical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n v="1"/>
    <s v="musical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n v="12.5"/>
    <s v="musical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n v="109.04"/>
    <s v="musical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n v="41.67"/>
    <s v="musical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n v="0"/>
    <s v="musical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n v="22.75"/>
    <s v="musical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n v="0"/>
    <s v="musical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n v="70.83"/>
    <s v="musical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n v="63.11"/>
    <s v="plays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n v="50.16"/>
    <s v="plays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n v="62.88"/>
    <s v="plays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n v="85.53"/>
    <s v="plays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n v="53.72"/>
    <s v="plays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n v="127.81"/>
    <s v="plays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n v="106.57"/>
    <s v="plays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n v="262.11"/>
    <s v="plays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n v="57.17"/>
    <s v="plays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n v="50.2"/>
    <s v="plays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n v="66.59"/>
    <s v="plays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n v="168.25"/>
    <s v="plays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n v="256.37"/>
    <s v="plays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n v="36.61"/>
    <s v="plays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n v="37.14"/>
    <s v="plays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n v="45.88"/>
    <s v="plays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n v="141.71"/>
    <s v="plays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n v="52.49"/>
    <s v="plays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n v="59.52"/>
    <s v="plays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n v="50"/>
    <s v="plays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n v="193.62"/>
    <s v="plays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n v="106.8"/>
    <s v="plays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n v="77.22"/>
    <s v="plays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n v="57.5"/>
    <s v="plays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n v="50.46"/>
    <s v="plays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n v="97.38"/>
    <s v="plays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n v="34.92"/>
    <s v="plays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n v="85.53"/>
    <s v="plays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n v="182.91"/>
    <s v="plays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n v="131.13999999999999"/>
    <s v="plays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n v="39.81"/>
    <s v="plays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n v="59.7"/>
    <s v="plays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n v="88.74"/>
    <s v="plays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n v="58.69"/>
    <s v="plays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n v="69.569999999999993"/>
    <s v="plays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n v="115.87"/>
    <s v="plays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n v="23.87"/>
    <s v="plays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n v="81.13"/>
    <s v="plays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n v="57.63"/>
    <s v="plays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n v="46.43"/>
    <s v="plays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n v="60.48"/>
    <s v="plays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n v="65.58"/>
    <s v="plays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n v="119.19"/>
    <s v="plays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n v="83.05"/>
    <s v="plays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n v="57.52"/>
    <s v="plays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n v="177.09"/>
    <s v="plays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n v="70.77"/>
    <s v="plays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n v="29.17"/>
    <s v="plays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n v="72.760000000000005"/>
    <s v="plays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n v="51.85"/>
    <s v="plays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n v="98.2"/>
    <s v="plays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n v="251.74"/>
    <s v="plays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n v="74.819999999999993"/>
    <s v="plays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n v="67.650000000000006"/>
    <s v="plays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n v="93.81"/>
    <s v="plays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n v="41.24"/>
    <s v="plays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n v="52.55"/>
    <s v="plays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n v="70.290000000000006"/>
    <s v="plays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n v="48.33"/>
    <s v="plays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n v="53.18"/>
    <s v="plays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n v="60.95"/>
    <s v="plays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n v="116"/>
    <s v="plays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n v="61"/>
    <s v="plays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n v="38.24"/>
    <s v="plays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n v="106.5"/>
    <s v="plays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n v="204.57"/>
    <s v="plays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n v="54.91"/>
    <s v="plays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n v="150.41999999999999"/>
    <s v="plays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n v="52.58"/>
    <s v="plays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n v="54.3"/>
    <s v="plays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n v="76.03"/>
    <s v="plays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n v="105.21"/>
    <s v="plays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n v="68.67"/>
    <s v="plays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n v="129.36000000000001"/>
    <s v="plays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n v="134.26"/>
    <s v="plays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n v="17.829999999999998"/>
    <s v="plays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n v="203.2"/>
    <s v="plays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n v="69.19"/>
    <s v="plays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n v="125.12"/>
    <s v="plays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n v="73.53"/>
    <s v="plays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n v="48.44"/>
    <s v="plays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n v="26.61"/>
    <s v="plays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n v="33.67"/>
    <s v="plays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n v="40.71"/>
    <s v="plays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n v="19.27"/>
    <s v="plays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n v="84.29"/>
    <s v="plays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n v="29.58"/>
    <s v="plays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n v="26.67"/>
    <s v="plays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n v="45.98"/>
    <s v="plays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n v="125.09"/>
    <s v="plays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n v="141.29"/>
    <s v="plays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n v="55.33"/>
    <s v="plays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n v="46.42"/>
    <s v="plays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n v="57.2"/>
    <s v="plays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n v="173.7"/>
    <s v="plays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n v="59.6"/>
    <s v="plays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n v="89.59"/>
    <s v="plays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n v="204.05"/>
    <s v="plays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n v="48.7"/>
    <s v="plays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n v="53.34"/>
    <s v="plays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n v="75.09"/>
    <s v="plays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n v="18"/>
    <s v="plays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n v="209.84"/>
    <s v="plays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n v="61.02"/>
    <s v="plays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n v="61"/>
    <s v="plays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n v="80.03"/>
    <s v="plays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n v="29.07"/>
    <s v="plays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n v="49.44"/>
    <s v="plays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n v="93.98"/>
    <s v="plays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n v="61.94"/>
    <s v="plays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n v="78.5"/>
    <s v="plays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n v="33.75"/>
    <s v="plays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n v="66.45"/>
    <s v="plays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n v="35.799999999999997"/>
    <s v="plays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n v="145.65"/>
    <s v="plays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n v="25.69"/>
    <s v="plays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n v="152.5"/>
    <s v="plays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n v="30"/>
    <s v="plays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n v="142.28"/>
    <s v="plays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n v="24.55"/>
    <s v="plays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n v="292.77999999999997"/>
    <s v="plays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n v="44.92"/>
    <s v="plays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n v="23.1"/>
    <s v="plays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n v="80.400000000000006"/>
    <s v="plays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n v="72.290000000000006"/>
    <s v="plays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n v="32.97"/>
    <s v="plays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n v="116.65"/>
    <s v="plays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n v="79.62"/>
    <s v="plays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n v="27.78"/>
    <s v="plays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n v="81.03"/>
    <s v="plays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n v="136.85"/>
    <s v="plays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n v="177.62"/>
    <s v="plays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n v="109.08"/>
    <s v="plays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n v="119.64"/>
    <s v="plays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n v="78.209999999999994"/>
    <s v="plays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n v="52.17"/>
    <s v="plays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n v="114.13"/>
    <s v="plays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n v="50"/>
    <s v="plays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n v="91.67"/>
    <s v="plays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n v="108.59"/>
    <s v="plays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n v="69.819999999999993"/>
    <s v="plays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n v="109.57"/>
    <s v="plays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n v="71.67"/>
    <s v="plays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n v="93.61"/>
    <s v="plays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n v="76.8"/>
    <s v="plays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n v="35.799999999999997"/>
    <s v="plays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n v="55.6"/>
    <s v="plays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n v="147.33000000000001"/>
    <s v="plays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n v="56.33"/>
    <s v="plays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n v="96.19"/>
    <s v="plays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n v="63.57"/>
    <s v="plays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n v="184.78"/>
    <s v="plays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n v="126.72"/>
    <s v="plays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n v="83.43"/>
    <s v="plays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n v="54.5"/>
    <s v="plays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n v="302.31"/>
    <s v="plays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n v="44.14"/>
    <s v="plays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n v="866.67"/>
    <s v="plays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n v="61.39"/>
    <s v="plays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n v="29.67"/>
    <s v="plays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n v="45.48"/>
    <s v="plays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n v="96.2"/>
    <s v="plays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n v="67.92"/>
    <s v="plays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n v="30.78"/>
    <s v="plays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n v="38.33"/>
    <s v="plays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n v="66.83"/>
    <s v="plays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n v="71.73"/>
    <s v="plays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n v="176.47"/>
    <s v="plays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n v="421.11"/>
    <s v="plays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n v="104.99"/>
    <s v="plays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n v="28.19"/>
    <s v="plays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n v="54.55"/>
    <s v="plays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n v="111.89"/>
    <s v="plays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n v="85.21"/>
    <s v="plays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n v="76.650000000000006"/>
    <s v="plays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n v="65.17"/>
    <s v="plays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n v="93.76"/>
    <s v="plays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n v="133.33000000000001"/>
    <s v="plays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n v="51.22"/>
    <s v="plays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n v="100.17"/>
    <s v="plays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n v="34.6"/>
    <s v="plays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n v="184.68"/>
    <s v="plays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n v="69.819999999999993"/>
    <s v="plays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n v="61.94"/>
    <s v="plays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n v="41.67"/>
    <s v="plays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n v="36.07"/>
    <s v="plays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n v="29"/>
    <s v="plays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n v="24.21"/>
    <s v="plays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n v="55.89"/>
    <s v="plays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n v="11.67"/>
    <s v="plays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n v="68.349999999999994"/>
    <s v="plays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n v="27.07"/>
    <s v="plays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n v="118.13"/>
    <s v="plays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n v="44.76"/>
    <s v="plays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n v="99.79"/>
    <s v="plays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n v="117.65"/>
    <s v="plays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n v="203.33"/>
    <s v="plays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n v="28.32"/>
    <s v="plays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n v="110.23"/>
    <s v="plays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n v="31.97"/>
    <s v="plays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n v="58.61"/>
    <s v="plays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n v="29.43"/>
    <s v="plays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n v="81.38"/>
    <s v="plays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n v="199.17"/>
    <s v="plays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n v="115.38"/>
    <s v="plays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n v="46.43"/>
    <s v="plays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n v="70.569999999999993"/>
    <s v="plays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n v="22.22"/>
    <s v="plays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n v="159.47"/>
    <s v="plays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n v="37.78"/>
    <s v="plays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n v="72.05"/>
    <s v="plays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n v="63.7"/>
    <s v="plays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n v="28.41"/>
    <s v="plays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n v="103.21"/>
    <s v="plays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n v="71.150000000000006"/>
    <s v="plays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n v="35"/>
    <s v="plays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n v="81.78"/>
    <s v="plays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n v="297.02999999999997"/>
    <s v="plays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n v="46.61"/>
    <s v="plays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n v="51.72"/>
    <s v="plays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n v="40.29"/>
    <s v="plays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n v="16.25"/>
    <s v="plays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n v="30.15"/>
    <s v="plays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n v="95.24"/>
    <s v="plays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n v="52.21"/>
    <s v="plays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n v="134.15"/>
    <s v="plays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n v="62.83"/>
    <s v="plays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n v="58.95"/>
    <s v="plays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n v="143.11000000000001"/>
    <s v="plays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n v="84.17"/>
    <s v="plays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n v="186.07"/>
    <s v="plays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n v="89.79"/>
    <s v="plays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n v="64.16"/>
    <s v="plays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n v="59.65"/>
    <s v="plays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n v="31.25"/>
    <s v="plays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n v="41.22"/>
    <s v="plays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n v="43.35"/>
    <s v="plays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n v="64.52"/>
    <s v="plays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n v="43.28"/>
    <s v="plays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n v="77"/>
    <s v="plays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n v="51.22"/>
    <s v="plays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n v="68.25"/>
    <s v="plays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n v="19.489999999999998"/>
    <s v="plays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n v="41.13"/>
    <s v="plays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n v="41.41"/>
    <s v="plays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n v="27.5"/>
    <s v="plays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n v="33.57"/>
    <s v="plays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n v="145.87"/>
    <s v="plays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n v="358.69"/>
    <s v="plays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n v="50.98"/>
    <s v="plays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n v="45.04"/>
    <s v="plays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n v="17.53"/>
    <s v="plays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n v="50"/>
    <s v="plays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n v="57.92"/>
    <s v="plays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n v="29.71"/>
    <s v="plays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n v="90.68"/>
    <s v="plays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n v="55.01"/>
    <s v="plays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n v="57.22"/>
    <s v="plays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n v="72.95"/>
    <s v="plays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n v="64.47"/>
    <s v="plays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n v="716.35"/>
    <s v="plays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n v="50.4"/>
    <s v="plays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n v="41.67"/>
    <s v="plays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n v="35.770000000000003"/>
    <s v="plays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n v="88.74"/>
    <s v="plays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n v="148.47999999999999"/>
    <s v="plays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n v="51.79"/>
    <s v="plays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n v="20"/>
    <s v="plays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n v="52"/>
    <s v="plays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n v="53.23"/>
    <s v="plays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n v="39.6"/>
    <s v="plays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n v="34.25"/>
    <s v="plays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n v="164.62"/>
    <s v="plays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n v="125.05"/>
    <s v="plays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n v="51.88"/>
    <s v="plays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n v="40.29"/>
    <s v="plays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n v="64.91"/>
    <s v="plays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n v="55.33"/>
    <s v="plays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n v="83.14"/>
    <s v="plays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n v="38.71"/>
    <s v="plays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n v="125.38"/>
    <s v="plays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n v="78.260000000000005"/>
    <s v="plays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n v="47.22"/>
    <s v="plays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n v="79.099999999999994"/>
    <s v="plays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n v="114.29"/>
    <s v="plays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n v="51.72"/>
    <s v="plays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n v="30.77"/>
    <s v="plays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n v="74.209999999999994"/>
    <s v="plays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n v="47.85"/>
    <s v="plays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n v="34.409999999999997"/>
    <s v="plays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n v="40.24"/>
    <s v="plays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n v="60.29"/>
    <s v="plays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n v="25.31"/>
    <s v="plays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n v="35.950000000000003"/>
    <s v="plays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n v="136"/>
    <s v="plays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n v="70.760000000000005"/>
    <s v="plays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n v="125"/>
    <s v="plays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n v="66.510000000000005"/>
    <s v="plays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n v="105"/>
    <s v="plays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n v="145"/>
    <s v="plays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n v="12"/>
    <s v="plays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n v="96.67"/>
    <s v="plays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n v="60.33"/>
    <s v="plays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n v="79.89"/>
    <s v="plays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n v="58.82"/>
    <s v="plays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n v="75.34"/>
    <s v="plays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n v="55"/>
    <s v="plays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n v="66.959999999999994"/>
    <s v="plays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n v="227.27"/>
    <s v="plays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n v="307.69"/>
    <s v="plays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n v="50.02"/>
    <s v="plays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n v="72.39"/>
    <s v="plays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n v="95.95"/>
    <s v="plays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n v="45.62"/>
    <s v="plays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n v="41.03"/>
    <s v="plays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n v="56.83"/>
    <s v="plays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n v="137.24"/>
    <s v="plays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n v="75.709999999999994"/>
    <s v="plays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n v="99"/>
    <s v="plays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n v="81.569999999999993"/>
    <s v="plays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n v="45.11"/>
    <s v="plays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n v="36.67"/>
    <s v="plays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n v="125"/>
    <s v="plays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n v="49.23"/>
    <s v="plays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n v="42.3"/>
    <s v="plays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n v="78.88"/>
    <s v="plays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n v="38.28"/>
    <s v="plays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n v="44.85"/>
    <s v="plays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n v="13.53"/>
    <s v="plays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n v="43.5"/>
    <s v="plays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n v="30.95"/>
    <s v="plays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n v="55.23"/>
    <s v="plays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n v="46.13"/>
    <s v="plays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n v="39.380000000000003"/>
    <s v="plays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n v="66.150000000000006"/>
    <s v="plays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n v="54.14"/>
    <s v="plays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n v="104.17"/>
    <s v="plays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n v="31.38"/>
    <s v="plays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n v="59.21"/>
    <s v="plays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n v="119.18"/>
    <s v="plays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n v="164.62"/>
    <s v="plays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n v="24.29"/>
    <s v="plays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n v="40.94"/>
    <s v="plays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n v="61.1"/>
    <s v="plays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n v="38.65"/>
    <s v="plays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n v="56.2"/>
    <s v="plays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n v="107"/>
    <s v="plays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n v="171.43"/>
    <s v="plays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n v="110.5"/>
    <s v="plays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n v="179.28"/>
    <s v="plays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n v="22.91"/>
    <s v="plays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n v="43.13"/>
    <s v="plays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n v="46.89"/>
    <s v="plays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n v="47.41"/>
    <s v="plays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n v="15.13"/>
    <s v="plays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n v="21.1"/>
    <s v="plays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n v="59.12"/>
    <s v="plays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n v="97.92"/>
    <s v="plays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n v="55.13"/>
    <s v="plays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n v="26.54"/>
    <s v="plays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n v="58.42"/>
    <s v="plays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n v="122.54"/>
    <s v="plays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n v="87.96"/>
    <s v="plays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n v="73.239999999999995"/>
    <s v="plays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n v="55.56"/>
    <s v="plays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n v="39.54"/>
    <s v="plays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n v="136.78"/>
    <s v="plays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n v="99.34"/>
    <s v="plays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n v="20"/>
    <s v="plays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n v="28.89"/>
    <s v="plays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n v="40.549999999999997"/>
    <s v="plays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n v="35.71"/>
    <s v="plays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n v="37.96"/>
    <s v="plays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n v="33.33"/>
    <s v="plays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n v="58.57"/>
    <s v="plays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n v="135.63"/>
    <s v="plays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n v="30.94"/>
    <s v="plays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n v="176.09"/>
    <s v="plays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n v="151.97999999999999"/>
    <s v="plays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n v="22.61"/>
    <s v="plays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n v="18.27"/>
    <s v="plays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n v="82.26"/>
    <s v="plays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n v="68.53"/>
    <s v="plays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n v="68.06"/>
    <s v="plays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n v="72.709999999999994"/>
    <s v="plays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n v="77.19"/>
    <s v="plays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n v="55.97"/>
    <s v="plays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n v="49.69"/>
    <s v="plays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n v="79"/>
    <s v="plays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n v="77.73"/>
    <s v="plays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n v="40.78"/>
    <s v="plays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n v="59.41"/>
    <s v="plays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n v="3.25"/>
    <s v="plays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n v="39.380000000000003"/>
    <s v="plays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n v="81.67"/>
    <s v="plays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n v="44.91"/>
    <s v="plays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n v="49.06"/>
    <s v="plays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n v="30.67"/>
    <s v="plays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n v="61.06"/>
    <s v="plays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n v="29"/>
    <s v="plays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n v="29.63"/>
    <s v="plays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n v="143.1"/>
    <s v="plays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n v="52.35"/>
    <s v="plays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n v="66.67"/>
    <s v="plays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n v="126.67"/>
    <s v="plays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n v="62.5"/>
    <s v="plays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n v="35.49"/>
    <s v="plays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n v="37.08"/>
    <s v="plays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n v="69.33"/>
    <s v="plays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n v="17.25"/>
    <s v="plays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n v="36.07"/>
    <s v="plays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n v="66.47"/>
    <s v="plays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n v="56.07"/>
    <s v="plays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n v="47.03"/>
    <s v="plays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n v="47.67"/>
    <s v="plays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n v="88.24"/>
    <s v="plays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n v="80.72"/>
    <s v="plays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n v="39.49"/>
    <s v="plays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n v="84.85"/>
    <s v="plays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n v="68.97"/>
    <s v="plays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n v="0"/>
    <s v="musical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n v="1"/>
    <s v="musical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n v="1"/>
    <s v="musical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n v="147.88"/>
    <s v="musical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n v="100"/>
    <s v="musical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n v="56.84"/>
    <s v="musical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n v="176.94"/>
    <s v="musical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n v="127.6"/>
    <s v="musical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n v="0"/>
    <s v="musical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n v="66.14"/>
    <s v="musical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n v="108"/>
    <s v="musical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n v="1"/>
    <s v="musical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n v="18.329999999999998"/>
    <s v="musical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n v="0"/>
    <s v="musical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n v="7.5"/>
    <s v="musical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n v="0"/>
    <s v="musical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n v="68.42"/>
    <s v="musical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n v="1"/>
    <s v="musical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n v="60.13"/>
    <s v="musical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n v="15"/>
    <s v="musical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n v="550.04"/>
    <s v="plays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n v="97.5"/>
    <s v="plays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n v="29.41"/>
    <s v="plays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n v="57.78"/>
    <s v="plays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n v="44.24"/>
    <s v="plays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n v="60.91"/>
    <s v="plays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n v="68.84"/>
    <s v="plays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n v="73.58"/>
    <s v="plays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n v="115.02"/>
    <s v="plays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n v="110.75"/>
    <s v="plays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n v="75.5"/>
    <s v="plays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n v="235.46"/>
    <s v="plays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n v="11.36"/>
    <s v="plays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n v="92.5"/>
    <s v="plays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n v="202.85"/>
    <s v="plays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n v="26"/>
    <s v="plays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n v="46.05"/>
    <s v="plays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n v="51"/>
    <s v="plays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n v="31.58"/>
    <s v="plays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n v="53.36"/>
    <s v="plays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n v="36.96"/>
    <s v="plays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n v="81.290000000000006"/>
    <s v="plays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n v="20.079999999999998"/>
    <s v="plays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n v="88.25"/>
    <s v="plays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n v="53.44"/>
    <s v="plays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n v="39.869999999999997"/>
    <s v="plays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n v="145.16"/>
    <s v="plays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n v="23.33"/>
    <s v="plays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n v="64.38"/>
    <s v="plays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n v="62.05"/>
    <s v="plays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n v="66.13"/>
    <s v="plays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n v="73.400000000000006"/>
    <s v="plays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n v="99.5"/>
    <s v="plays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n v="62.17"/>
    <s v="plays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n v="62.33"/>
    <s v="plays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n v="58.79"/>
    <s v="plays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n v="45.35"/>
    <s v="plays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n v="41.94"/>
    <s v="plays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n v="59.17"/>
    <s v="plays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n v="200.49"/>
    <s v="plays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n v="83.97"/>
    <s v="plays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n v="57.26"/>
    <s v="plays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n v="58.06"/>
    <s v="plays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n v="186.8"/>
    <s v="plays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n v="74.12"/>
    <s v="plays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n v="30.71"/>
    <s v="plays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n v="62.67"/>
    <s v="plays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n v="121.36"/>
    <s v="plays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n v="39.74"/>
    <s v="plays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n v="72"/>
    <s v="plays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n v="40.630000000000003"/>
    <s v="plays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n v="63"/>
    <s v="plays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n v="33.67"/>
    <s v="plays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n v="38.590000000000003"/>
    <s v="plays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n v="155.94999999999999"/>
    <s v="plays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n v="43.2"/>
    <s v="plays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n v="15.15"/>
    <s v="plays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n v="83.57"/>
    <s v="plays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n v="140"/>
    <s v="plays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n v="80.87"/>
    <s v="plays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n v="53.85"/>
    <s v="plays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n v="30.93"/>
    <s v="plays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n v="67.959999999999994"/>
    <s v="plays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n v="27.14"/>
    <s v="plays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n v="110.87"/>
    <s v="plays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n v="106.84"/>
    <s v="plays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n v="105.52"/>
    <s v="plays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n v="132.96"/>
    <s v="plays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n v="51.92"/>
    <s v="plays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n v="310"/>
    <s v="plays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n v="26.02"/>
    <s v="plays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n v="105"/>
    <s v="plays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n v="86.23"/>
    <s v="plays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n v="114.55"/>
    <s v="plays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n v="47.66"/>
    <s v="plays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n v="72.89"/>
    <s v="plays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n v="49.55"/>
    <s v="plays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n v="25.4"/>
    <s v="plays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n v="62.59"/>
    <s v="plays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n v="61.06"/>
    <s v="plays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n v="60.06"/>
    <s v="plays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n v="72.400000000000006"/>
    <s v="plays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n v="100"/>
    <s v="plays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n v="51.67"/>
    <s v="plays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n v="32.75"/>
    <s v="plays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n v="0"/>
    <s v="plays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n v="61"/>
    <s v="plays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n v="10"/>
    <s v="plays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n v="10"/>
    <s v="plays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n v="37.5"/>
    <s v="plays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n v="45"/>
    <s v="plays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n v="100.63"/>
    <s v="plays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n v="25.57"/>
    <s v="plays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n v="0"/>
    <s v="plays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n v="25"/>
    <s v="plays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n v="0"/>
    <s v="plays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n v="0"/>
    <s v="plays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n v="10"/>
    <s v="plays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n v="202"/>
    <s v="plays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n v="25"/>
    <s v="plays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n v="99.54"/>
    <s v="musical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n v="75"/>
    <s v="musical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n v="215.25"/>
    <s v="musical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n v="120.55"/>
    <s v="musical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n v="37.67"/>
    <s v="musical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n v="172.23"/>
    <s v="musical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n v="111.11"/>
    <s v="musical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n v="25.46"/>
    <s v="musical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n v="267.64999999999998"/>
    <s v="musical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n v="75.959999999999994"/>
    <s v="musical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n v="59.04"/>
    <s v="musical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n v="50.11"/>
    <s v="musical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n v="55.5"/>
    <s v="musical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n v="166.67"/>
    <s v="musical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n v="47.43"/>
    <s v="musical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n v="64.94"/>
    <s v="musical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n v="55.56"/>
    <s v="musical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n v="74.22"/>
    <s v="musical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n v="106.93"/>
    <s v="musical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n v="41.7"/>
    <s v="musical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n v="74.239999999999995"/>
    <s v="musical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n v="73.33"/>
    <s v="musical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n v="100"/>
    <s v="musical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n v="38.42"/>
    <s v="musical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n v="166.97"/>
    <s v="musical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n v="94.91"/>
    <s v="musical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n v="100"/>
    <s v="musical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n v="143.21"/>
    <s v="musical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n v="90.82"/>
    <s v="musical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n v="48.54"/>
    <s v="musical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n v="70.03"/>
    <s v="musical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n v="135.63"/>
    <s v="musical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n v="100"/>
    <s v="musical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n v="94.9"/>
    <s v="musical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n v="75.37"/>
    <s v="musical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n v="64.459999999999994"/>
    <s v="musical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n v="115"/>
    <s v="musical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n v="100.5"/>
    <s v="musical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n v="93.77"/>
    <s v="musical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n v="35.1"/>
    <s v="musical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n v="500"/>
    <s v="musical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n v="29"/>
    <s v="musical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n v="0"/>
    <s v="musical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n v="0"/>
    <s v="musical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n v="17.5"/>
    <s v="musical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n v="174"/>
    <s v="musical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n v="50"/>
    <s v="musical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n v="5"/>
    <s v="musical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n v="1"/>
    <s v="musical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n v="145.41"/>
    <s v="musical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n v="205"/>
    <s v="musical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n v="100.5"/>
    <s v="musical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n v="55.06"/>
    <s v="musical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n v="47.33"/>
    <s v="musical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n v="0"/>
    <s v="musical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n v="58.95"/>
    <s v="musical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n v="0"/>
    <s v="musical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n v="1.5"/>
    <s v="musical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n v="5"/>
    <s v="musical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n v="50.56"/>
    <s v="musical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n v="41.67"/>
    <s v="plays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n v="53.29"/>
    <s v="plays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n v="70.23"/>
    <s v="plays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n v="43.42"/>
    <s v="plays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n v="199.18"/>
    <s v="plays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n v="78.52"/>
    <s v="plays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n v="61.82"/>
    <s v="plays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n v="50"/>
    <s v="plays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n v="48.34"/>
    <s v="plays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n v="107.25"/>
    <s v="plays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n v="57"/>
    <s v="plays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n v="40.92"/>
    <s v="plays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n v="21.5"/>
    <s v="plays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n v="79.540000000000006"/>
    <s v="plays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n v="72.38"/>
    <s v="plays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n v="64.63"/>
    <s v="plays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n v="38.57"/>
    <s v="plays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n v="107.57"/>
    <s v="plays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n v="27.5"/>
    <s v="plays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n v="70.459999999999994"/>
    <s v="plays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n v="178.57"/>
    <s v="plays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n v="62.63"/>
    <s v="plays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n v="75"/>
    <s v="plays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n v="58.9"/>
    <s v="plays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n v="139.56"/>
    <s v="plays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n v="70"/>
    <s v="plays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n v="57.39"/>
    <s v="plays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n v="40"/>
    <s v="plays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n v="64.290000000000006"/>
    <s v="plays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n v="120.12"/>
    <s v="plays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n v="1008.24"/>
    <s v="plays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n v="63.28"/>
    <s v="plays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n v="21.67"/>
    <s v="plays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n v="25.65"/>
    <s v="plays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n v="47.7"/>
    <s v="plays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n v="56.05"/>
    <s v="plays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n v="81.319999999999993"/>
    <s v="plays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n v="70.17"/>
    <s v="plays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n v="23.63"/>
    <s v="plays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n v="188.56"/>
    <s v="plays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n v="49.51"/>
    <s v="plays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n v="75.459999999999994"/>
    <s v="plays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n v="9.5"/>
    <s v="plays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n v="35.5"/>
    <s v="plays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n v="10"/>
    <s v="plays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n v="13"/>
    <s v="plays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n v="89.4"/>
    <s v="plays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n v="25"/>
    <s v="plays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n v="1"/>
    <s v="plays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n v="65"/>
    <s v="plays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n v="10"/>
    <s v="plays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n v="1"/>
    <s v="plays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n v="81.540000000000006"/>
    <s v="plays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n v="100"/>
    <s v="plays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n v="1"/>
    <s v="plays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n v="0"/>
    <s v="plays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n v="20"/>
    <s v="plays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n v="46.43"/>
    <s v="plays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n v="5.5"/>
    <s v="plays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n v="50.2"/>
    <s v="plays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n v="10"/>
    <s v="musical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n v="30.13"/>
    <s v="musical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n v="150"/>
    <s v="musical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n v="13.33"/>
    <s v="musical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n v="0"/>
    <s v="musical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n v="0"/>
    <s v="musical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n v="0"/>
    <s v="musical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n v="0"/>
    <s v="musical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n v="44.76"/>
    <s v="musical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n v="88.64"/>
    <s v="musical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n v="10"/>
    <s v="musical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n v="0"/>
    <s v="musical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n v="57.65"/>
    <s v="musical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n v="25"/>
    <s v="musical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n v="0"/>
    <s v="musical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n v="0"/>
    <s v="musical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n v="0"/>
    <s v="musical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n v="0"/>
    <s v="musical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n v="0"/>
    <s v="musical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n v="17.5"/>
    <s v="musical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n v="38.71"/>
    <s v="plays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n v="13.11"/>
    <s v="plays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n v="315.5"/>
    <s v="plays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n v="37.14"/>
    <s v="plays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n v="0"/>
    <s v="plays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n v="128.27000000000001"/>
    <s v="plays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n v="47.27"/>
    <s v="plays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n v="50"/>
    <s v="plays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n v="42.5"/>
    <s v="plays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n v="44"/>
    <s v="plays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n v="50.88"/>
    <s v="plays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n v="62.5"/>
    <s v="plays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n v="27"/>
    <s v="plays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n v="25"/>
    <s v="plays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n v="47.26"/>
    <s v="plays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n v="0"/>
    <s v="plays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n v="1.5"/>
    <s v="plays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n v="24.71"/>
    <s v="plays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n v="63.13"/>
    <s v="plays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n v="38.25"/>
    <s v="plays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n v="16.25"/>
    <s v="plays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n v="33.75"/>
    <s v="plays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n v="61.67"/>
    <s v="plays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n v="83.14"/>
    <s v="plays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n v="1"/>
    <s v="plays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n v="142.86000000000001"/>
    <s v="plays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n v="33.67"/>
    <s v="plays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n v="5"/>
    <s v="plays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n v="0"/>
    <s v="plays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n v="10"/>
    <s v="plays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n v="40"/>
    <s v="plays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n v="30"/>
    <s v="plays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n v="45"/>
    <s v="plays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n v="0"/>
    <s v="plays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n v="10.17"/>
    <s v="plays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n v="81.41"/>
    <s v="plays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n v="57.25"/>
    <s v="plays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n v="5"/>
    <s v="plays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n v="15"/>
    <s v="plays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n v="12.5"/>
    <s v="plays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n v="93"/>
    <s v="plays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n v="32.36"/>
    <s v="plays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n v="0"/>
    <s v="plays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n v="0"/>
    <s v="plays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n v="1"/>
    <s v="plays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n v="91.83"/>
    <s v="plays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n v="45.83"/>
    <s v="plays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n v="57.17"/>
    <s v="plays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n v="0"/>
    <s v="plays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n v="248.5"/>
    <s v="plays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n v="79.400000000000006"/>
    <s v="plays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n v="5"/>
    <s v="plays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n v="5.5"/>
    <s v="plays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n v="25"/>
    <s v="plays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n v="0"/>
    <s v="plays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n v="137.08000000000001"/>
    <s v="plays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n v="0"/>
    <s v="plays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n v="5"/>
    <s v="plays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n v="39"/>
    <s v="plays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n v="50.5"/>
    <s v="plays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n v="0"/>
    <s v="plays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n v="49.28"/>
    <s v="plays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n v="25"/>
    <s v="plays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n v="1"/>
    <s v="plays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n v="25"/>
    <s v="plays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n v="0"/>
    <s v="plays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n v="0"/>
    <s v="plays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n v="53.13"/>
    <s v="plays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n v="0"/>
    <s v="plays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n v="7"/>
    <s v="plays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n v="40.06"/>
    <s v="plays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n v="24.33"/>
    <s v="plays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n v="11.25"/>
    <s v="plays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n v="10.5"/>
    <s v="plays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n v="15"/>
    <s v="plays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n v="0"/>
    <s v="plays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n v="42"/>
    <s v="plays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n v="71.25"/>
    <s v="plays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n v="22.5"/>
    <s v="plays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n v="41"/>
    <s v="plays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n v="47.91"/>
    <s v="plays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n v="35.17"/>
    <s v="plays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n v="5.5"/>
    <s v="plays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n v="22.67"/>
    <s v="plays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n v="26.38"/>
    <s v="plays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n v="105.54"/>
    <s v="plays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n v="29.09"/>
    <s v="plays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n v="0"/>
    <s v="plays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n v="62"/>
    <s v="plays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n v="217.5"/>
    <s v="plays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n v="26.75"/>
    <s v="plays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n v="18.329999999999998"/>
    <s v="plays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n v="64.290000000000006"/>
    <s v="plays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n v="175"/>
    <s v="plays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n v="34"/>
    <s v="plays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n v="84.28"/>
    <s v="plays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n v="9.5"/>
    <s v="plays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n v="33.74"/>
    <s v="plays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n v="37.54"/>
    <s v="plays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n v="11.62"/>
    <s v="plays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n v="8"/>
    <s v="plays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n v="0"/>
    <s v="plays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n v="23"/>
    <s v="plays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n v="100"/>
    <s v="plays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n v="60.11"/>
    <s v="plays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n v="3"/>
    <s v="plays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n v="5"/>
    <s v="plays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n v="17.5"/>
    <s v="plays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n v="29.24"/>
    <s v="plays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n v="0"/>
    <s v="plays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n v="59.58"/>
    <s v="plays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n v="82.57"/>
    <s v="plays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n v="10"/>
    <s v="plays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n v="32.36"/>
    <s v="plays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n v="5.75"/>
    <s v="plays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n v="100.5"/>
    <s v="plays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n v="1"/>
    <s v="plays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n v="20"/>
    <s v="plays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n v="2"/>
    <s v="plays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n v="5"/>
    <s v="plays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n v="15"/>
    <s v="plays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n v="25"/>
    <s v="plays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n v="45.84"/>
    <s v="plays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n v="4.75"/>
    <s v="plays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n v="0"/>
    <s v="plays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n v="13"/>
    <s v="plays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n v="0"/>
    <s v="plays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n v="1"/>
    <s v="plays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n v="10"/>
    <s v="plays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n v="52.5"/>
    <s v="plays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n v="32.5"/>
    <s v="plays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n v="7.25"/>
    <s v="plays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n v="33.33"/>
    <s v="plays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n v="62.5"/>
    <s v="plays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n v="63.56"/>
    <s v="plays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n v="0"/>
    <s v="plays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n v="10"/>
    <s v="plays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n v="62.5"/>
    <s v="plays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n v="0"/>
    <s v="plays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n v="30.71"/>
    <s v="plays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n v="51"/>
    <s v="plays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n v="0"/>
    <s v="plays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n v="66.67"/>
    <s v="plays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n v="0"/>
    <s v="plays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n v="59"/>
    <s v="plays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n v="65.34"/>
    <s v="plays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n v="100"/>
    <s v="plays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n v="147.4"/>
    <s v="plays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n v="166.06"/>
    <s v="plays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n v="40"/>
    <s v="plays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n v="75.25"/>
    <s v="plays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n v="60"/>
    <s v="plays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n v="1250"/>
    <s v="plays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n v="10.5"/>
    <s v="plays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n v="7"/>
    <s v="plays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n v="0"/>
    <s v="plays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n v="56.25"/>
    <s v="plays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n v="1"/>
    <s v="plays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n v="38.33"/>
    <s v="plays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n v="27.5"/>
    <s v="plays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n v="32.979999999999997"/>
    <s v="plays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n v="16"/>
    <s v="plays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n v="1"/>
    <s v="plays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n v="0"/>
    <s v="plays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n v="86.62"/>
    <s v="plays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n v="55"/>
    <s v="plays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n v="0"/>
    <s v="plays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n v="41.95"/>
    <s v="plays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n v="88.33"/>
    <s v="plays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n v="129.16999999999999"/>
    <s v="plays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n v="23.75"/>
    <s v="plays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n v="35.71"/>
    <s v="plays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n v="57"/>
    <s v="plays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n v="0"/>
    <s v="plays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n v="163.33000000000001"/>
    <s v="plays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n v="15"/>
    <s v="plays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n v="64.17"/>
    <s v="plays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n v="6.75"/>
    <s v="plays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n v="25"/>
    <s v="plays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n v="179.12"/>
    <s v="plays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n v="34.950000000000003"/>
    <s v="plays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n v="33.08"/>
    <s v="plays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n v="27.5"/>
    <s v="plays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n v="0"/>
    <s v="plays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n v="2"/>
    <s v="plays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n v="18.5"/>
    <s v="plays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n v="35"/>
    <s v="plays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n v="44.31"/>
    <s v="plays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n v="0"/>
    <s v="plays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n v="222.5"/>
    <s v="plays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n v="0"/>
    <s v="plays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n v="5"/>
    <s v="plays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n v="0"/>
    <s v="plays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n v="29.17"/>
    <s v="plays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n v="1.5"/>
    <s v="plays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n v="126.5"/>
    <s v="plays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n v="10"/>
    <s v="plays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n v="10"/>
    <s v="plays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n v="9.4"/>
    <s v="plays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n v="0"/>
    <s v="plays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n v="72"/>
    <s v="plays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n v="30"/>
    <s v="plays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n v="10.67"/>
    <s v="plays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n v="25.5"/>
    <s v="plays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n v="20"/>
    <s v="plays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n v="15"/>
    <s v="plays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n v="91.25"/>
    <s v="plays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n v="800"/>
    <s v="plays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n v="80"/>
    <s v="plays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n v="0"/>
    <s v="plays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n v="0"/>
    <s v="plays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n v="50"/>
    <s v="plays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n v="0"/>
    <s v="plays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n v="0"/>
    <s v="plays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n v="22.83"/>
    <s v="plays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n v="16.670000000000002"/>
    <s v="plays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n v="45.79"/>
    <s v="plays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n v="383.33"/>
    <s v="plays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n v="106.97"/>
    <s v="plays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n v="10.25"/>
    <s v="plays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n v="59"/>
    <s v="plays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n v="0"/>
    <s v="plays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n v="14.33"/>
    <s v="plays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n v="15.67"/>
    <s v="plays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n v="1"/>
    <s v="plays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n v="1"/>
    <s v="plays"/>
    <x v="4091"/>
  </r>
  <r>
    <m/>
    <m/>
    <m/>
    <m/>
    <m/>
    <x v="4"/>
    <m/>
    <m/>
    <m/>
    <m/>
    <m/>
    <m/>
    <m/>
    <x v="9"/>
    <m/>
    <m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n v="113"/>
    <n v="18"/>
    <n v="451"/>
    <n v="70.953436807095343"/>
    <n v="25.055432372505543"/>
    <n v="3.9911308203991127"/>
  </r>
  <r>
    <n v="533"/>
    <n v="78"/>
    <n v="1864"/>
    <n v="67.221030042918457"/>
    <n v="28.594420600858367"/>
    <n v="4.1845493562231759"/>
  </r>
  <r>
    <n v="815"/>
    <n v="129"/>
    <n v="2578"/>
    <n v="63.382467028704426"/>
    <n v="31.613653995345231"/>
    <n v="5.0038789759503484"/>
  </r>
  <r>
    <n v="960"/>
    <n v="170"/>
    <n v="2933"/>
    <n v="61.472894647118991"/>
    <n v="32.730992158199797"/>
    <n v="5.7961131946812134"/>
  </r>
  <r>
    <n v="6871"/>
    <n v="187"/>
    <n v="8955"/>
    <n v="21.183696259073141"/>
    <n v="76.728084868788386"/>
    <n v="2.0882188721384702"/>
  </r>
  <r>
    <n v="1122"/>
    <n v="201"/>
    <n v="3282"/>
    <n v="59.6892138939671"/>
    <n v="34.186471663619741"/>
    <n v="6.1243144424131621"/>
  </r>
  <r>
    <n v="1186"/>
    <n v="219"/>
    <n v="3419"/>
    <n v="58.906112898508333"/>
    <n v="34.688505410938866"/>
    <n v="6.4053816905527929"/>
  </r>
  <r>
    <n v="1223"/>
    <n v="232"/>
    <n v="3501"/>
    <n v="58.440445586975152"/>
    <n v="34.932876321051126"/>
    <n v="6.6266780919737212"/>
  </r>
  <r>
    <n v="1245"/>
    <n v="239"/>
    <n v="3556"/>
    <n v="58.267716535433067"/>
    <n v="35.011248593925757"/>
    <n v="6.7210348706411693"/>
  </r>
  <r>
    <n v="1261"/>
    <n v="245"/>
    <n v="3599"/>
    <n v="58.155043067518754"/>
    <n v="35.037510419560988"/>
    <n v="6.8074465129202553"/>
  </r>
  <r>
    <n v="1272"/>
    <n v="249"/>
    <n v="5186"/>
    <n v="70.671037408407258"/>
    <n v="24.527574238333976"/>
    <n v="4.8013883532587736"/>
  </r>
  <r>
    <n v="198"/>
    <n v="83"/>
    <n v="336"/>
    <n v="16.36904761904762"/>
    <n v="58.928571428571431"/>
    <n v="24.70238095238095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s v="Less Than 1000"/>
    <n v="320"/>
    <x v="0"/>
    <x v="0"/>
    <x v="0"/>
    <n v="70.953436807095343"/>
    <n v="25.055432372505543"/>
    <n v="3.9911308203991127"/>
  </r>
  <r>
    <s v="1000 to 4999"/>
    <n v="1253"/>
    <x v="1"/>
    <x v="1"/>
    <x v="1"/>
    <n v="67.221030042918457"/>
    <n v="28.594420600858367"/>
    <n v="4.1845493562231759"/>
  </r>
  <r>
    <s v="5000 to 9999"/>
    <n v="1634"/>
    <x v="2"/>
    <x v="2"/>
    <x v="2"/>
    <n v="63.382467028704426"/>
    <n v="31.613653995345231"/>
    <n v="5.0038789759503484"/>
  </r>
  <r>
    <s v="10000 to 14999"/>
    <n v="1803"/>
    <x v="3"/>
    <x v="3"/>
    <x v="3"/>
    <n v="61.472894647118991"/>
    <n v="32.730992158199797"/>
    <n v="5.7961131946812134"/>
  </r>
  <r>
    <s v="15000 to 19999"/>
    <n v="1897"/>
    <x v="4"/>
    <x v="4"/>
    <x v="4"/>
    <n v="21.183696259073141"/>
    <n v="76.728084868788386"/>
    <n v="2.0882188721384702"/>
  </r>
  <r>
    <s v="20000 to 24999"/>
    <n v="1959"/>
    <x v="5"/>
    <x v="5"/>
    <x v="5"/>
    <n v="59.6892138939671"/>
    <n v="34.186471663619741"/>
    <n v="6.1243144424131621"/>
  </r>
  <r>
    <s v="25000 to 29999"/>
    <n v="2014"/>
    <x v="6"/>
    <x v="6"/>
    <x v="6"/>
    <n v="58.906112898508333"/>
    <n v="34.688505410938866"/>
    <n v="6.4053816905527929"/>
  </r>
  <r>
    <s v="30000 to 34999"/>
    <n v="2046"/>
    <x v="7"/>
    <x v="7"/>
    <x v="7"/>
    <n v="58.440445586975152"/>
    <n v="34.932876321051126"/>
    <n v="6.6266780919737212"/>
  </r>
  <r>
    <s v="35000 to 39999"/>
    <n v="2072"/>
    <x v="8"/>
    <x v="8"/>
    <x v="8"/>
    <n v="58.267716535433067"/>
    <n v="35.011248593925757"/>
    <n v="6.7210348706411693"/>
  </r>
  <r>
    <s v="40000 to 44999"/>
    <n v="2093"/>
    <x v="9"/>
    <x v="9"/>
    <x v="9"/>
    <n v="58.155043067518754"/>
    <n v="35.037510419560988"/>
    <n v="6.8074465129202553"/>
  </r>
  <r>
    <s v="45000 to 49999"/>
    <n v="3665"/>
    <x v="10"/>
    <x v="10"/>
    <x v="10"/>
    <n v="70.671037408407258"/>
    <n v="24.527574238333976"/>
    <n v="4.8013883532587736"/>
  </r>
  <r>
    <s v="Greater than 50000"/>
    <n v="55"/>
    <x v="11"/>
    <x v="11"/>
    <x v="11"/>
    <n v="16.36904761904762"/>
    <n v="58.928571428571431"/>
    <n v="24.7023809523809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683ECD-D97A-43B7-B834-A391FA55250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colHeaderCaption="Canceled">
  <location ref="A3:F6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29DF85-D97C-443B-95B8-7E034700A105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CEADF-A726-4BE5-B8EB-E25E1761FCE6}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7" firstHeaderRow="1" firstDataRow="1" firstDataCol="1" rowPageCount="1" colPageCount="1"/>
  <pivotFields count="19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3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2AE56-4B6E-4686-922C-C8AE90D35CD6}" name="PivotTable13" cacheId="2" applyNumberFormats="0" applyBorderFormats="0" applyFontFormats="0" applyPatternFormats="0" applyAlignmentFormats="0" applyWidthHeightFormats="1" dataCaption="Values" showMissing="0" updatedVersion="7" minRefreshableVersion="3" useAutoFormatting="1" itemPrintTitles="1" createdVersion="7" indent="0" outline="1" outlineData="1" multipleFieldFilters="0" chartFormat="1">
  <location ref="A3:G18" firstHeaderRow="1" firstDataRow="2" firstDataCol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6A073-B63C-4074-A23A-4A7450B8B85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17DBB-D71B-4C8C-ADE5-EA1193D27503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6">
    <pivotField showAll="0"/>
    <pivotField showAll="0"/>
    <pivotField showAll="0"/>
    <pivotField numFmtId="1" showAll="0"/>
    <pivotField numFmtId="1" showAll="0"/>
    <pivotField numFmtId="1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6478-C096-4EF8-ADB3-A24FA93312DE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N18" firstHeaderRow="1" firstDataRow="2" firstDataCol="1" rowPageCount="1" colPageCount="1"/>
  <pivotFields count="8">
    <pivotField showAll="0"/>
    <pivotField showAll="0"/>
    <pivotField axis="axisRow" showAll="0">
      <items count="13">
        <item x="0"/>
        <item x="11"/>
        <item x="1"/>
        <item x="2"/>
        <item x="3"/>
        <item x="5"/>
        <item x="6"/>
        <item x="7"/>
        <item x="8"/>
        <item x="9"/>
        <item x="10"/>
        <item x="4"/>
        <item t="default"/>
      </items>
    </pivotField>
    <pivotField axis="axisCol" showAll="0">
      <items count="13">
        <item x="0"/>
        <item x="1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showAll="0">
      <items count="13">
        <item x="11"/>
        <item x="0"/>
        <item x="1"/>
        <item x="2"/>
        <item x="3"/>
        <item x="5"/>
        <item x="6"/>
        <item x="7"/>
        <item x="8"/>
        <item x="9"/>
        <item x="10"/>
        <item x="4"/>
        <item t="default"/>
      </items>
    </pivotField>
    <pivotField numFmtId="1" showAll="0"/>
    <pivotField numFmtId="1" showAll="0"/>
    <pivotField numFmtId="1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7A896-B611-484A-B499-A520EA138007}">
  <dimension ref="A1:F16"/>
  <sheetViews>
    <sheetView workbookViewId="0">
      <selection activeCell="A7" sqref="A7:G62"/>
    </sheetView>
  </sheetViews>
  <sheetFormatPr defaultRowHeight="15" x14ac:dyDescent="0.25"/>
  <cols>
    <col min="1" max="1" width="18" bestFit="1" customWidth="1"/>
    <col min="2" max="2" width="11.425781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8322</v>
      </c>
      <c r="B3" s="12" t="s">
        <v>8323</v>
      </c>
    </row>
    <row r="4" spans="1:6" x14ac:dyDescent="0.25">
      <c r="A4" s="12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8316</v>
      </c>
    </row>
    <row r="5" spans="1:6" x14ac:dyDescent="0.25">
      <c r="A5" s="13" t="s">
        <v>8272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8316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16" spans="1:6" ht="16.5" customHeight="1" x14ac:dyDescent="0.25"/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6B462-4C4C-419A-B8C2-1A833094ABF6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8320</v>
      </c>
      <c r="B2" t="s">
        <v>8318</v>
      </c>
    </row>
    <row r="4" spans="1:5" x14ac:dyDescent="0.25">
      <c r="A4" s="12" t="s">
        <v>8322</v>
      </c>
      <c r="B4" s="12" t="s">
        <v>8315</v>
      </c>
    </row>
    <row r="5" spans="1:5" x14ac:dyDescent="0.25">
      <c r="A5" s="12" t="s">
        <v>8317</v>
      </c>
      <c r="B5" t="s">
        <v>8220</v>
      </c>
      <c r="C5" t="s">
        <v>8221</v>
      </c>
      <c r="D5" t="s">
        <v>8218</v>
      </c>
      <c r="E5" t="s">
        <v>8316</v>
      </c>
    </row>
    <row r="6" spans="1:5" x14ac:dyDescent="0.25">
      <c r="A6" s="13" t="s">
        <v>8273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8316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7B521-E69D-46CD-95BD-02D4C507E614}">
  <dimension ref="A1:B17"/>
  <sheetViews>
    <sheetView workbookViewId="0">
      <selection activeCell="B9" sqref="B9"/>
    </sheetView>
  </sheetViews>
  <sheetFormatPr defaultRowHeight="15" x14ac:dyDescent="0.25"/>
  <cols>
    <col min="1" max="1" width="13.140625" bestFit="1" customWidth="1"/>
    <col min="2" max="2" width="18" bestFit="1" customWidth="1"/>
  </cols>
  <sheetData>
    <row r="1" spans="1:2" x14ac:dyDescent="0.25">
      <c r="A1" s="12" t="s">
        <v>8320</v>
      </c>
      <c r="B1" t="s">
        <v>8318</v>
      </c>
    </row>
    <row r="3" spans="1:2" x14ac:dyDescent="0.25">
      <c r="A3" s="12" t="s">
        <v>8317</v>
      </c>
      <c r="B3" t="s">
        <v>8322</v>
      </c>
    </row>
    <row r="4" spans="1:2" x14ac:dyDescent="0.25">
      <c r="A4" s="13" t="s">
        <v>8321</v>
      </c>
      <c r="B4" s="14"/>
    </row>
    <row r="5" spans="1:2" x14ac:dyDescent="0.25">
      <c r="A5" s="13" t="s">
        <v>8330</v>
      </c>
      <c r="B5" s="14">
        <v>286</v>
      </c>
    </row>
    <row r="6" spans="1:2" x14ac:dyDescent="0.25">
      <c r="A6" s="13" t="s">
        <v>8331</v>
      </c>
      <c r="B6" s="14">
        <v>303</v>
      </c>
    </row>
    <row r="7" spans="1:2" x14ac:dyDescent="0.25">
      <c r="A7" s="13" t="s">
        <v>8332</v>
      </c>
      <c r="B7" s="14">
        <v>379</v>
      </c>
    </row>
    <row r="8" spans="1:2" x14ac:dyDescent="0.25">
      <c r="A8" s="13" t="s">
        <v>8333</v>
      </c>
      <c r="B8" s="14">
        <v>345</v>
      </c>
    </row>
    <row r="9" spans="1:2" x14ac:dyDescent="0.25">
      <c r="A9" s="13" t="s">
        <v>8334</v>
      </c>
      <c r="B9" s="14">
        <v>353</v>
      </c>
    </row>
    <row r="10" spans="1:2" x14ac:dyDescent="0.25">
      <c r="A10" s="13" t="s">
        <v>8335</v>
      </c>
      <c r="B10" s="14">
        <v>365</v>
      </c>
    </row>
    <row r="11" spans="1:2" x14ac:dyDescent="0.25">
      <c r="A11" s="13" t="s">
        <v>8336</v>
      </c>
      <c r="B11" s="14">
        <v>389</v>
      </c>
    </row>
    <row r="12" spans="1:2" x14ac:dyDescent="0.25">
      <c r="A12" s="13" t="s">
        <v>8325</v>
      </c>
      <c r="B12" s="14">
        <v>390</v>
      </c>
    </row>
    <row r="13" spans="1:2" x14ac:dyDescent="0.25">
      <c r="A13" s="13" t="s">
        <v>8326</v>
      </c>
      <c r="B13" s="14">
        <v>316</v>
      </c>
    </row>
    <row r="14" spans="1:2" x14ac:dyDescent="0.25">
      <c r="A14" s="13" t="s">
        <v>8327</v>
      </c>
      <c r="B14" s="14">
        <v>339</v>
      </c>
    </row>
    <row r="15" spans="1:2" x14ac:dyDescent="0.25">
      <c r="A15" s="13" t="s">
        <v>8328</v>
      </c>
      <c r="B15" s="14">
        <v>315</v>
      </c>
    </row>
    <row r="16" spans="1:2" x14ac:dyDescent="0.25">
      <c r="A16" s="13" t="s">
        <v>8329</v>
      </c>
      <c r="B16" s="14">
        <v>334</v>
      </c>
    </row>
    <row r="17" spans="1:2" x14ac:dyDescent="0.25">
      <c r="A17" s="13" t="s">
        <v>8316</v>
      </c>
      <c r="B17" s="14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90F7D-AB70-4DC4-817B-589460E0DE89}">
  <dimension ref="A3:G18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12" t="s">
        <v>8322</v>
      </c>
      <c r="B3" s="12" t="s">
        <v>8315</v>
      </c>
    </row>
    <row r="4" spans="1:7" x14ac:dyDescent="0.25">
      <c r="A4" s="12" t="s">
        <v>8317</v>
      </c>
      <c r="B4" t="s">
        <v>8219</v>
      </c>
      <c r="C4" t="s">
        <v>8220</v>
      </c>
      <c r="D4" t="s">
        <v>8221</v>
      </c>
      <c r="E4" t="s">
        <v>8218</v>
      </c>
      <c r="F4" t="s">
        <v>8321</v>
      </c>
      <c r="G4" t="s">
        <v>8316</v>
      </c>
    </row>
    <row r="5" spans="1:7" x14ac:dyDescent="0.25">
      <c r="A5" s="13" t="s">
        <v>8321</v>
      </c>
      <c r="B5" s="14">
        <v>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</row>
    <row r="6" spans="1:7" x14ac:dyDescent="0.25">
      <c r="A6" s="13" t="s">
        <v>8330</v>
      </c>
      <c r="B6" s="14">
        <v>26</v>
      </c>
      <c r="C6" s="14">
        <v>127</v>
      </c>
      <c r="D6" s="14">
        <v>0</v>
      </c>
      <c r="E6" s="14">
        <v>133</v>
      </c>
      <c r="F6" s="14">
        <v>0</v>
      </c>
      <c r="G6" s="14">
        <v>286</v>
      </c>
    </row>
    <row r="7" spans="1:7" x14ac:dyDescent="0.25">
      <c r="A7" s="13" t="s">
        <v>8331</v>
      </c>
      <c r="B7" s="14">
        <v>29</v>
      </c>
      <c r="C7" s="14">
        <v>124</v>
      </c>
      <c r="D7" s="14">
        <v>0</v>
      </c>
      <c r="E7" s="14">
        <v>150</v>
      </c>
      <c r="F7" s="14">
        <v>0</v>
      </c>
      <c r="G7" s="14">
        <v>303</v>
      </c>
    </row>
    <row r="8" spans="1:7" x14ac:dyDescent="0.25">
      <c r="A8" s="13" t="s">
        <v>8332</v>
      </c>
      <c r="B8" s="14">
        <v>28</v>
      </c>
      <c r="C8" s="14">
        <v>124</v>
      </c>
      <c r="D8" s="14">
        <v>20</v>
      </c>
      <c r="E8" s="14">
        <v>207</v>
      </c>
      <c r="F8" s="14">
        <v>0</v>
      </c>
      <c r="G8" s="14">
        <v>379</v>
      </c>
    </row>
    <row r="9" spans="1:7" x14ac:dyDescent="0.25">
      <c r="A9" s="13" t="s">
        <v>8333</v>
      </c>
      <c r="B9" s="14">
        <v>29</v>
      </c>
      <c r="C9" s="14">
        <v>100</v>
      </c>
      <c r="D9" s="14">
        <v>29</v>
      </c>
      <c r="E9" s="14">
        <v>187</v>
      </c>
      <c r="F9" s="14">
        <v>0</v>
      </c>
      <c r="G9" s="14">
        <v>345</v>
      </c>
    </row>
    <row r="10" spans="1:7" x14ac:dyDescent="0.25">
      <c r="A10" s="13" t="s">
        <v>8334</v>
      </c>
      <c r="B10" s="14">
        <v>28</v>
      </c>
      <c r="C10" s="14">
        <v>120</v>
      </c>
      <c r="D10" s="14">
        <v>1</v>
      </c>
      <c r="E10" s="14">
        <v>204</v>
      </c>
      <c r="F10" s="14">
        <v>0</v>
      </c>
      <c r="G10" s="14">
        <v>353</v>
      </c>
    </row>
    <row r="11" spans="1:7" x14ac:dyDescent="0.25">
      <c r="A11" s="13" t="s">
        <v>8335</v>
      </c>
      <c r="B11" s="14">
        <v>23</v>
      </c>
      <c r="C11" s="14">
        <v>120</v>
      </c>
      <c r="D11" s="14">
        <v>0</v>
      </c>
      <c r="E11" s="14">
        <v>222</v>
      </c>
      <c r="F11" s="14">
        <v>0</v>
      </c>
      <c r="G11" s="14">
        <v>365</v>
      </c>
    </row>
    <row r="12" spans="1:7" x14ac:dyDescent="0.25">
      <c r="A12" s="13" t="s">
        <v>8336</v>
      </c>
      <c r="B12" s="14">
        <v>33</v>
      </c>
      <c r="C12" s="14">
        <v>134</v>
      </c>
      <c r="D12" s="14">
        <v>0</v>
      </c>
      <c r="E12" s="14">
        <v>222</v>
      </c>
      <c r="F12" s="14">
        <v>0</v>
      </c>
      <c r="G12" s="14">
        <v>389</v>
      </c>
    </row>
    <row r="13" spans="1:7" x14ac:dyDescent="0.25">
      <c r="A13" s="13" t="s">
        <v>8325</v>
      </c>
      <c r="B13" s="14">
        <v>39</v>
      </c>
      <c r="C13" s="14">
        <v>155</v>
      </c>
      <c r="D13" s="14">
        <v>0</v>
      </c>
      <c r="E13" s="14">
        <v>196</v>
      </c>
      <c r="F13" s="14">
        <v>0</v>
      </c>
      <c r="G13" s="14">
        <v>390</v>
      </c>
    </row>
    <row r="14" spans="1:7" x14ac:dyDescent="0.25">
      <c r="A14" s="13" t="s">
        <v>8326</v>
      </c>
      <c r="B14" s="14">
        <v>24</v>
      </c>
      <c r="C14" s="14">
        <v>136</v>
      </c>
      <c r="D14" s="14">
        <v>0</v>
      </c>
      <c r="E14" s="14">
        <v>156</v>
      </c>
      <c r="F14" s="14">
        <v>0</v>
      </c>
      <c r="G14" s="14">
        <v>316</v>
      </c>
    </row>
    <row r="15" spans="1:7" x14ac:dyDescent="0.25">
      <c r="A15" s="13" t="s">
        <v>8327</v>
      </c>
      <c r="B15" s="14">
        <v>34</v>
      </c>
      <c r="C15" s="14">
        <v>145</v>
      </c>
      <c r="D15" s="14">
        <v>0</v>
      </c>
      <c r="E15" s="14">
        <v>160</v>
      </c>
      <c r="F15" s="14">
        <v>0</v>
      </c>
      <c r="G15" s="14">
        <v>339</v>
      </c>
    </row>
    <row r="16" spans="1:7" x14ac:dyDescent="0.25">
      <c r="A16" s="13" t="s">
        <v>8328</v>
      </c>
      <c r="B16" s="14">
        <v>21</v>
      </c>
      <c r="C16" s="14">
        <v>133</v>
      </c>
      <c r="D16" s="14">
        <v>0</v>
      </c>
      <c r="E16" s="14">
        <v>161</v>
      </c>
      <c r="F16" s="14">
        <v>0</v>
      </c>
      <c r="G16" s="14">
        <v>315</v>
      </c>
    </row>
    <row r="17" spans="1:7" x14ac:dyDescent="0.25">
      <c r="A17" s="13" t="s">
        <v>8329</v>
      </c>
      <c r="B17" s="14">
        <v>35</v>
      </c>
      <c r="C17" s="14">
        <v>112</v>
      </c>
      <c r="D17" s="14">
        <v>0</v>
      </c>
      <c r="E17" s="14">
        <v>187</v>
      </c>
      <c r="F17" s="14">
        <v>0</v>
      </c>
      <c r="G17" s="14">
        <v>334</v>
      </c>
    </row>
    <row r="18" spans="1:7" x14ac:dyDescent="0.25">
      <c r="A18" s="13" t="s">
        <v>8316</v>
      </c>
      <c r="B18" s="14">
        <v>349</v>
      </c>
      <c r="C18" s="14">
        <v>1530</v>
      </c>
      <c r="D18" s="14">
        <v>50</v>
      </c>
      <c r="E18" s="14">
        <v>2185</v>
      </c>
      <c r="F18" s="14">
        <v>0</v>
      </c>
      <c r="G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6355D-869C-4868-B5D4-C49FD76EBAE5}">
  <dimension ref="A1:E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8320</v>
      </c>
      <c r="B1" t="s">
        <v>8272</v>
      </c>
    </row>
    <row r="2" spans="1:5" x14ac:dyDescent="0.25">
      <c r="A2" s="12" t="s">
        <v>8340</v>
      </c>
      <c r="B2" t="s">
        <v>8318</v>
      </c>
    </row>
    <row r="4" spans="1:5" x14ac:dyDescent="0.25">
      <c r="A4" s="12" t="s">
        <v>8322</v>
      </c>
      <c r="B4" s="12" t="s">
        <v>8315</v>
      </c>
    </row>
    <row r="5" spans="1:5" x14ac:dyDescent="0.25">
      <c r="A5" s="12" t="s">
        <v>8317</v>
      </c>
      <c r="B5" t="s">
        <v>8218</v>
      </c>
      <c r="C5" t="s">
        <v>8220</v>
      </c>
      <c r="D5" t="s">
        <v>8219</v>
      </c>
      <c r="E5" t="s">
        <v>8316</v>
      </c>
    </row>
    <row r="6" spans="1:5" x14ac:dyDescent="0.25">
      <c r="A6" s="13" t="s">
        <v>8330</v>
      </c>
      <c r="B6" s="14">
        <v>42</v>
      </c>
      <c r="C6" s="14">
        <v>38</v>
      </c>
      <c r="D6" s="14">
        <v>4</v>
      </c>
      <c r="E6" s="14">
        <v>84</v>
      </c>
    </row>
    <row r="7" spans="1:5" x14ac:dyDescent="0.25">
      <c r="A7" s="13" t="s">
        <v>8331</v>
      </c>
      <c r="B7" s="14">
        <v>56</v>
      </c>
      <c r="C7" s="14">
        <v>31</v>
      </c>
      <c r="D7" s="14">
        <v>3</v>
      </c>
      <c r="E7" s="14">
        <v>90</v>
      </c>
    </row>
    <row r="8" spans="1:5" x14ac:dyDescent="0.25">
      <c r="A8" s="13" t="s">
        <v>8332</v>
      </c>
      <c r="B8" s="14">
        <v>63</v>
      </c>
      <c r="C8" s="14">
        <v>34</v>
      </c>
      <c r="D8" s="14">
        <v>7</v>
      </c>
      <c r="E8" s="14">
        <v>104</v>
      </c>
    </row>
    <row r="9" spans="1:5" x14ac:dyDescent="0.25">
      <c r="A9" s="13" t="s">
        <v>8333</v>
      </c>
      <c r="B9" s="14">
        <v>62</v>
      </c>
      <c r="C9" s="14">
        <v>35</v>
      </c>
      <c r="D9" s="14"/>
      <c r="E9" s="14">
        <v>97</v>
      </c>
    </row>
    <row r="10" spans="1:5" x14ac:dyDescent="0.25">
      <c r="A10" s="13" t="s">
        <v>8334</v>
      </c>
      <c r="B10" s="14">
        <v>75</v>
      </c>
      <c r="C10" s="14">
        <v>46</v>
      </c>
      <c r="D10" s="14">
        <v>4</v>
      </c>
      <c r="E10" s="14">
        <v>125</v>
      </c>
    </row>
    <row r="11" spans="1:5" x14ac:dyDescent="0.25">
      <c r="A11" s="13" t="s">
        <v>8335</v>
      </c>
      <c r="B11" s="14">
        <v>101</v>
      </c>
      <c r="C11" s="14">
        <v>45</v>
      </c>
      <c r="D11" s="14">
        <v>3</v>
      </c>
      <c r="E11" s="14">
        <v>149</v>
      </c>
    </row>
    <row r="12" spans="1:5" x14ac:dyDescent="0.25">
      <c r="A12" s="13" t="s">
        <v>8336</v>
      </c>
      <c r="B12" s="14">
        <v>109</v>
      </c>
      <c r="C12" s="14">
        <v>50</v>
      </c>
      <c r="D12" s="14">
        <v>3</v>
      </c>
      <c r="E12" s="14">
        <v>162</v>
      </c>
    </row>
    <row r="13" spans="1:5" x14ac:dyDescent="0.25">
      <c r="A13" s="13" t="s">
        <v>8325</v>
      </c>
      <c r="B13" s="14">
        <v>94</v>
      </c>
      <c r="C13" s="14">
        <v>51</v>
      </c>
      <c r="D13" s="14">
        <v>1</v>
      </c>
      <c r="E13" s="14">
        <v>146</v>
      </c>
    </row>
    <row r="14" spans="1:5" x14ac:dyDescent="0.25">
      <c r="A14" s="13" t="s">
        <v>8326</v>
      </c>
      <c r="B14" s="14">
        <v>62</v>
      </c>
      <c r="C14" s="14">
        <v>45</v>
      </c>
      <c r="D14" s="14">
        <v>5</v>
      </c>
      <c r="E14" s="14">
        <v>112</v>
      </c>
    </row>
    <row r="15" spans="1:5" x14ac:dyDescent="0.25">
      <c r="A15" s="13" t="s">
        <v>8327</v>
      </c>
      <c r="B15" s="14">
        <v>65</v>
      </c>
      <c r="C15" s="14">
        <v>49</v>
      </c>
      <c r="D15" s="14">
        <v>4</v>
      </c>
      <c r="E15" s="14">
        <v>118</v>
      </c>
    </row>
    <row r="16" spans="1:5" x14ac:dyDescent="0.25">
      <c r="A16" s="13" t="s">
        <v>8328</v>
      </c>
      <c r="B16" s="14">
        <v>58</v>
      </c>
      <c r="C16" s="14">
        <v>38</v>
      </c>
      <c r="D16" s="14">
        <v>1</v>
      </c>
      <c r="E16" s="14">
        <v>97</v>
      </c>
    </row>
    <row r="17" spans="1:5" x14ac:dyDescent="0.25">
      <c r="A17" s="13" t="s">
        <v>8329</v>
      </c>
      <c r="B17" s="14">
        <v>52</v>
      </c>
      <c r="C17" s="14">
        <v>31</v>
      </c>
      <c r="D17" s="14">
        <v>2</v>
      </c>
      <c r="E17" s="14">
        <v>85</v>
      </c>
    </row>
    <row r="18" spans="1:5" x14ac:dyDescent="0.25">
      <c r="A18" s="13" t="s">
        <v>8316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77ECE-8620-43E5-A551-FD8B375E7C4D}">
  <dimension ref="A3:C20"/>
  <sheetViews>
    <sheetView topLeftCell="A2" workbookViewId="0">
      <selection activeCell="A3" sqref="A3"/>
    </sheetView>
  </sheetViews>
  <sheetFormatPr defaultRowHeight="15" x14ac:dyDescent="0.25"/>
  <sheetData>
    <row r="3" spans="1:3" x14ac:dyDescent="0.25">
      <c r="A3" s="18"/>
      <c r="B3" s="19"/>
      <c r="C3" s="20"/>
    </row>
    <row r="4" spans="1:3" x14ac:dyDescent="0.25">
      <c r="A4" s="21"/>
      <c r="B4" s="22"/>
      <c r="C4" s="23"/>
    </row>
    <row r="5" spans="1:3" x14ac:dyDescent="0.25">
      <c r="A5" s="21"/>
      <c r="B5" s="22"/>
      <c r="C5" s="23"/>
    </row>
    <row r="6" spans="1:3" x14ac:dyDescent="0.25">
      <c r="A6" s="21"/>
      <c r="B6" s="22"/>
      <c r="C6" s="23"/>
    </row>
    <row r="7" spans="1:3" x14ac:dyDescent="0.25">
      <c r="A7" s="21"/>
      <c r="B7" s="22"/>
      <c r="C7" s="23"/>
    </row>
    <row r="8" spans="1:3" x14ac:dyDescent="0.25">
      <c r="A8" s="21"/>
      <c r="B8" s="22"/>
      <c r="C8" s="23"/>
    </row>
    <row r="9" spans="1:3" x14ac:dyDescent="0.25">
      <c r="A9" s="21"/>
      <c r="B9" s="22"/>
      <c r="C9" s="23"/>
    </row>
    <row r="10" spans="1:3" x14ac:dyDescent="0.25">
      <c r="A10" s="21"/>
      <c r="B10" s="22"/>
      <c r="C10" s="23"/>
    </row>
    <row r="11" spans="1:3" x14ac:dyDescent="0.25">
      <c r="A11" s="21"/>
      <c r="B11" s="22"/>
      <c r="C11" s="23"/>
    </row>
    <row r="12" spans="1:3" x14ac:dyDescent="0.25">
      <c r="A12" s="21"/>
      <c r="B12" s="22"/>
      <c r="C12" s="23"/>
    </row>
    <row r="13" spans="1:3" x14ac:dyDescent="0.25">
      <c r="A13" s="21"/>
      <c r="B13" s="22"/>
      <c r="C13" s="23"/>
    </row>
    <row r="14" spans="1:3" x14ac:dyDescent="0.25">
      <c r="A14" s="21"/>
      <c r="B14" s="22"/>
      <c r="C14" s="23"/>
    </row>
    <row r="15" spans="1:3" x14ac:dyDescent="0.25">
      <c r="A15" s="21"/>
      <c r="B15" s="22"/>
      <c r="C15" s="23"/>
    </row>
    <row r="16" spans="1:3" x14ac:dyDescent="0.25">
      <c r="A16" s="21"/>
      <c r="B16" s="22"/>
      <c r="C16" s="23"/>
    </row>
    <row r="17" spans="1:3" x14ac:dyDescent="0.25">
      <c r="A17" s="21"/>
      <c r="B17" s="22"/>
      <c r="C17" s="23"/>
    </row>
    <row r="18" spans="1:3" x14ac:dyDescent="0.25">
      <c r="A18" s="21"/>
      <c r="B18" s="22"/>
      <c r="C18" s="23"/>
    </row>
    <row r="19" spans="1:3" x14ac:dyDescent="0.25">
      <c r="A19" s="21"/>
      <c r="B19" s="22"/>
      <c r="C19" s="23"/>
    </row>
    <row r="20" spans="1:3" x14ac:dyDescent="0.25">
      <c r="A20" s="24"/>
      <c r="B20" s="25"/>
      <c r="C20" s="2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CDCE3-01D2-4AF2-8827-0D7CA7C18990}">
  <dimension ref="A2:N18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3" bestFit="1" customWidth="1"/>
    <col min="5" max="13" width="4" bestFit="1" customWidth="1"/>
    <col min="14" max="14" width="11.28515625" bestFit="1" customWidth="1"/>
  </cols>
  <sheetData>
    <row r="2" spans="1:14" x14ac:dyDescent="0.25">
      <c r="A2" s="12" t="s">
        <v>8344</v>
      </c>
      <c r="B2" t="s">
        <v>8318</v>
      </c>
    </row>
    <row r="4" spans="1:14" x14ac:dyDescent="0.25">
      <c r="B4" s="12" t="s">
        <v>8315</v>
      </c>
    </row>
    <row r="5" spans="1:14" x14ac:dyDescent="0.25">
      <c r="A5" s="12" t="s">
        <v>8317</v>
      </c>
      <c r="B5">
        <v>18</v>
      </c>
      <c r="C5">
        <v>78</v>
      </c>
      <c r="D5">
        <v>83</v>
      </c>
      <c r="E5">
        <v>129</v>
      </c>
      <c r="F5">
        <v>170</v>
      </c>
      <c r="G5">
        <v>187</v>
      </c>
      <c r="H5">
        <v>201</v>
      </c>
      <c r="I5">
        <v>219</v>
      </c>
      <c r="J5">
        <v>232</v>
      </c>
      <c r="K5">
        <v>239</v>
      </c>
      <c r="L5">
        <v>245</v>
      </c>
      <c r="M5">
        <v>249</v>
      </c>
      <c r="N5" t="s">
        <v>8316</v>
      </c>
    </row>
    <row r="6" spans="1:14" x14ac:dyDescent="0.25">
      <c r="A6" s="13">
        <v>113</v>
      </c>
    </row>
    <row r="7" spans="1:14" x14ac:dyDescent="0.25">
      <c r="A7" s="13">
        <v>198</v>
      </c>
    </row>
    <row r="8" spans="1:14" x14ac:dyDescent="0.25">
      <c r="A8" s="13">
        <v>533</v>
      </c>
    </row>
    <row r="9" spans="1:14" x14ac:dyDescent="0.25">
      <c r="A9" s="13">
        <v>815</v>
      </c>
    </row>
    <row r="10" spans="1:14" x14ac:dyDescent="0.25">
      <c r="A10" s="13">
        <v>960</v>
      </c>
    </row>
    <row r="11" spans="1:14" x14ac:dyDescent="0.25">
      <c r="A11" s="13">
        <v>1122</v>
      </c>
    </row>
    <row r="12" spans="1:14" x14ac:dyDescent="0.25">
      <c r="A12" s="13">
        <v>1186</v>
      </c>
    </row>
    <row r="13" spans="1:14" x14ac:dyDescent="0.25">
      <c r="A13" s="13">
        <v>1223</v>
      </c>
    </row>
    <row r="14" spans="1:14" x14ac:dyDescent="0.25">
      <c r="A14" s="13">
        <v>1245</v>
      </c>
    </row>
    <row r="15" spans="1:14" x14ac:dyDescent="0.25">
      <c r="A15" s="13">
        <v>1261</v>
      </c>
    </row>
    <row r="16" spans="1:14" x14ac:dyDescent="0.25">
      <c r="A16" s="13">
        <v>1272</v>
      </c>
    </row>
    <row r="17" spans="1:1" x14ac:dyDescent="0.25">
      <c r="A17" s="13">
        <v>6871</v>
      </c>
    </row>
    <row r="18" spans="1:1" x14ac:dyDescent="0.25">
      <c r="A18" s="13" t="s">
        <v>8316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06355-A0E7-49D2-9F3B-31FE74E0EBB3}">
  <dimension ref="A1:H13"/>
  <sheetViews>
    <sheetView tabSelected="1" workbookViewId="0">
      <selection activeCell="E2" sqref="E2"/>
    </sheetView>
  </sheetViews>
  <sheetFormatPr defaultColWidth="14.140625" defaultRowHeight="15" x14ac:dyDescent="0.25"/>
  <cols>
    <col min="1" max="1" width="17.85546875" bestFit="1" customWidth="1"/>
  </cols>
  <sheetData>
    <row r="1" spans="1:8" ht="25.5" x14ac:dyDescent="0.25">
      <c r="A1" s="27" t="s">
        <v>8341</v>
      </c>
      <c r="B1" s="27" t="s">
        <v>8342</v>
      </c>
      <c r="C1" s="27" t="s">
        <v>8360</v>
      </c>
      <c r="D1" s="27" t="s">
        <v>8343</v>
      </c>
      <c r="E1" s="27" t="s">
        <v>8344</v>
      </c>
      <c r="F1" s="27" t="s">
        <v>8345</v>
      </c>
      <c r="G1" s="27" t="s">
        <v>8346</v>
      </c>
      <c r="H1" s="27" t="s">
        <v>8347</v>
      </c>
    </row>
    <row r="2" spans="1:8" x14ac:dyDescent="0.25">
      <c r="A2" t="s">
        <v>8348</v>
      </c>
      <c r="B2">
        <f>COUNTIFS(Kickstarter!D:D,"&lt;999", Kickstarter!F:F, "successful")</f>
        <v>320</v>
      </c>
      <c r="C2">
        <f>COUNTIFS(Kickstarter!D:D,"&lt;1000", Kickstarter!F:F, "failed")</f>
        <v>113</v>
      </c>
      <c r="D2">
        <f>COUNTIFS(Kickstarter!D:D,"&lt;1000", Kickstarter!F:F, "canceled")</f>
        <v>18</v>
      </c>
      <c r="E2">
        <f>SUM(B2,C2,D2)</f>
        <v>451</v>
      </c>
      <c r="F2" s="28">
        <f>(B2/E2)*100</f>
        <v>70.953436807095343</v>
      </c>
      <c r="G2" s="28">
        <f>(C2/E2)*100</f>
        <v>25.055432372505543</v>
      </c>
      <c r="H2" s="28">
        <f>(D2/E2)*100</f>
        <v>3.9911308203991127</v>
      </c>
    </row>
    <row r="3" spans="1:8" x14ac:dyDescent="0.25">
      <c r="A3" t="s">
        <v>8349</v>
      </c>
      <c r="B3">
        <f>COUNTIFS(Kickstarter!D:D,"&lt;4999", Kickstarter!F:F, "successful")</f>
        <v>1253</v>
      </c>
      <c r="C3">
        <f>COUNTIFS(Kickstarter!D:D,"&lt;4999", Kickstarter!F:F, "failed")</f>
        <v>533</v>
      </c>
      <c r="D3">
        <f>COUNTIFS(Kickstarter!D:D,"&lt;4999", Kickstarter!F:F, "canceled")</f>
        <v>78</v>
      </c>
      <c r="E3">
        <f t="shared" ref="E3:E13" si="0">SUM(B3,C3,D3)</f>
        <v>1864</v>
      </c>
      <c r="F3" s="28">
        <f t="shared" ref="F3:F13" si="1">(B3/E3)*100</f>
        <v>67.221030042918457</v>
      </c>
      <c r="G3" s="28">
        <f t="shared" ref="G3:G13" si="2">(C3/E3)*100</f>
        <v>28.594420600858367</v>
      </c>
      <c r="H3" s="28">
        <f t="shared" ref="H3:H13" si="3">(D3/E3)*100</f>
        <v>4.1845493562231759</v>
      </c>
    </row>
    <row r="4" spans="1:8" x14ac:dyDescent="0.25">
      <c r="A4" t="s">
        <v>8350</v>
      </c>
      <c r="B4">
        <f>COUNTIFS(Kickstarter!D:D,"&lt;9999", Kickstarter!F:F, "successful")</f>
        <v>1634</v>
      </c>
      <c r="C4">
        <f>COUNTIFS(Kickstarter!D:D,"&lt;9999", Kickstarter!F:F, "failed")</f>
        <v>815</v>
      </c>
      <c r="D4">
        <f>COUNTIFS(Kickstarter!D:D,"&lt;9999", Kickstarter!F:F, "canceled")</f>
        <v>129</v>
      </c>
      <c r="E4">
        <f t="shared" si="0"/>
        <v>2578</v>
      </c>
      <c r="F4" s="28">
        <f t="shared" si="1"/>
        <v>63.382467028704426</v>
      </c>
      <c r="G4" s="28">
        <f t="shared" si="2"/>
        <v>31.613653995345231</v>
      </c>
      <c r="H4" s="28">
        <f t="shared" si="3"/>
        <v>5.0038789759503484</v>
      </c>
    </row>
    <row r="5" spans="1:8" x14ac:dyDescent="0.25">
      <c r="A5" t="s">
        <v>8351</v>
      </c>
      <c r="B5">
        <f>COUNTIFS(Kickstarter!D:D,"&lt;14999", Kickstarter!F:F, "successful")</f>
        <v>1803</v>
      </c>
      <c r="C5">
        <f>COUNTIFS(Kickstarter!D:D,"&lt;14999", Kickstarter!F:F, "failed")</f>
        <v>960</v>
      </c>
      <c r="D5">
        <f>COUNTIFS(Kickstarter!D:D,"&lt;14999", Kickstarter!F:F, "canceled")</f>
        <v>170</v>
      </c>
      <c r="E5">
        <f t="shared" si="0"/>
        <v>2933</v>
      </c>
      <c r="F5" s="28">
        <f t="shared" si="1"/>
        <v>61.472894647118991</v>
      </c>
      <c r="G5" s="28">
        <f t="shared" si="2"/>
        <v>32.730992158199797</v>
      </c>
      <c r="H5" s="28">
        <f t="shared" si="3"/>
        <v>5.7961131946812134</v>
      </c>
    </row>
    <row r="6" spans="1:8" x14ac:dyDescent="0.25">
      <c r="A6" t="s">
        <v>8352</v>
      </c>
      <c r="B6">
        <f>COUNTIFS(Kickstarter!D:D,"&lt;19999", Kickstarter!F:F, "successful")</f>
        <v>1897</v>
      </c>
      <c r="C6">
        <f>COUNTIFS(Kickstarter!D:F, "&lt;19999")</f>
        <v>6871</v>
      </c>
      <c r="D6">
        <f>COUNTIFS(Kickstarter!D:D,"&lt;19999", Kickstarter!F:F, "canceled")</f>
        <v>187</v>
      </c>
      <c r="E6">
        <f t="shared" si="0"/>
        <v>8955</v>
      </c>
      <c r="F6" s="28">
        <f t="shared" si="1"/>
        <v>21.183696259073141</v>
      </c>
      <c r="G6" s="28">
        <f t="shared" si="2"/>
        <v>76.728084868788386</v>
      </c>
      <c r="H6" s="28">
        <f t="shared" si="3"/>
        <v>2.0882188721384702</v>
      </c>
    </row>
    <row r="7" spans="1:8" x14ac:dyDescent="0.25">
      <c r="A7" t="s">
        <v>8353</v>
      </c>
      <c r="B7">
        <f>COUNTIFS(Kickstarter!D:D,"&lt;24999", Kickstarter!F:F, "successful")</f>
        <v>1959</v>
      </c>
      <c r="C7">
        <f>COUNTIFS(Kickstarter!D:D,"&lt;24999", Kickstarter!F:F, "failed")</f>
        <v>1122</v>
      </c>
      <c r="D7">
        <f>COUNTIFS(Kickstarter!D:D,"&lt;24999", Kickstarter!F:F, "canceled")</f>
        <v>201</v>
      </c>
      <c r="E7">
        <f t="shared" si="0"/>
        <v>3282</v>
      </c>
      <c r="F7" s="28">
        <f t="shared" si="1"/>
        <v>59.6892138939671</v>
      </c>
      <c r="G7" s="28">
        <f t="shared" si="2"/>
        <v>34.186471663619741</v>
      </c>
      <c r="H7" s="28">
        <f t="shared" si="3"/>
        <v>6.1243144424131621</v>
      </c>
    </row>
    <row r="8" spans="1:8" x14ac:dyDescent="0.25">
      <c r="A8" t="s">
        <v>8354</v>
      </c>
      <c r="B8">
        <f>COUNTIFS(Kickstarter!D:D,"&lt;29999", Kickstarter!F:F, "successful")</f>
        <v>2014</v>
      </c>
      <c r="C8">
        <f>COUNTIFS(Kickstarter!D:D,"&lt;29999", Kickstarter!F:F, "failed")</f>
        <v>1186</v>
      </c>
      <c r="D8">
        <f>COUNTIFS(Kickstarter!D:D,"&lt;29999", Kickstarter!F:F, "canceled")</f>
        <v>219</v>
      </c>
      <c r="E8">
        <f t="shared" si="0"/>
        <v>3419</v>
      </c>
      <c r="F8" s="28">
        <f t="shared" si="1"/>
        <v>58.906112898508333</v>
      </c>
      <c r="G8" s="28">
        <f t="shared" si="2"/>
        <v>34.688505410938866</v>
      </c>
      <c r="H8" s="28">
        <f t="shared" si="3"/>
        <v>6.4053816905527929</v>
      </c>
    </row>
    <row r="9" spans="1:8" x14ac:dyDescent="0.25">
      <c r="A9" t="s">
        <v>8355</v>
      </c>
      <c r="B9">
        <f>COUNTIFS(Kickstarter!D:D,"&lt;34999", Kickstarter!F:F, "successful")</f>
        <v>2046</v>
      </c>
      <c r="C9">
        <f>COUNTIFS(Kickstarter!D:D,"&lt;34999", Kickstarter!F:F, "failed")</f>
        <v>1223</v>
      </c>
      <c r="D9">
        <f>COUNTIFS(Kickstarter!D:D,"&lt;34999", Kickstarter!F:F, "canceled")</f>
        <v>232</v>
      </c>
      <c r="E9">
        <f t="shared" si="0"/>
        <v>3501</v>
      </c>
      <c r="F9" s="28">
        <f t="shared" si="1"/>
        <v>58.440445586975152</v>
      </c>
      <c r="G9" s="28">
        <f t="shared" si="2"/>
        <v>34.932876321051126</v>
      </c>
      <c r="H9" s="28">
        <f t="shared" si="3"/>
        <v>6.6266780919737212</v>
      </c>
    </row>
    <row r="10" spans="1:8" x14ac:dyDescent="0.25">
      <c r="A10" t="s">
        <v>8356</v>
      </c>
      <c r="B10">
        <f>COUNTIFS(Kickstarter!D:D,"&lt;39999", Kickstarter!F:F, "successful")</f>
        <v>2072</v>
      </c>
      <c r="C10">
        <f>COUNTIFS(Kickstarter!D:D,"&lt;39999", Kickstarter!F:F, "failed")</f>
        <v>1245</v>
      </c>
      <c r="D10">
        <f>COUNTIFS(Kickstarter!D:D,"&lt;39999", Kickstarter!F:F, "canceled")</f>
        <v>239</v>
      </c>
      <c r="E10">
        <f t="shared" si="0"/>
        <v>3556</v>
      </c>
      <c r="F10" s="28">
        <f t="shared" si="1"/>
        <v>58.267716535433067</v>
      </c>
      <c r="G10" s="28">
        <f t="shared" si="2"/>
        <v>35.011248593925757</v>
      </c>
      <c r="H10" s="28">
        <f t="shared" si="3"/>
        <v>6.7210348706411693</v>
      </c>
    </row>
    <row r="11" spans="1:8" x14ac:dyDescent="0.25">
      <c r="A11" t="s">
        <v>8357</v>
      </c>
      <c r="B11">
        <f>COUNTIFS(Kickstarter!D:D,"&lt;44999", Kickstarter!F:F, "successful")</f>
        <v>2093</v>
      </c>
      <c r="C11">
        <f>COUNTIFS(Kickstarter!D:D,"&lt;44999", Kickstarter!F:F, "failed")</f>
        <v>1261</v>
      </c>
      <c r="D11">
        <f>COUNTIFS(Kickstarter!D:D,"&lt;44999", Kickstarter!F:F, "canceled")</f>
        <v>245</v>
      </c>
      <c r="E11">
        <f t="shared" si="0"/>
        <v>3599</v>
      </c>
      <c r="F11" s="28">
        <f t="shared" si="1"/>
        <v>58.155043067518754</v>
      </c>
      <c r="G11" s="28">
        <f t="shared" si="2"/>
        <v>35.037510419560988</v>
      </c>
      <c r="H11" s="28">
        <f t="shared" si="3"/>
        <v>6.8074465129202553</v>
      </c>
    </row>
    <row r="12" spans="1:8" x14ac:dyDescent="0.25">
      <c r="A12" t="s">
        <v>8358</v>
      </c>
      <c r="B12">
        <f>COUNTIFS(Kickstarter!D:D, "&lt;49999")</f>
        <v>3665</v>
      </c>
      <c r="C12">
        <f>COUNTIFS(Kickstarter!D:D,"&lt;49999", Kickstarter!F:F, "failed")</f>
        <v>1272</v>
      </c>
      <c r="D12">
        <f>COUNTIFS(Kickstarter!D:D,"&lt;49999", Kickstarter!F:F, "canceled")</f>
        <v>249</v>
      </c>
      <c r="E12">
        <f t="shared" si="0"/>
        <v>5186</v>
      </c>
      <c r="F12" s="28">
        <f t="shared" si="1"/>
        <v>70.671037408407258</v>
      </c>
      <c r="G12" s="28">
        <f t="shared" si="2"/>
        <v>24.527574238333976</v>
      </c>
      <c r="H12" s="28">
        <f t="shared" si="3"/>
        <v>4.8013883532587736</v>
      </c>
    </row>
    <row r="13" spans="1:8" x14ac:dyDescent="0.25">
      <c r="A13" t="s">
        <v>8359</v>
      </c>
      <c r="B13">
        <f>COUNTIFS(Kickstarter!D:D,"&gt;50000", Kickstarter!F:F, "successful")</f>
        <v>55</v>
      </c>
      <c r="C13">
        <f>COUNTIFS(Kickstarter!D:D,"&gt;50000", Kickstarter!F:F, "failed")</f>
        <v>198</v>
      </c>
      <c r="D13">
        <f>COUNTIFS(Kickstarter!D:D,"&gt;50000", Kickstarter!F:F, "canceled")</f>
        <v>83</v>
      </c>
      <c r="E13">
        <f t="shared" si="0"/>
        <v>336</v>
      </c>
      <c r="F13" s="28">
        <f t="shared" si="1"/>
        <v>16.36904761904762</v>
      </c>
      <c r="G13" s="28">
        <f t="shared" si="2"/>
        <v>58.928571428571431</v>
      </c>
      <c r="H13" s="28">
        <f t="shared" si="3"/>
        <v>24.702380952380953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C1" zoomScale="95" zoomScaleNormal="95" workbookViewId="0">
      <selection activeCell="D3842" sqref="D2796:D384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28515625" bestFit="1" customWidth="1"/>
    <col min="16" max="16" width="16.85546875" bestFit="1" customWidth="1"/>
    <col min="17" max="17" width="23.5703125" style="15" bestFit="1" customWidth="1"/>
    <col min="19" max="19" width="9.85546875" style="15" bestFit="1" customWidth="1"/>
  </cols>
  <sheetData>
    <row r="1" spans="1:17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8320</v>
      </c>
      <c r="O1" s="1" t="s">
        <v>8264</v>
      </c>
      <c r="P1" s="1" t="s">
        <v>8319</v>
      </c>
      <c r="Q1" s="16" t="s">
        <v>8324</v>
      </c>
    </row>
    <row r="2" spans="1:17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8265</v>
      </c>
      <c r="O2">
        <f>IFERROR(ROUND(E2/L2,2),0)</f>
        <v>63.92</v>
      </c>
      <c r="P2" t="s">
        <v>8266</v>
      </c>
      <c r="Q2" s="15">
        <f>( ( (I2/60)/60)/24)+DATE(1970,1,1)</f>
        <v>42208.125</v>
      </c>
    </row>
    <row r="3" spans="1:17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8265</v>
      </c>
      <c r="O3">
        <f t="shared" ref="O3:O66" si="0">IFERROR(ROUND(E3/L3,2),0)</f>
        <v>185.48</v>
      </c>
      <c r="P3" t="s">
        <v>8266</v>
      </c>
      <c r="Q3" s="15">
        <f t="shared" ref="Q3:Q66" si="1">( ( (I3/60)/60)/24)+DATE(1970,1,1)</f>
        <v>42796.600497685184</v>
      </c>
    </row>
    <row r="4" spans="1:17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8265</v>
      </c>
      <c r="O4">
        <f t="shared" si="0"/>
        <v>15</v>
      </c>
      <c r="P4" t="s">
        <v>8266</v>
      </c>
      <c r="Q4" s="15">
        <f t="shared" si="1"/>
        <v>42415.702349537038</v>
      </c>
    </row>
    <row r="5" spans="1:17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8265</v>
      </c>
      <c r="O5">
        <f t="shared" si="0"/>
        <v>69.27</v>
      </c>
      <c r="P5" t="s">
        <v>8266</v>
      </c>
      <c r="Q5" s="15">
        <f t="shared" si="1"/>
        <v>41858.515127314815</v>
      </c>
    </row>
    <row r="6" spans="1:17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8265</v>
      </c>
      <c r="O6">
        <f t="shared" si="0"/>
        <v>190.55</v>
      </c>
      <c r="P6" t="s">
        <v>8266</v>
      </c>
      <c r="Q6" s="15">
        <f t="shared" si="1"/>
        <v>42357.834247685183</v>
      </c>
    </row>
    <row r="7" spans="1:17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8265</v>
      </c>
      <c r="O7">
        <f t="shared" si="0"/>
        <v>93.4</v>
      </c>
      <c r="P7" t="s">
        <v>8266</v>
      </c>
      <c r="Q7" s="15">
        <f t="shared" si="1"/>
        <v>42580.232638888891</v>
      </c>
    </row>
    <row r="8" spans="1:17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8265</v>
      </c>
      <c r="O8">
        <f t="shared" si="0"/>
        <v>146.88</v>
      </c>
      <c r="P8" t="s">
        <v>8266</v>
      </c>
      <c r="Q8" s="15">
        <f t="shared" si="1"/>
        <v>41804.072337962964</v>
      </c>
    </row>
    <row r="9" spans="1:17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8265</v>
      </c>
      <c r="O9">
        <f t="shared" si="0"/>
        <v>159.82</v>
      </c>
      <c r="P9" t="s">
        <v>8266</v>
      </c>
      <c r="Q9" s="15">
        <f t="shared" si="1"/>
        <v>42556.047071759262</v>
      </c>
    </row>
    <row r="10" spans="1:17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8265</v>
      </c>
      <c r="O10">
        <f t="shared" si="0"/>
        <v>291.79000000000002</v>
      </c>
      <c r="P10" t="s">
        <v>8266</v>
      </c>
      <c r="Q10" s="15">
        <f t="shared" si="1"/>
        <v>42475.875</v>
      </c>
    </row>
    <row r="11" spans="1:17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8265</v>
      </c>
      <c r="O11">
        <f t="shared" si="0"/>
        <v>31.5</v>
      </c>
      <c r="P11" t="s">
        <v>8266</v>
      </c>
      <c r="Q11" s="15">
        <f t="shared" si="1"/>
        <v>42477.103518518517</v>
      </c>
    </row>
    <row r="12" spans="1:17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8265</v>
      </c>
      <c r="O12">
        <f t="shared" si="0"/>
        <v>158.68</v>
      </c>
      <c r="P12" t="s">
        <v>8266</v>
      </c>
      <c r="Q12" s="15">
        <f t="shared" si="1"/>
        <v>41815.068043981482</v>
      </c>
    </row>
    <row r="13" spans="1:17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8265</v>
      </c>
      <c r="O13">
        <f t="shared" si="0"/>
        <v>80.33</v>
      </c>
      <c r="P13" t="s">
        <v>8266</v>
      </c>
      <c r="Q13" s="15">
        <f t="shared" si="1"/>
        <v>42604.125</v>
      </c>
    </row>
    <row r="14" spans="1:17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8265</v>
      </c>
      <c r="O14">
        <f t="shared" si="0"/>
        <v>59.96</v>
      </c>
      <c r="P14" t="s">
        <v>8266</v>
      </c>
      <c r="Q14" s="15">
        <f t="shared" si="1"/>
        <v>41836.125</v>
      </c>
    </row>
    <row r="15" spans="1:17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8265</v>
      </c>
      <c r="O15">
        <f t="shared" si="0"/>
        <v>109.78</v>
      </c>
      <c r="P15" t="s">
        <v>8266</v>
      </c>
      <c r="Q15" s="15">
        <f t="shared" si="1"/>
        <v>42544.852083333331</v>
      </c>
    </row>
    <row r="16" spans="1:17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8265</v>
      </c>
      <c r="O16">
        <f t="shared" si="0"/>
        <v>147.71</v>
      </c>
      <c r="P16" t="s">
        <v>8266</v>
      </c>
      <c r="Q16" s="15">
        <f t="shared" si="1"/>
        <v>41833.582638888889</v>
      </c>
    </row>
    <row r="17" spans="1:17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8265</v>
      </c>
      <c r="O17">
        <f t="shared" si="0"/>
        <v>21.76</v>
      </c>
      <c r="P17" t="s">
        <v>8266</v>
      </c>
      <c r="Q17" s="15">
        <f t="shared" si="1"/>
        <v>42274.843055555553</v>
      </c>
    </row>
    <row r="18" spans="1:17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8265</v>
      </c>
      <c r="O18">
        <f t="shared" si="0"/>
        <v>171.84</v>
      </c>
      <c r="P18" t="s">
        <v>8266</v>
      </c>
      <c r="Q18" s="15">
        <f t="shared" si="1"/>
        <v>41806.229166666664</v>
      </c>
    </row>
    <row r="19" spans="1:17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8265</v>
      </c>
      <c r="O19">
        <f t="shared" si="0"/>
        <v>41.94</v>
      </c>
      <c r="P19" t="s">
        <v>8266</v>
      </c>
      <c r="Q19" s="15">
        <f t="shared" si="1"/>
        <v>41947.773402777777</v>
      </c>
    </row>
    <row r="20" spans="1:17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8265</v>
      </c>
      <c r="O20">
        <f t="shared" si="0"/>
        <v>93.26</v>
      </c>
      <c r="P20" t="s">
        <v>8266</v>
      </c>
      <c r="Q20" s="15">
        <f t="shared" si="1"/>
        <v>41899.542314814818</v>
      </c>
    </row>
    <row r="21" spans="1:17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8265</v>
      </c>
      <c r="O21">
        <f t="shared" si="0"/>
        <v>56.14</v>
      </c>
      <c r="P21" t="s">
        <v>8266</v>
      </c>
      <c r="Q21" s="15">
        <f t="shared" si="1"/>
        <v>42205.816365740742</v>
      </c>
    </row>
    <row r="22" spans="1:17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8265</v>
      </c>
      <c r="O22">
        <f t="shared" si="0"/>
        <v>80.16</v>
      </c>
      <c r="P22" t="s">
        <v>8266</v>
      </c>
      <c r="Q22" s="15">
        <f t="shared" si="1"/>
        <v>42260.758240740746</v>
      </c>
    </row>
    <row r="23" spans="1:17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8265</v>
      </c>
      <c r="O23">
        <f t="shared" si="0"/>
        <v>199.9</v>
      </c>
      <c r="P23" t="s">
        <v>8266</v>
      </c>
      <c r="Q23" s="15">
        <f t="shared" si="1"/>
        <v>41908.627187500002</v>
      </c>
    </row>
    <row r="24" spans="1:17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8265</v>
      </c>
      <c r="O24">
        <f t="shared" si="0"/>
        <v>51.25</v>
      </c>
      <c r="P24" t="s">
        <v>8266</v>
      </c>
      <c r="Q24" s="15">
        <f t="shared" si="1"/>
        <v>42005.332638888889</v>
      </c>
    </row>
    <row r="25" spans="1:17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8265</v>
      </c>
      <c r="O25">
        <f t="shared" si="0"/>
        <v>103.04</v>
      </c>
      <c r="P25" t="s">
        <v>8266</v>
      </c>
      <c r="Q25" s="15">
        <f t="shared" si="1"/>
        <v>42124.638888888891</v>
      </c>
    </row>
    <row r="26" spans="1:17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8265</v>
      </c>
      <c r="O26">
        <f t="shared" si="0"/>
        <v>66.349999999999994</v>
      </c>
      <c r="P26" t="s">
        <v>8266</v>
      </c>
      <c r="Q26" s="15">
        <f t="shared" si="1"/>
        <v>42262.818750000006</v>
      </c>
    </row>
    <row r="27" spans="1:17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8265</v>
      </c>
      <c r="O27">
        <f t="shared" si="0"/>
        <v>57.14</v>
      </c>
      <c r="P27" t="s">
        <v>8266</v>
      </c>
      <c r="Q27" s="15">
        <f t="shared" si="1"/>
        <v>42378.025011574078</v>
      </c>
    </row>
    <row r="28" spans="1:17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8265</v>
      </c>
      <c r="O28">
        <f t="shared" si="0"/>
        <v>102.11</v>
      </c>
      <c r="P28" t="s">
        <v>8266</v>
      </c>
      <c r="Q28" s="15">
        <f t="shared" si="1"/>
        <v>41868.515555555554</v>
      </c>
    </row>
    <row r="29" spans="1:17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8265</v>
      </c>
      <c r="O29">
        <f t="shared" si="0"/>
        <v>148.97</v>
      </c>
      <c r="P29" t="s">
        <v>8266</v>
      </c>
      <c r="Q29" s="15">
        <f t="shared" si="1"/>
        <v>41959.206400462965</v>
      </c>
    </row>
    <row r="30" spans="1:17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8265</v>
      </c>
      <c r="O30">
        <f t="shared" si="0"/>
        <v>169.61</v>
      </c>
      <c r="P30" t="s">
        <v>8266</v>
      </c>
      <c r="Q30" s="15">
        <f t="shared" si="1"/>
        <v>42354.96393518518</v>
      </c>
    </row>
    <row r="31" spans="1:17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8265</v>
      </c>
      <c r="O31">
        <f t="shared" si="0"/>
        <v>31.62</v>
      </c>
      <c r="P31" t="s">
        <v>8266</v>
      </c>
      <c r="Q31" s="15">
        <f t="shared" si="1"/>
        <v>41842.67324074074</v>
      </c>
    </row>
    <row r="32" spans="1:17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8265</v>
      </c>
      <c r="O32">
        <f t="shared" si="0"/>
        <v>76.45</v>
      </c>
      <c r="P32" t="s">
        <v>8266</v>
      </c>
      <c r="Q32" s="15">
        <f t="shared" si="1"/>
        <v>41872.292997685188</v>
      </c>
    </row>
    <row r="33" spans="1:17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8265</v>
      </c>
      <c r="O33">
        <f t="shared" si="0"/>
        <v>13</v>
      </c>
      <c r="P33" t="s">
        <v>8266</v>
      </c>
      <c r="Q33" s="15">
        <f t="shared" si="1"/>
        <v>42394.79206018518</v>
      </c>
    </row>
    <row r="34" spans="1:17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8265</v>
      </c>
      <c r="O34">
        <f t="shared" si="0"/>
        <v>320.45</v>
      </c>
      <c r="P34" t="s">
        <v>8266</v>
      </c>
      <c r="Q34" s="15">
        <f t="shared" si="1"/>
        <v>42503.165972222225</v>
      </c>
    </row>
    <row r="35" spans="1:17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8265</v>
      </c>
      <c r="O35">
        <f t="shared" si="0"/>
        <v>83.75</v>
      </c>
      <c r="P35" t="s">
        <v>8266</v>
      </c>
      <c r="Q35" s="15">
        <f t="shared" si="1"/>
        <v>42316.702557870376</v>
      </c>
    </row>
    <row r="36" spans="1:17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8265</v>
      </c>
      <c r="O36">
        <f t="shared" si="0"/>
        <v>49.88</v>
      </c>
      <c r="P36" t="s">
        <v>8266</v>
      </c>
      <c r="Q36" s="15">
        <f t="shared" si="1"/>
        <v>41856.321770833332</v>
      </c>
    </row>
    <row r="37" spans="1:17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8265</v>
      </c>
      <c r="O37">
        <f t="shared" si="0"/>
        <v>59.46</v>
      </c>
      <c r="P37" t="s">
        <v>8266</v>
      </c>
      <c r="Q37" s="15">
        <f t="shared" si="1"/>
        <v>42122</v>
      </c>
    </row>
    <row r="38" spans="1:17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8265</v>
      </c>
      <c r="O38">
        <f t="shared" si="0"/>
        <v>193.84</v>
      </c>
      <c r="P38" t="s">
        <v>8266</v>
      </c>
      <c r="Q38" s="15">
        <f t="shared" si="1"/>
        <v>42098.265335648146</v>
      </c>
    </row>
    <row r="39" spans="1:17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8265</v>
      </c>
      <c r="O39">
        <f t="shared" si="0"/>
        <v>159.51</v>
      </c>
      <c r="P39" t="s">
        <v>8266</v>
      </c>
      <c r="Q39" s="15">
        <f t="shared" si="1"/>
        <v>42062.693043981482</v>
      </c>
    </row>
    <row r="40" spans="1:17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8265</v>
      </c>
      <c r="O40">
        <f t="shared" si="0"/>
        <v>41.68</v>
      </c>
      <c r="P40" t="s">
        <v>8266</v>
      </c>
      <c r="Q40" s="15">
        <f t="shared" si="1"/>
        <v>41405.057222222218</v>
      </c>
    </row>
    <row r="41" spans="1:17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8265</v>
      </c>
      <c r="O41">
        <f t="shared" si="0"/>
        <v>150.9</v>
      </c>
      <c r="P41" t="s">
        <v>8266</v>
      </c>
      <c r="Q41" s="15">
        <f t="shared" si="1"/>
        <v>41784.957638888889</v>
      </c>
    </row>
    <row r="42" spans="1:17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8265</v>
      </c>
      <c r="O42">
        <f t="shared" si="0"/>
        <v>126.69</v>
      </c>
      <c r="P42" t="s">
        <v>8266</v>
      </c>
      <c r="Q42" s="15">
        <f t="shared" si="1"/>
        <v>41809.166666666664</v>
      </c>
    </row>
    <row r="43" spans="1:17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8265</v>
      </c>
      <c r="O43">
        <f t="shared" si="0"/>
        <v>105.26</v>
      </c>
      <c r="P43" t="s">
        <v>8266</v>
      </c>
      <c r="Q43" s="15">
        <f t="shared" si="1"/>
        <v>41917.568912037037</v>
      </c>
    </row>
    <row r="44" spans="1:17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8265</v>
      </c>
      <c r="O44">
        <f t="shared" si="0"/>
        <v>117.51</v>
      </c>
      <c r="P44" t="s">
        <v>8266</v>
      </c>
      <c r="Q44" s="15">
        <f t="shared" si="1"/>
        <v>42001.639189814814</v>
      </c>
    </row>
    <row r="45" spans="1:17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8265</v>
      </c>
      <c r="O45">
        <f t="shared" si="0"/>
        <v>117.36</v>
      </c>
      <c r="P45" t="s">
        <v>8266</v>
      </c>
      <c r="Q45" s="15">
        <f t="shared" si="1"/>
        <v>41833</v>
      </c>
    </row>
    <row r="46" spans="1:17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8265</v>
      </c>
      <c r="O46">
        <f t="shared" si="0"/>
        <v>133.33000000000001</v>
      </c>
      <c r="P46" t="s">
        <v>8266</v>
      </c>
      <c r="Q46" s="15">
        <f t="shared" si="1"/>
        <v>41919.098807870374</v>
      </c>
    </row>
    <row r="47" spans="1:17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8265</v>
      </c>
      <c r="O47">
        <f t="shared" si="0"/>
        <v>98.36</v>
      </c>
      <c r="P47" t="s">
        <v>8266</v>
      </c>
      <c r="Q47" s="15">
        <f t="shared" si="1"/>
        <v>42487.623923611114</v>
      </c>
    </row>
    <row r="48" spans="1:17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8265</v>
      </c>
      <c r="O48">
        <f t="shared" si="0"/>
        <v>194.44</v>
      </c>
      <c r="P48" t="s">
        <v>8266</v>
      </c>
      <c r="Q48" s="15">
        <f t="shared" si="1"/>
        <v>42353.964976851858</v>
      </c>
    </row>
    <row r="49" spans="1:17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8265</v>
      </c>
      <c r="O49">
        <f t="shared" si="0"/>
        <v>76.87</v>
      </c>
      <c r="P49" t="s">
        <v>8266</v>
      </c>
      <c r="Q49" s="15">
        <f t="shared" si="1"/>
        <v>41992.861192129625</v>
      </c>
    </row>
    <row r="50" spans="1:17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8265</v>
      </c>
      <c r="O50">
        <f t="shared" si="0"/>
        <v>56.82</v>
      </c>
      <c r="P50" t="s">
        <v>8266</v>
      </c>
      <c r="Q50" s="15">
        <f t="shared" si="1"/>
        <v>42064.5</v>
      </c>
    </row>
    <row r="51" spans="1:17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8265</v>
      </c>
      <c r="O51">
        <f t="shared" si="0"/>
        <v>137.93</v>
      </c>
      <c r="P51" t="s">
        <v>8266</v>
      </c>
      <c r="Q51" s="15">
        <f t="shared" si="1"/>
        <v>42301.176446759258</v>
      </c>
    </row>
    <row r="52" spans="1:17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8265</v>
      </c>
      <c r="O52">
        <f t="shared" si="0"/>
        <v>27.27</v>
      </c>
      <c r="P52" t="s">
        <v>8266</v>
      </c>
      <c r="Q52" s="15">
        <f t="shared" si="1"/>
        <v>42034.708333333328</v>
      </c>
    </row>
    <row r="53" spans="1:17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8265</v>
      </c>
      <c r="O53">
        <f t="shared" si="0"/>
        <v>118.34</v>
      </c>
      <c r="P53" t="s">
        <v>8266</v>
      </c>
      <c r="Q53" s="15">
        <f t="shared" si="1"/>
        <v>42226.928668981483</v>
      </c>
    </row>
    <row r="54" spans="1:17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8265</v>
      </c>
      <c r="O54">
        <f t="shared" si="0"/>
        <v>223.48</v>
      </c>
      <c r="P54" t="s">
        <v>8266</v>
      </c>
      <c r="Q54" s="15">
        <f t="shared" si="1"/>
        <v>41837.701921296299</v>
      </c>
    </row>
    <row r="55" spans="1:17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8265</v>
      </c>
      <c r="O55">
        <f t="shared" si="0"/>
        <v>28.11</v>
      </c>
      <c r="P55" t="s">
        <v>8266</v>
      </c>
      <c r="Q55" s="15">
        <f t="shared" si="1"/>
        <v>41733.916666666664</v>
      </c>
    </row>
    <row r="56" spans="1:17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8265</v>
      </c>
      <c r="O56">
        <f t="shared" si="0"/>
        <v>194.23</v>
      </c>
      <c r="P56" t="s">
        <v>8266</v>
      </c>
      <c r="Q56" s="15">
        <f t="shared" si="1"/>
        <v>42363.713206018518</v>
      </c>
    </row>
    <row r="57" spans="1:17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8265</v>
      </c>
      <c r="O57">
        <f t="shared" si="0"/>
        <v>128.94999999999999</v>
      </c>
      <c r="P57" t="s">
        <v>8266</v>
      </c>
      <c r="Q57" s="15">
        <f t="shared" si="1"/>
        <v>42517.968935185185</v>
      </c>
    </row>
    <row r="58" spans="1:17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8265</v>
      </c>
      <c r="O58">
        <f t="shared" si="0"/>
        <v>49.32</v>
      </c>
      <c r="P58" t="s">
        <v>8266</v>
      </c>
      <c r="Q58" s="15">
        <f t="shared" si="1"/>
        <v>42163.666666666672</v>
      </c>
    </row>
    <row r="59" spans="1:17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8265</v>
      </c>
      <c r="O59">
        <f t="shared" si="0"/>
        <v>221.52</v>
      </c>
      <c r="P59" t="s">
        <v>8266</v>
      </c>
      <c r="Q59" s="15">
        <f t="shared" si="1"/>
        <v>42119.83289351852</v>
      </c>
    </row>
    <row r="60" spans="1:17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8265</v>
      </c>
      <c r="O60">
        <f t="shared" si="0"/>
        <v>137.21</v>
      </c>
      <c r="P60" t="s">
        <v>8266</v>
      </c>
      <c r="Q60" s="15">
        <f t="shared" si="1"/>
        <v>41962.786712962959</v>
      </c>
    </row>
    <row r="61" spans="1:17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8265</v>
      </c>
      <c r="O61">
        <f t="shared" si="0"/>
        <v>606.82000000000005</v>
      </c>
      <c r="P61" t="s">
        <v>8266</v>
      </c>
      <c r="Q61" s="15">
        <f t="shared" si="1"/>
        <v>42261.875</v>
      </c>
    </row>
    <row r="62" spans="1:17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8265</v>
      </c>
      <c r="O62">
        <f t="shared" si="0"/>
        <v>43.04</v>
      </c>
      <c r="P62" t="s">
        <v>8267</v>
      </c>
      <c r="Q62" s="15">
        <f t="shared" si="1"/>
        <v>41721</v>
      </c>
    </row>
    <row r="63" spans="1:17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8265</v>
      </c>
      <c r="O63">
        <f t="shared" si="0"/>
        <v>322.39</v>
      </c>
      <c r="P63" t="s">
        <v>8267</v>
      </c>
      <c r="Q63" s="15">
        <f t="shared" si="1"/>
        <v>41431.814317129632</v>
      </c>
    </row>
    <row r="64" spans="1:17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8265</v>
      </c>
      <c r="O64">
        <f t="shared" si="0"/>
        <v>96.71</v>
      </c>
      <c r="P64" t="s">
        <v>8267</v>
      </c>
      <c r="Q64" s="15">
        <f t="shared" si="1"/>
        <v>41336.799513888887</v>
      </c>
    </row>
    <row r="65" spans="1:17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8265</v>
      </c>
      <c r="O65">
        <f t="shared" si="0"/>
        <v>35.47</v>
      </c>
      <c r="P65" t="s">
        <v>8267</v>
      </c>
      <c r="Q65" s="15">
        <f t="shared" si="1"/>
        <v>41636.207638888889</v>
      </c>
    </row>
    <row r="66" spans="1:17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8265</v>
      </c>
      <c r="O66">
        <f t="shared" si="0"/>
        <v>86.67</v>
      </c>
      <c r="P66" t="s">
        <v>8267</v>
      </c>
      <c r="Q66" s="15">
        <f t="shared" si="1"/>
        <v>41463.01829861111</v>
      </c>
    </row>
    <row r="67" spans="1:17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8265</v>
      </c>
      <c r="O67">
        <f t="shared" ref="O67:O130" si="2">IFERROR(ROUND(E67/L67,2),0)</f>
        <v>132.05000000000001</v>
      </c>
      <c r="P67" t="s">
        <v>8267</v>
      </c>
      <c r="Q67" s="15">
        <f t="shared" ref="Q67:Q130" si="3">( ( (I67/60)/60)/24)+DATE(1970,1,1)</f>
        <v>41862.249305555553</v>
      </c>
    </row>
    <row r="68" spans="1:17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8265</v>
      </c>
      <c r="O68">
        <f t="shared" si="2"/>
        <v>91.23</v>
      </c>
      <c r="P68" t="s">
        <v>8267</v>
      </c>
      <c r="Q68" s="15">
        <f t="shared" si="3"/>
        <v>42569.849768518514</v>
      </c>
    </row>
    <row r="69" spans="1:17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8265</v>
      </c>
      <c r="O69">
        <f t="shared" si="2"/>
        <v>116.25</v>
      </c>
      <c r="P69" t="s">
        <v>8267</v>
      </c>
      <c r="Q69" s="15">
        <f t="shared" si="3"/>
        <v>41105.583379629628</v>
      </c>
    </row>
    <row r="70" spans="1:17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8265</v>
      </c>
      <c r="O70">
        <f t="shared" si="2"/>
        <v>21.19</v>
      </c>
      <c r="P70" t="s">
        <v>8267</v>
      </c>
      <c r="Q70" s="15">
        <f t="shared" si="3"/>
        <v>41693.569340277776</v>
      </c>
    </row>
    <row r="71" spans="1:17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8265</v>
      </c>
      <c r="O71">
        <f t="shared" si="2"/>
        <v>62.33</v>
      </c>
      <c r="P71" t="s">
        <v>8267</v>
      </c>
      <c r="Q71" s="15">
        <f t="shared" si="3"/>
        <v>40818.290972222225</v>
      </c>
    </row>
    <row r="72" spans="1:17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8265</v>
      </c>
      <c r="O72">
        <f t="shared" si="2"/>
        <v>37.409999999999997</v>
      </c>
      <c r="P72" t="s">
        <v>8267</v>
      </c>
      <c r="Q72" s="15">
        <f t="shared" si="3"/>
        <v>40790.896354166667</v>
      </c>
    </row>
    <row r="73" spans="1:17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8265</v>
      </c>
      <c r="O73">
        <f t="shared" si="2"/>
        <v>69.72</v>
      </c>
      <c r="P73" t="s">
        <v>8267</v>
      </c>
      <c r="Q73" s="15">
        <f t="shared" si="3"/>
        <v>41057.271493055552</v>
      </c>
    </row>
    <row r="74" spans="1:17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8265</v>
      </c>
      <c r="O74">
        <f t="shared" si="2"/>
        <v>58.17</v>
      </c>
      <c r="P74" t="s">
        <v>8267</v>
      </c>
      <c r="Q74" s="15">
        <f t="shared" si="3"/>
        <v>41228</v>
      </c>
    </row>
    <row r="75" spans="1:17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8265</v>
      </c>
      <c r="O75">
        <f t="shared" si="2"/>
        <v>50</v>
      </c>
      <c r="P75" t="s">
        <v>8267</v>
      </c>
      <c r="Q75" s="15">
        <f t="shared" si="3"/>
        <v>40666.165972222225</v>
      </c>
    </row>
    <row r="76" spans="1:17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8265</v>
      </c>
      <c r="O76">
        <f t="shared" si="2"/>
        <v>19.47</v>
      </c>
      <c r="P76" t="s">
        <v>8267</v>
      </c>
      <c r="Q76" s="15">
        <f t="shared" si="3"/>
        <v>42390.487210648149</v>
      </c>
    </row>
    <row r="77" spans="1:17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8265</v>
      </c>
      <c r="O77">
        <f t="shared" si="2"/>
        <v>85.96</v>
      </c>
      <c r="P77" t="s">
        <v>8267</v>
      </c>
      <c r="Q77" s="15">
        <f t="shared" si="3"/>
        <v>41387.209166666667</v>
      </c>
    </row>
    <row r="78" spans="1:17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8265</v>
      </c>
      <c r="O78">
        <f t="shared" si="2"/>
        <v>30.67</v>
      </c>
      <c r="P78" t="s">
        <v>8267</v>
      </c>
      <c r="Q78" s="15">
        <f t="shared" si="3"/>
        <v>40904.733310185184</v>
      </c>
    </row>
    <row r="79" spans="1:17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8265</v>
      </c>
      <c r="O79">
        <f t="shared" si="2"/>
        <v>60.38</v>
      </c>
      <c r="P79" t="s">
        <v>8267</v>
      </c>
      <c r="Q79" s="15">
        <f t="shared" si="3"/>
        <v>41050.124305555553</v>
      </c>
    </row>
    <row r="80" spans="1:17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8265</v>
      </c>
      <c r="O80">
        <f t="shared" si="2"/>
        <v>38.6</v>
      </c>
      <c r="P80" t="s">
        <v>8267</v>
      </c>
      <c r="Q80" s="15">
        <f t="shared" si="3"/>
        <v>42614.730567129634</v>
      </c>
    </row>
    <row r="81" spans="1:17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8265</v>
      </c>
      <c r="O81">
        <f t="shared" si="2"/>
        <v>40.270000000000003</v>
      </c>
      <c r="P81" t="s">
        <v>8267</v>
      </c>
      <c r="Q81" s="15">
        <f t="shared" si="3"/>
        <v>41754.776539351849</v>
      </c>
    </row>
    <row r="82" spans="1:17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8265</v>
      </c>
      <c r="O82">
        <f t="shared" si="2"/>
        <v>273.83</v>
      </c>
      <c r="P82" t="s">
        <v>8267</v>
      </c>
      <c r="Q82" s="15">
        <f t="shared" si="3"/>
        <v>41618.083981481483</v>
      </c>
    </row>
    <row r="83" spans="1:17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8265</v>
      </c>
      <c r="O83">
        <f t="shared" si="2"/>
        <v>53.04</v>
      </c>
      <c r="P83" t="s">
        <v>8267</v>
      </c>
      <c r="Q83" s="15">
        <f t="shared" si="3"/>
        <v>41104.126388888886</v>
      </c>
    </row>
    <row r="84" spans="1:17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8265</v>
      </c>
      <c r="O84">
        <f t="shared" si="2"/>
        <v>40.01</v>
      </c>
      <c r="P84" t="s">
        <v>8267</v>
      </c>
      <c r="Q84" s="15">
        <f t="shared" si="3"/>
        <v>40825.820150462961</v>
      </c>
    </row>
    <row r="85" spans="1:17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8265</v>
      </c>
      <c r="O85">
        <f t="shared" si="2"/>
        <v>15.77</v>
      </c>
      <c r="P85" t="s">
        <v>8267</v>
      </c>
      <c r="Q85" s="15">
        <f t="shared" si="3"/>
        <v>42057.479166666672</v>
      </c>
    </row>
    <row r="86" spans="1:17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8265</v>
      </c>
      <c r="O86">
        <f t="shared" si="2"/>
        <v>71.430000000000007</v>
      </c>
      <c r="P86" t="s">
        <v>8267</v>
      </c>
      <c r="Q86" s="15">
        <f t="shared" si="3"/>
        <v>40678.757939814815</v>
      </c>
    </row>
    <row r="87" spans="1:17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8265</v>
      </c>
      <c r="O87">
        <f t="shared" si="2"/>
        <v>71.709999999999994</v>
      </c>
      <c r="P87" t="s">
        <v>8267</v>
      </c>
      <c r="Q87" s="15">
        <f t="shared" si="3"/>
        <v>40809.125428240739</v>
      </c>
    </row>
    <row r="88" spans="1:17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8265</v>
      </c>
      <c r="O88">
        <f t="shared" si="2"/>
        <v>375.76</v>
      </c>
      <c r="P88" t="s">
        <v>8267</v>
      </c>
      <c r="Q88" s="15">
        <f t="shared" si="3"/>
        <v>42365.59774305555</v>
      </c>
    </row>
    <row r="89" spans="1:17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8265</v>
      </c>
      <c r="O89">
        <f t="shared" si="2"/>
        <v>104.6</v>
      </c>
      <c r="P89" t="s">
        <v>8267</v>
      </c>
      <c r="Q89" s="15">
        <f t="shared" si="3"/>
        <v>40332.070138888892</v>
      </c>
    </row>
    <row r="90" spans="1:17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8265</v>
      </c>
      <c r="O90">
        <f t="shared" si="2"/>
        <v>60</v>
      </c>
      <c r="P90" t="s">
        <v>8267</v>
      </c>
      <c r="Q90" s="15">
        <f t="shared" si="3"/>
        <v>41812.65892361111</v>
      </c>
    </row>
    <row r="91" spans="1:17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8265</v>
      </c>
      <c r="O91">
        <f t="shared" si="2"/>
        <v>123.29</v>
      </c>
      <c r="P91" t="s">
        <v>8267</v>
      </c>
      <c r="Q91" s="15">
        <f t="shared" si="3"/>
        <v>41427.752222222225</v>
      </c>
    </row>
    <row r="92" spans="1:17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8265</v>
      </c>
      <c r="O92">
        <f t="shared" si="2"/>
        <v>31.38</v>
      </c>
      <c r="P92" t="s">
        <v>8267</v>
      </c>
      <c r="Q92" s="15">
        <f t="shared" si="3"/>
        <v>40736.297442129631</v>
      </c>
    </row>
    <row r="93" spans="1:17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8265</v>
      </c>
      <c r="O93">
        <f t="shared" si="2"/>
        <v>78.260000000000005</v>
      </c>
      <c r="P93" t="s">
        <v>8267</v>
      </c>
      <c r="Q93" s="15">
        <f t="shared" si="3"/>
        <v>40680.402361111112</v>
      </c>
    </row>
    <row r="94" spans="1:17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8265</v>
      </c>
      <c r="O94">
        <f t="shared" si="2"/>
        <v>122.33</v>
      </c>
      <c r="P94" t="s">
        <v>8267</v>
      </c>
      <c r="Q94" s="15">
        <f t="shared" si="3"/>
        <v>42767.333333333328</v>
      </c>
    </row>
    <row r="95" spans="1:17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8265</v>
      </c>
      <c r="O95">
        <f t="shared" si="2"/>
        <v>73.73</v>
      </c>
      <c r="P95" t="s">
        <v>8267</v>
      </c>
      <c r="Q95" s="15">
        <f t="shared" si="3"/>
        <v>41093.875</v>
      </c>
    </row>
    <row r="96" spans="1:17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8265</v>
      </c>
      <c r="O96">
        <f t="shared" si="2"/>
        <v>21.67</v>
      </c>
      <c r="P96" t="s">
        <v>8267</v>
      </c>
      <c r="Q96" s="15">
        <f t="shared" si="3"/>
        <v>41736.717847222222</v>
      </c>
    </row>
    <row r="97" spans="1:17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8265</v>
      </c>
      <c r="O97">
        <f t="shared" si="2"/>
        <v>21.9</v>
      </c>
      <c r="P97" t="s">
        <v>8267</v>
      </c>
      <c r="Q97" s="15">
        <f t="shared" si="3"/>
        <v>40965.005104166667</v>
      </c>
    </row>
    <row r="98" spans="1:17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8265</v>
      </c>
      <c r="O98">
        <f t="shared" si="2"/>
        <v>50.59</v>
      </c>
      <c r="P98" t="s">
        <v>8267</v>
      </c>
      <c r="Q98" s="15">
        <f t="shared" si="3"/>
        <v>40391.125</v>
      </c>
    </row>
    <row r="99" spans="1:17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8265</v>
      </c>
      <c r="O99">
        <f t="shared" si="2"/>
        <v>53.13</v>
      </c>
      <c r="P99" t="s">
        <v>8267</v>
      </c>
      <c r="Q99" s="15">
        <f t="shared" si="3"/>
        <v>40736.135208333333</v>
      </c>
    </row>
    <row r="100" spans="1:17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8265</v>
      </c>
      <c r="O100">
        <f t="shared" si="2"/>
        <v>56.67</v>
      </c>
      <c r="P100" t="s">
        <v>8267</v>
      </c>
      <c r="Q100" s="15">
        <f t="shared" si="3"/>
        <v>41250.979166666664</v>
      </c>
    </row>
    <row r="101" spans="1:17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8265</v>
      </c>
      <c r="O101">
        <f t="shared" si="2"/>
        <v>40.78</v>
      </c>
      <c r="P101" t="s">
        <v>8267</v>
      </c>
      <c r="Q101" s="15">
        <f t="shared" si="3"/>
        <v>41661.902766203704</v>
      </c>
    </row>
    <row r="102" spans="1:17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8265</v>
      </c>
      <c r="O102">
        <f t="shared" si="2"/>
        <v>192.31</v>
      </c>
      <c r="P102" t="s">
        <v>8267</v>
      </c>
      <c r="Q102" s="15">
        <f t="shared" si="3"/>
        <v>41217.794976851852</v>
      </c>
    </row>
    <row r="103" spans="1:17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8265</v>
      </c>
      <c r="O103">
        <f t="shared" si="2"/>
        <v>100</v>
      </c>
      <c r="P103" t="s">
        <v>8267</v>
      </c>
      <c r="Q103" s="15">
        <f t="shared" si="3"/>
        <v>41298.776736111111</v>
      </c>
    </row>
    <row r="104" spans="1:17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8265</v>
      </c>
      <c r="O104">
        <f t="shared" si="2"/>
        <v>117.92</v>
      </c>
      <c r="P104" t="s">
        <v>8267</v>
      </c>
      <c r="Q104" s="15">
        <f t="shared" si="3"/>
        <v>40535.131168981483</v>
      </c>
    </row>
    <row r="105" spans="1:17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8265</v>
      </c>
      <c r="O105">
        <f t="shared" si="2"/>
        <v>27.9</v>
      </c>
      <c r="P105" t="s">
        <v>8267</v>
      </c>
      <c r="Q105" s="15">
        <f t="shared" si="3"/>
        <v>41705.805902777778</v>
      </c>
    </row>
    <row r="106" spans="1:17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8265</v>
      </c>
      <c r="O106">
        <f t="shared" si="2"/>
        <v>60</v>
      </c>
      <c r="P106" t="s">
        <v>8267</v>
      </c>
      <c r="Q106" s="15">
        <f t="shared" si="3"/>
        <v>40636.041666666664</v>
      </c>
    </row>
    <row r="107" spans="1:17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8265</v>
      </c>
      <c r="O107">
        <f t="shared" si="2"/>
        <v>39.380000000000003</v>
      </c>
      <c r="P107" t="s">
        <v>8267</v>
      </c>
      <c r="Q107" s="15">
        <f t="shared" si="3"/>
        <v>42504</v>
      </c>
    </row>
    <row r="108" spans="1:17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8265</v>
      </c>
      <c r="O108">
        <f t="shared" si="2"/>
        <v>186.11</v>
      </c>
      <c r="P108" t="s">
        <v>8267</v>
      </c>
      <c r="Q108" s="15">
        <f t="shared" si="3"/>
        <v>41001.776631944449</v>
      </c>
    </row>
    <row r="109" spans="1:17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8265</v>
      </c>
      <c r="O109">
        <f t="shared" si="2"/>
        <v>111.38</v>
      </c>
      <c r="P109" t="s">
        <v>8267</v>
      </c>
      <c r="Q109" s="15">
        <f t="shared" si="3"/>
        <v>40657.982488425929</v>
      </c>
    </row>
    <row r="110" spans="1:17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8265</v>
      </c>
      <c r="O110">
        <f t="shared" si="2"/>
        <v>78.72</v>
      </c>
      <c r="P110" t="s">
        <v>8267</v>
      </c>
      <c r="Q110" s="15">
        <f t="shared" si="3"/>
        <v>41425.613078703704</v>
      </c>
    </row>
    <row r="111" spans="1:17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8265</v>
      </c>
      <c r="O111">
        <f t="shared" si="2"/>
        <v>46.7</v>
      </c>
      <c r="P111" t="s">
        <v>8267</v>
      </c>
      <c r="Q111" s="15">
        <f t="shared" si="3"/>
        <v>40600.025810185187</v>
      </c>
    </row>
    <row r="112" spans="1:17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8265</v>
      </c>
      <c r="O112">
        <f t="shared" si="2"/>
        <v>65.38</v>
      </c>
      <c r="P112" t="s">
        <v>8267</v>
      </c>
      <c r="Q112" s="15">
        <f t="shared" si="3"/>
        <v>41592.249305555553</v>
      </c>
    </row>
    <row r="113" spans="1:17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8265</v>
      </c>
      <c r="O113">
        <f t="shared" si="2"/>
        <v>102.08</v>
      </c>
      <c r="P113" t="s">
        <v>8267</v>
      </c>
      <c r="Q113" s="15">
        <f t="shared" si="3"/>
        <v>42155.333182870367</v>
      </c>
    </row>
    <row r="114" spans="1:17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8265</v>
      </c>
      <c r="O114">
        <f t="shared" si="2"/>
        <v>64.2</v>
      </c>
      <c r="P114" t="s">
        <v>8267</v>
      </c>
      <c r="Q114" s="15">
        <f t="shared" si="3"/>
        <v>41742.083333333336</v>
      </c>
    </row>
    <row r="115" spans="1:17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8265</v>
      </c>
      <c r="O115">
        <f t="shared" si="2"/>
        <v>90.38</v>
      </c>
      <c r="P115" t="s">
        <v>8267</v>
      </c>
      <c r="Q115" s="15">
        <f t="shared" si="3"/>
        <v>40761.625</v>
      </c>
    </row>
    <row r="116" spans="1:17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8265</v>
      </c>
      <c r="O116">
        <f t="shared" si="2"/>
        <v>88.57</v>
      </c>
      <c r="P116" t="s">
        <v>8267</v>
      </c>
      <c r="Q116" s="15">
        <f t="shared" si="3"/>
        <v>40921.27416666667</v>
      </c>
    </row>
    <row r="117" spans="1:17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8265</v>
      </c>
      <c r="O117">
        <f t="shared" si="2"/>
        <v>28.73</v>
      </c>
      <c r="P117" t="s">
        <v>8267</v>
      </c>
      <c r="Q117" s="15">
        <f t="shared" si="3"/>
        <v>40943.738935185182</v>
      </c>
    </row>
    <row r="118" spans="1:17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8265</v>
      </c>
      <c r="O118">
        <f t="shared" si="2"/>
        <v>69.790000000000006</v>
      </c>
      <c r="P118" t="s">
        <v>8267</v>
      </c>
      <c r="Q118" s="15">
        <f t="shared" si="3"/>
        <v>40641.455497685187</v>
      </c>
    </row>
    <row r="119" spans="1:17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8265</v>
      </c>
      <c r="O119">
        <f t="shared" si="2"/>
        <v>167.49</v>
      </c>
      <c r="P119" t="s">
        <v>8267</v>
      </c>
      <c r="Q119" s="15">
        <f t="shared" si="3"/>
        <v>40338.791666666664</v>
      </c>
    </row>
    <row r="120" spans="1:17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8265</v>
      </c>
      <c r="O120">
        <f t="shared" si="2"/>
        <v>144.91</v>
      </c>
      <c r="P120" t="s">
        <v>8267</v>
      </c>
      <c r="Q120" s="15">
        <f t="shared" si="3"/>
        <v>40753.053657407407</v>
      </c>
    </row>
    <row r="121" spans="1:17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8265</v>
      </c>
      <c r="O121">
        <f t="shared" si="2"/>
        <v>91.84</v>
      </c>
      <c r="P121" t="s">
        <v>8267</v>
      </c>
      <c r="Q121" s="15">
        <f t="shared" si="3"/>
        <v>40768.958333333336</v>
      </c>
    </row>
    <row r="122" spans="1:17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8265</v>
      </c>
      <c r="O122">
        <f t="shared" si="2"/>
        <v>10</v>
      </c>
      <c r="P122" t="s">
        <v>8268</v>
      </c>
      <c r="Q122" s="15">
        <f t="shared" si="3"/>
        <v>42646.049849537041</v>
      </c>
    </row>
    <row r="123" spans="1:17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8265</v>
      </c>
      <c r="O123">
        <f t="shared" si="2"/>
        <v>1</v>
      </c>
      <c r="P123" t="s">
        <v>8268</v>
      </c>
      <c r="Q123" s="15">
        <f t="shared" si="3"/>
        <v>42112.427777777775</v>
      </c>
    </row>
    <row r="124" spans="1:17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8265</v>
      </c>
      <c r="O124">
        <f t="shared" si="2"/>
        <v>0</v>
      </c>
      <c r="P124" t="s">
        <v>8268</v>
      </c>
      <c r="Q124" s="15">
        <f t="shared" si="3"/>
        <v>42653.431793981479</v>
      </c>
    </row>
    <row r="125" spans="1:17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8265</v>
      </c>
      <c r="O125">
        <f t="shared" si="2"/>
        <v>25.17</v>
      </c>
      <c r="P125" t="s">
        <v>8268</v>
      </c>
      <c r="Q125" s="15">
        <f t="shared" si="3"/>
        <v>41940.916666666664</v>
      </c>
    </row>
    <row r="126" spans="1:17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8265</v>
      </c>
      <c r="O126">
        <f t="shared" si="2"/>
        <v>0</v>
      </c>
      <c r="P126" t="s">
        <v>8268</v>
      </c>
      <c r="Q126" s="15">
        <f t="shared" si="3"/>
        <v>42139.928726851853</v>
      </c>
    </row>
    <row r="127" spans="1:17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8265</v>
      </c>
      <c r="O127">
        <f t="shared" si="2"/>
        <v>11.67</v>
      </c>
      <c r="P127" t="s">
        <v>8268</v>
      </c>
      <c r="Q127" s="15">
        <f t="shared" si="3"/>
        <v>42769.993981481486</v>
      </c>
    </row>
    <row r="128" spans="1:17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8265</v>
      </c>
      <c r="O128">
        <f t="shared" si="2"/>
        <v>106.69</v>
      </c>
      <c r="P128" t="s">
        <v>8268</v>
      </c>
      <c r="Q128" s="15">
        <f t="shared" si="3"/>
        <v>42166.083333333328</v>
      </c>
    </row>
    <row r="129" spans="1:17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8265</v>
      </c>
      <c r="O129">
        <f t="shared" si="2"/>
        <v>47.5</v>
      </c>
      <c r="P129" t="s">
        <v>8268</v>
      </c>
      <c r="Q129" s="15">
        <f t="shared" si="3"/>
        <v>42097.582650462966</v>
      </c>
    </row>
    <row r="130" spans="1:17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8265</v>
      </c>
      <c r="O130">
        <f t="shared" si="2"/>
        <v>311.17</v>
      </c>
      <c r="P130" t="s">
        <v>8268</v>
      </c>
      <c r="Q130" s="15">
        <f t="shared" si="3"/>
        <v>42663.22792824074</v>
      </c>
    </row>
    <row r="131" spans="1:17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8265</v>
      </c>
      <c r="O131">
        <f t="shared" ref="O131:O194" si="4">IFERROR(ROUND(E131/L131,2),0)</f>
        <v>0</v>
      </c>
      <c r="P131" t="s">
        <v>8268</v>
      </c>
      <c r="Q131" s="15">
        <f t="shared" ref="Q131:Q194" si="5">( ( (I131/60)/60)/24)+DATE(1970,1,1)</f>
        <v>41942.937303240738</v>
      </c>
    </row>
    <row r="132" spans="1:17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8265</v>
      </c>
      <c r="O132">
        <f t="shared" si="4"/>
        <v>0</v>
      </c>
      <c r="P132" t="s">
        <v>8268</v>
      </c>
      <c r="Q132" s="15">
        <f t="shared" si="5"/>
        <v>41806.844444444447</v>
      </c>
    </row>
    <row r="133" spans="1:17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8265</v>
      </c>
      <c r="O133">
        <f t="shared" si="4"/>
        <v>0</v>
      </c>
      <c r="P133" t="s">
        <v>8268</v>
      </c>
      <c r="Q133" s="15">
        <f t="shared" si="5"/>
        <v>42557</v>
      </c>
    </row>
    <row r="134" spans="1:17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8265</v>
      </c>
      <c r="O134">
        <f t="shared" si="4"/>
        <v>94.51</v>
      </c>
      <c r="P134" t="s">
        <v>8268</v>
      </c>
      <c r="Q134" s="15">
        <f t="shared" si="5"/>
        <v>41950.854247685187</v>
      </c>
    </row>
    <row r="135" spans="1:17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8265</v>
      </c>
      <c r="O135">
        <f t="shared" si="4"/>
        <v>0</v>
      </c>
      <c r="P135" t="s">
        <v>8268</v>
      </c>
      <c r="Q135" s="15">
        <f t="shared" si="5"/>
        <v>42521.729861111111</v>
      </c>
    </row>
    <row r="136" spans="1:17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8265</v>
      </c>
      <c r="O136">
        <f t="shared" si="4"/>
        <v>0</v>
      </c>
      <c r="P136" t="s">
        <v>8268</v>
      </c>
      <c r="Q136" s="15">
        <f t="shared" si="5"/>
        <v>42251.708333333328</v>
      </c>
    </row>
    <row r="137" spans="1:17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8265</v>
      </c>
      <c r="O137">
        <f t="shared" si="4"/>
        <v>80.599999999999994</v>
      </c>
      <c r="P137" t="s">
        <v>8268</v>
      </c>
      <c r="Q137" s="15">
        <f t="shared" si="5"/>
        <v>41821.791666666664</v>
      </c>
    </row>
    <row r="138" spans="1:17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8265</v>
      </c>
      <c r="O138">
        <f t="shared" si="4"/>
        <v>0</v>
      </c>
      <c r="P138" t="s">
        <v>8268</v>
      </c>
      <c r="Q138" s="15">
        <f t="shared" si="5"/>
        <v>42140.427777777775</v>
      </c>
    </row>
    <row r="139" spans="1:17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8265</v>
      </c>
      <c r="O139">
        <f t="shared" si="4"/>
        <v>0</v>
      </c>
      <c r="P139" t="s">
        <v>8268</v>
      </c>
      <c r="Q139" s="15">
        <f t="shared" si="5"/>
        <v>42289.573993055557</v>
      </c>
    </row>
    <row r="140" spans="1:17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8265</v>
      </c>
      <c r="O140">
        <f t="shared" si="4"/>
        <v>81.239999999999995</v>
      </c>
      <c r="P140" t="s">
        <v>8268</v>
      </c>
      <c r="Q140" s="15">
        <f t="shared" si="5"/>
        <v>42217.207638888889</v>
      </c>
    </row>
    <row r="141" spans="1:17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8265</v>
      </c>
      <c r="O141">
        <f t="shared" si="4"/>
        <v>500</v>
      </c>
      <c r="P141" t="s">
        <v>8268</v>
      </c>
      <c r="Q141" s="15">
        <f t="shared" si="5"/>
        <v>42197.920972222222</v>
      </c>
    </row>
    <row r="142" spans="1:17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8265</v>
      </c>
      <c r="O142">
        <f t="shared" si="4"/>
        <v>0</v>
      </c>
      <c r="P142" t="s">
        <v>8268</v>
      </c>
      <c r="Q142" s="15">
        <f t="shared" si="5"/>
        <v>42083.15662037037</v>
      </c>
    </row>
    <row r="143" spans="1:17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8265</v>
      </c>
      <c r="O143">
        <f t="shared" si="4"/>
        <v>46.18</v>
      </c>
      <c r="P143" t="s">
        <v>8268</v>
      </c>
      <c r="Q143" s="15">
        <f t="shared" si="5"/>
        <v>42155.153043981481</v>
      </c>
    </row>
    <row r="144" spans="1:17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8265</v>
      </c>
      <c r="O144">
        <f t="shared" si="4"/>
        <v>10</v>
      </c>
      <c r="P144" t="s">
        <v>8268</v>
      </c>
      <c r="Q144" s="15">
        <f t="shared" si="5"/>
        <v>41959.934930555552</v>
      </c>
    </row>
    <row r="145" spans="1:17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8265</v>
      </c>
      <c r="O145">
        <f t="shared" si="4"/>
        <v>0</v>
      </c>
      <c r="P145" t="s">
        <v>8268</v>
      </c>
      <c r="Q145" s="15">
        <f t="shared" si="5"/>
        <v>42616.246527777781</v>
      </c>
    </row>
    <row r="146" spans="1:17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8265</v>
      </c>
      <c r="O146">
        <f t="shared" si="4"/>
        <v>55.95</v>
      </c>
      <c r="P146" t="s">
        <v>8268</v>
      </c>
      <c r="Q146" s="15">
        <f t="shared" si="5"/>
        <v>42107.72074074074</v>
      </c>
    </row>
    <row r="147" spans="1:17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8265</v>
      </c>
      <c r="O147">
        <f t="shared" si="4"/>
        <v>37.56</v>
      </c>
      <c r="P147" t="s">
        <v>8268</v>
      </c>
      <c r="Q147" s="15">
        <f t="shared" si="5"/>
        <v>42227.542268518519</v>
      </c>
    </row>
    <row r="148" spans="1:17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8265</v>
      </c>
      <c r="O148">
        <f t="shared" si="4"/>
        <v>38.33</v>
      </c>
      <c r="P148" t="s">
        <v>8268</v>
      </c>
      <c r="Q148" s="15">
        <f t="shared" si="5"/>
        <v>42753.016180555554</v>
      </c>
    </row>
    <row r="149" spans="1:17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8265</v>
      </c>
      <c r="O149">
        <f t="shared" si="4"/>
        <v>0</v>
      </c>
      <c r="P149" t="s">
        <v>8268</v>
      </c>
      <c r="Q149" s="15">
        <f t="shared" si="5"/>
        <v>42012.762499999997</v>
      </c>
    </row>
    <row r="150" spans="1:17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8265</v>
      </c>
      <c r="O150">
        <f t="shared" si="4"/>
        <v>20</v>
      </c>
      <c r="P150" t="s">
        <v>8268</v>
      </c>
      <c r="Q150" s="15">
        <f t="shared" si="5"/>
        <v>42427.281666666662</v>
      </c>
    </row>
    <row r="151" spans="1:17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8265</v>
      </c>
      <c r="O151">
        <f t="shared" si="4"/>
        <v>15.33</v>
      </c>
      <c r="P151" t="s">
        <v>8268</v>
      </c>
      <c r="Q151" s="15">
        <f t="shared" si="5"/>
        <v>41998.333333333328</v>
      </c>
    </row>
    <row r="152" spans="1:17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8265</v>
      </c>
      <c r="O152">
        <f t="shared" si="4"/>
        <v>449.43</v>
      </c>
      <c r="P152" t="s">
        <v>8268</v>
      </c>
      <c r="Q152" s="15">
        <f t="shared" si="5"/>
        <v>42150.161828703705</v>
      </c>
    </row>
    <row r="153" spans="1:17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8265</v>
      </c>
      <c r="O153">
        <f t="shared" si="4"/>
        <v>28</v>
      </c>
      <c r="P153" t="s">
        <v>8268</v>
      </c>
      <c r="Q153" s="15">
        <f t="shared" si="5"/>
        <v>42173.550821759258</v>
      </c>
    </row>
    <row r="154" spans="1:17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8265</v>
      </c>
      <c r="O154">
        <f t="shared" si="4"/>
        <v>15</v>
      </c>
      <c r="P154" t="s">
        <v>8268</v>
      </c>
      <c r="Q154" s="15">
        <f t="shared" si="5"/>
        <v>41905.077546296299</v>
      </c>
    </row>
    <row r="155" spans="1:17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8265</v>
      </c>
      <c r="O155">
        <f t="shared" si="4"/>
        <v>35.9</v>
      </c>
      <c r="P155" t="s">
        <v>8268</v>
      </c>
      <c r="Q155" s="15">
        <f t="shared" si="5"/>
        <v>41975.627824074079</v>
      </c>
    </row>
    <row r="156" spans="1:17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8265</v>
      </c>
      <c r="O156">
        <f t="shared" si="4"/>
        <v>13.33</v>
      </c>
      <c r="P156" t="s">
        <v>8268</v>
      </c>
      <c r="Q156" s="15">
        <f t="shared" si="5"/>
        <v>42158.547395833331</v>
      </c>
    </row>
    <row r="157" spans="1:17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8265</v>
      </c>
      <c r="O157">
        <f t="shared" si="4"/>
        <v>20.25</v>
      </c>
      <c r="P157" t="s">
        <v>8268</v>
      </c>
      <c r="Q157" s="15">
        <f t="shared" si="5"/>
        <v>42208.559432870374</v>
      </c>
    </row>
    <row r="158" spans="1:17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8265</v>
      </c>
      <c r="O158">
        <f t="shared" si="4"/>
        <v>119</v>
      </c>
      <c r="P158" t="s">
        <v>8268</v>
      </c>
      <c r="Q158" s="15">
        <f t="shared" si="5"/>
        <v>41854.124953703707</v>
      </c>
    </row>
    <row r="159" spans="1:17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8265</v>
      </c>
      <c r="O159">
        <f t="shared" si="4"/>
        <v>4</v>
      </c>
      <c r="P159" t="s">
        <v>8268</v>
      </c>
      <c r="Q159" s="15">
        <f t="shared" si="5"/>
        <v>42426.911712962959</v>
      </c>
    </row>
    <row r="160" spans="1:17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8265</v>
      </c>
      <c r="O160">
        <f t="shared" si="4"/>
        <v>0</v>
      </c>
      <c r="P160" t="s">
        <v>8268</v>
      </c>
      <c r="Q160" s="15">
        <f t="shared" si="5"/>
        <v>41934.07671296296</v>
      </c>
    </row>
    <row r="161" spans="1:17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8265</v>
      </c>
      <c r="O161">
        <f t="shared" si="4"/>
        <v>10</v>
      </c>
      <c r="P161" t="s">
        <v>8268</v>
      </c>
      <c r="Q161" s="15">
        <f t="shared" si="5"/>
        <v>42554.434548611112</v>
      </c>
    </row>
    <row r="162" spans="1:17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8265</v>
      </c>
      <c r="O162">
        <f t="shared" si="4"/>
        <v>0</v>
      </c>
      <c r="P162" t="s">
        <v>8269</v>
      </c>
      <c r="Q162" s="15">
        <f t="shared" si="5"/>
        <v>42231.913090277783</v>
      </c>
    </row>
    <row r="163" spans="1:17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8265</v>
      </c>
      <c r="O163">
        <f t="shared" si="4"/>
        <v>5</v>
      </c>
      <c r="P163" t="s">
        <v>8269</v>
      </c>
      <c r="Q163" s="15">
        <f t="shared" si="5"/>
        <v>41822.687442129631</v>
      </c>
    </row>
    <row r="164" spans="1:17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8265</v>
      </c>
      <c r="O164">
        <f t="shared" si="4"/>
        <v>43.5</v>
      </c>
      <c r="P164" t="s">
        <v>8269</v>
      </c>
      <c r="Q164" s="15">
        <f t="shared" si="5"/>
        <v>41867.987500000003</v>
      </c>
    </row>
    <row r="165" spans="1:17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8265</v>
      </c>
      <c r="O165">
        <f t="shared" si="4"/>
        <v>0</v>
      </c>
      <c r="P165" t="s">
        <v>8269</v>
      </c>
      <c r="Q165" s="15">
        <f t="shared" si="5"/>
        <v>42278</v>
      </c>
    </row>
    <row r="166" spans="1:17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8265</v>
      </c>
      <c r="O166">
        <f t="shared" si="4"/>
        <v>91.43</v>
      </c>
      <c r="P166" t="s">
        <v>8269</v>
      </c>
      <c r="Q166" s="15">
        <f t="shared" si="5"/>
        <v>41901.762743055559</v>
      </c>
    </row>
    <row r="167" spans="1:17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8265</v>
      </c>
      <c r="O167">
        <f t="shared" si="4"/>
        <v>0</v>
      </c>
      <c r="P167" t="s">
        <v>8269</v>
      </c>
      <c r="Q167" s="15">
        <f t="shared" si="5"/>
        <v>42381.658842592587</v>
      </c>
    </row>
    <row r="168" spans="1:17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8265</v>
      </c>
      <c r="O168">
        <f t="shared" si="4"/>
        <v>3000</v>
      </c>
      <c r="P168" t="s">
        <v>8269</v>
      </c>
      <c r="Q168" s="15">
        <f t="shared" si="5"/>
        <v>42751.075949074075</v>
      </c>
    </row>
    <row r="169" spans="1:17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8265</v>
      </c>
      <c r="O169">
        <f t="shared" si="4"/>
        <v>5.5</v>
      </c>
      <c r="P169" t="s">
        <v>8269</v>
      </c>
      <c r="Q169" s="15">
        <f t="shared" si="5"/>
        <v>42220.927488425921</v>
      </c>
    </row>
    <row r="170" spans="1:17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8265</v>
      </c>
      <c r="O170">
        <f t="shared" si="4"/>
        <v>108.33</v>
      </c>
      <c r="P170" t="s">
        <v>8269</v>
      </c>
      <c r="Q170" s="15">
        <f t="shared" si="5"/>
        <v>42082.793634259258</v>
      </c>
    </row>
    <row r="171" spans="1:17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8265</v>
      </c>
      <c r="O171">
        <f t="shared" si="4"/>
        <v>56</v>
      </c>
      <c r="P171" t="s">
        <v>8269</v>
      </c>
      <c r="Q171" s="15">
        <f t="shared" si="5"/>
        <v>41930.505312499998</v>
      </c>
    </row>
    <row r="172" spans="1:17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8265</v>
      </c>
      <c r="O172">
        <f t="shared" si="4"/>
        <v>32.5</v>
      </c>
      <c r="P172" t="s">
        <v>8269</v>
      </c>
      <c r="Q172" s="15">
        <f t="shared" si="5"/>
        <v>42246.227777777778</v>
      </c>
    </row>
    <row r="173" spans="1:17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8265</v>
      </c>
      <c r="O173">
        <f t="shared" si="4"/>
        <v>1</v>
      </c>
      <c r="P173" t="s">
        <v>8269</v>
      </c>
      <c r="Q173" s="15">
        <f t="shared" si="5"/>
        <v>42594.180717592593</v>
      </c>
    </row>
    <row r="174" spans="1:17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8265</v>
      </c>
      <c r="O174">
        <f t="shared" si="4"/>
        <v>0</v>
      </c>
      <c r="P174" t="s">
        <v>8269</v>
      </c>
      <c r="Q174" s="15">
        <f t="shared" si="5"/>
        <v>42082.353275462956</v>
      </c>
    </row>
    <row r="175" spans="1:17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8265</v>
      </c>
      <c r="O175">
        <f t="shared" si="4"/>
        <v>0</v>
      </c>
      <c r="P175" t="s">
        <v>8269</v>
      </c>
      <c r="Q175" s="15">
        <f t="shared" si="5"/>
        <v>42063.573009259257</v>
      </c>
    </row>
    <row r="176" spans="1:17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8265</v>
      </c>
      <c r="O176">
        <f t="shared" si="4"/>
        <v>0</v>
      </c>
      <c r="P176" t="s">
        <v>8269</v>
      </c>
      <c r="Q176" s="15">
        <f t="shared" si="5"/>
        <v>42132.758981481486</v>
      </c>
    </row>
    <row r="177" spans="1:17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8265</v>
      </c>
      <c r="O177">
        <f t="shared" si="4"/>
        <v>49.88</v>
      </c>
      <c r="P177" t="s">
        <v>8269</v>
      </c>
      <c r="Q177" s="15">
        <f t="shared" si="5"/>
        <v>41880.777905092589</v>
      </c>
    </row>
    <row r="178" spans="1:17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8265</v>
      </c>
      <c r="O178">
        <f t="shared" si="4"/>
        <v>0</v>
      </c>
      <c r="P178" t="s">
        <v>8269</v>
      </c>
      <c r="Q178" s="15">
        <f t="shared" si="5"/>
        <v>42221.824062500003</v>
      </c>
    </row>
    <row r="179" spans="1:17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8265</v>
      </c>
      <c r="O179">
        <f t="shared" si="4"/>
        <v>25.71</v>
      </c>
      <c r="P179" t="s">
        <v>8269</v>
      </c>
      <c r="Q179" s="15">
        <f t="shared" si="5"/>
        <v>42087.00608796296</v>
      </c>
    </row>
    <row r="180" spans="1:17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8265</v>
      </c>
      <c r="O180">
        <f t="shared" si="4"/>
        <v>0</v>
      </c>
      <c r="P180" t="s">
        <v>8269</v>
      </c>
      <c r="Q180" s="15">
        <f t="shared" si="5"/>
        <v>42334.997048611112</v>
      </c>
    </row>
    <row r="181" spans="1:17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8265</v>
      </c>
      <c r="O181">
        <f t="shared" si="4"/>
        <v>100</v>
      </c>
      <c r="P181" t="s">
        <v>8269</v>
      </c>
      <c r="Q181" s="15">
        <f t="shared" si="5"/>
        <v>42433.080497685187</v>
      </c>
    </row>
    <row r="182" spans="1:17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8265</v>
      </c>
      <c r="O182">
        <f t="shared" si="4"/>
        <v>30.85</v>
      </c>
      <c r="P182" t="s">
        <v>8269</v>
      </c>
      <c r="Q182" s="15">
        <f t="shared" si="5"/>
        <v>42107.791666666672</v>
      </c>
    </row>
    <row r="183" spans="1:17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8265</v>
      </c>
      <c r="O183">
        <f t="shared" si="4"/>
        <v>180.5</v>
      </c>
      <c r="P183" t="s">
        <v>8269</v>
      </c>
      <c r="Q183" s="15">
        <f t="shared" si="5"/>
        <v>42177.741840277777</v>
      </c>
    </row>
    <row r="184" spans="1:17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8265</v>
      </c>
      <c r="O184">
        <f t="shared" si="4"/>
        <v>0</v>
      </c>
      <c r="P184" t="s">
        <v>8269</v>
      </c>
      <c r="Q184" s="15">
        <f t="shared" si="5"/>
        <v>42742.011944444443</v>
      </c>
    </row>
    <row r="185" spans="1:17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8265</v>
      </c>
      <c r="O185">
        <f t="shared" si="4"/>
        <v>373.5</v>
      </c>
      <c r="P185" t="s">
        <v>8269</v>
      </c>
      <c r="Q185" s="15">
        <f t="shared" si="5"/>
        <v>41969.851967592593</v>
      </c>
    </row>
    <row r="186" spans="1:17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8265</v>
      </c>
      <c r="O186">
        <f t="shared" si="4"/>
        <v>25.5</v>
      </c>
      <c r="P186" t="s">
        <v>8269</v>
      </c>
      <c r="Q186" s="15">
        <f t="shared" si="5"/>
        <v>41883.165972222225</v>
      </c>
    </row>
    <row r="187" spans="1:17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8265</v>
      </c>
      <c r="O187">
        <f t="shared" si="4"/>
        <v>220</v>
      </c>
      <c r="P187" t="s">
        <v>8269</v>
      </c>
      <c r="Q187" s="15">
        <f t="shared" si="5"/>
        <v>42600.91133101852</v>
      </c>
    </row>
    <row r="188" spans="1:17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8265</v>
      </c>
      <c r="O188">
        <f t="shared" si="4"/>
        <v>0</v>
      </c>
      <c r="P188" t="s">
        <v>8269</v>
      </c>
      <c r="Q188" s="15">
        <f t="shared" si="5"/>
        <v>42797.833333333328</v>
      </c>
    </row>
    <row r="189" spans="1:17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8265</v>
      </c>
      <c r="O189">
        <f t="shared" si="4"/>
        <v>160</v>
      </c>
      <c r="P189" t="s">
        <v>8269</v>
      </c>
      <c r="Q189" s="15">
        <f t="shared" si="5"/>
        <v>42206.290972222225</v>
      </c>
    </row>
    <row r="190" spans="1:17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8265</v>
      </c>
      <c r="O190">
        <f t="shared" si="4"/>
        <v>0</v>
      </c>
      <c r="P190" t="s">
        <v>8269</v>
      </c>
      <c r="Q190" s="15">
        <f t="shared" si="5"/>
        <v>41887.18304398148</v>
      </c>
    </row>
    <row r="191" spans="1:17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8265</v>
      </c>
      <c r="O191">
        <f t="shared" si="4"/>
        <v>69</v>
      </c>
      <c r="P191" t="s">
        <v>8269</v>
      </c>
      <c r="Q191" s="15">
        <f t="shared" si="5"/>
        <v>42616.690706018519</v>
      </c>
    </row>
    <row r="192" spans="1:17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8265</v>
      </c>
      <c r="O192">
        <f t="shared" si="4"/>
        <v>50</v>
      </c>
      <c r="P192" t="s">
        <v>8269</v>
      </c>
      <c r="Q192" s="15">
        <f t="shared" si="5"/>
        <v>42537.650995370372</v>
      </c>
    </row>
    <row r="193" spans="1:17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8265</v>
      </c>
      <c r="O193">
        <f t="shared" si="4"/>
        <v>83.33</v>
      </c>
      <c r="P193" t="s">
        <v>8269</v>
      </c>
      <c r="Q193" s="15">
        <f t="shared" si="5"/>
        <v>42279.441412037035</v>
      </c>
    </row>
    <row r="194" spans="1:17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8265</v>
      </c>
      <c r="O194">
        <f t="shared" si="4"/>
        <v>5.67</v>
      </c>
      <c r="P194" t="s">
        <v>8269</v>
      </c>
      <c r="Q194" s="15">
        <f t="shared" si="5"/>
        <v>41929.792037037041</v>
      </c>
    </row>
    <row r="195" spans="1:17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8265</v>
      </c>
      <c r="O195">
        <f t="shared" ref="O195:O258" si="6">IFERROR(ROUND(E195/L195,2),0)</f>
        <v>0</v>
      </c>
      <c r="P195" t="s">
        <v>8269</v>
      </c>
      <c r="Q195" s="15">
        <f t="shared" ref="Q195:Q258" si="7">( ( (I195/60)/60)/24)+DATE(1970,1,1)</f>
        <v>41971.976458333331</v>
      </c>
    </row>
    <row r="196" spans="1:17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8265</v>
      </c>
      <c r="O196">
        <f t="shared" si="6"/>
        <v>1</v>
      </c>
      <c r="P196" t="s">
        <v>8269</v>
      </c>
      <c r="Q196" s="15">
        <f t="shared" si="7"/>
        <v>42435.996886574074</v>
      </c>
    </row>
    <row r="197" spans="1:17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8265</v>
      </c>
      <c r="O197">
        <f t="shared" si="6"/>
        <v>0</v>
      </c>
      <c r="P197" t="s">
        <v>8269</v>
      </c>
      <c r="Q197" s="15">
        <f t="shared" si="7"/>
        <v>42195.67050925926</v>
      </c>
    </row>
    <row r="198" spans="1:17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8265</v>
      </c>
      <c r="O198">
        <f t="shared" si="6"/>
        <v>77.11</v>
      </c>
      <c r="P198" t="s">
        <v>8269</v>
      </c>
      <c r="Q198" s="15">
        <f t="shared" si="7"/>
        <v>42287.875</v>
      </c>
    </row>
    <row r="199" spans="1:17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8265</v>
      </c>
      <c r="O199">
        <f t="shared" si="6"/>
        <v>32.75</v>
      </c>
      <c r="P199" t="s">
        <v>8269</v>
      </c>
      <c r="Q199" s="15">
        <f t="shared" si="7"/>
        <v>42783.875</v>
      </c>
    </row>
    <row r="200" spans="1:17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8265</v>
      </c>
      <c r="O200">
        <f t="shared" si="6"/>
        <v>46.5</v>
      </c>
      <c r="P200" t="s">
        <v>8269</v>
      </c>
      <c r="Q200" s="15">
        <f t="shared" si="7"/>
        <v>41917.383356481485</v>
      </c>
    </row>
    <row r="201" spans="1:17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8265</v>
      </c>
      <c r="O201">
        <f t="shared" si="6"/>
        <v>0</v>
      </c>
      <c r="P201" t="s">
        <v>8269</v>
      </c>
      <c r="Q201" s="15">
        <f t="shared" si="7"/>
        <v>42614.123865740738</v>
      </c>
    </row>
    <row r="202" spans="1:17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8265</v>
      </c>
      <c r="O202">
        <f t="shared" si="6"/>
        <v>87.31</v>
      </c>
      <c r="P202" t="s">
        <v>8269</v>
      </c>
      <c r="Q202" s="15">
        <f t="shared" si="7"/>
        <v>41897.083368055559</v>
      </c>
    </row>
    <row r="203" spans="1:17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8265</v>
      </c>
      <c r="O203">
        <f t="shared" si="6"/>
        <v>54.29</v>
      </c>
      <c r="P203" t="s">
        <v>8269</v>
      </c>
      <c r="Q203" s="15">
        <f t="shared" si="7"/>
        <v>42043.818622685183</v>
      </c>
    </row>
    <row r="204" spans="1:17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8265</v>
      </c>
      <c r="O204">
        <f t="shared" si="6"/>
        <v>0</v>
      </c>
      <c r="P204" t="s">
        <v>8269</v>
      </c>
      <c r="Q204" s="15">
        <f t="shared" si="7"/>
        <v>42285.874305555553</v>
      </c>
    </row>
    <row r="205" spans="1:17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8265</v>
      </c>
      <c r="O205">
        <f t="shared" si="6"/>
        <v>93.25</v>
      </c>
      <c r="P205" t="s">
        <v>8269</v>
      </c>
      <c r="Q205" s="15">
        <f t="shared" si="7"/>
        <v>42033.847962962958</v>
      </c>
    </row>
    <row r="206" spans="1:17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8265</v>
      </c>
      <c r="O206">
        <f t="shared" si="6"/>
        <v>117.68</v>
      </c>
      <c r="P206" t="s">
        <v>8269</v>
      </c>
      <c r="Q206" s="15">
        <f t="shared" si="7"/>
        <v>42586.583368055552</v>
      </c>
    </row>
    <row r="207" spans="1:17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8265</v>
      </c>
      <c r="O207">
        <f t="shared" si="6"/>
        <v>76.47</v>
      </c>
      <c r="P207" t="s">
        <v>8269</v>
      </c>
      <c r="Q207" s="15">
        <f t="shared" si="7"/>
        <v>42283.632199074069</v>
      </c>
    </row>
    <row r="208" spans="1:17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8265</v>
      </c>
      <c r="O208">
        <f t="shared" si="6"/>
        <v>0</v>
      </c>
      <c r="P208" t="s">
        <v>8269</v>
      </c>
      <c r="Q208" s="15">
        <f t="shared" si="7"/>
        <v>42588.004432870366</v>
      </c>
    </row>
    <row r="209" spans="1:17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8265</v>
      </c>
      <c r="O209">
        <f t="shared" si="6"/>
        <v>163.85</v>
      </c>
      <c r="P209" t="s">
        <v>8269</v>
      </c>
      <c r="Q209" s="15">
        <f t="shared" si="7"/>
        <v>42008.197199074071</v>
      </c>
    </row>
    <row r="210" spans="1:17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8265</v>
      </c>
      <c r="O210">
        <f t="shared" si="6"/>
        <v>0</v>
      </c>
      <c r="P210" t="s">
        <v>8269</v>
      </c>
      <c r="Q210" s="15">
        <f t="shared" si="7"/>
        <v>41989.369988425926</v>
      </c>
    </row>
    <row r="211" spans="1:17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8265</v>
      </c>
      <c r="O211">
        <f t="shared" si="6"/>
        <v>0</v>
      </c>
      <c r="P211" t="s">
        <v>8269</v>
      </c>
      <c r="Q211" s="15">
        <f t="shared" si="7"/>
        <v>42195.922858796301</v>
      </c>
    </row>
    <row r="212" spans="1:17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8265</v>
      </c>
      <c r="O212">
        <f t="shared" si="6"/>
        <v>91.82</v>
      </c>
      <c r="P212" t="s">
        <v>8269</v>
      </c>
      <c r="Q212" s="15">
        <f t="shared" si="7"/>
        <v>42278.208333333328</v>
      </c>
    </row>
    <row r="213" spans="1:17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8265</v>
      </c>
      <c r="O213">
        <f t="shared" si="6"/>
        <v>185.83</v>
      </c>
      <c r="P213" t="s">
        <v>8269</v>
      </c>
      <c r="Q213" s="15">
        <f t="shared" si="7"/>
        <v>42266.159918981488</v>
      </c>
    </row>
    <row r="214" spans="1:17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8265</v>
      </c>
      <c r="O214">
        <f t="shared" si="6"/>
        <v>1</v>
      </c>
      <c r="P214" t="s">
        <v>8269</v>
      </c>
      <c r="Q214" s="15">
        <f t="shared" si="7"/>
        <v>42476.839351851857</v>
      </c>
    </row>
    <row r="215" spans="1:17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8265</v>
      </c>
      <c r="O215">
        <f t="shared" si="6"/>
        <v>20</v>
      </c>
      <c r="P215" t="s">
        <v>8269</v>
      </c>
      <c r="Q215" s="15">
        <f t="shared" si="7"/>
        <v>42232.587974537033</v>
      </c>
    </row>
    <row r="216" spans="1:17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8265</v>
      </c>
      <c r="O216">
        <f t="shared" si="6"/>
        <v>1</v>
      </c>
      <c r="P216" t="s">
        <v>8269</v>
      </c>
      <c r="Q216" s="15">
        <f t="shared" si="7"/>
        <v>42069.64061342593</v>
      </c>
    </row>
    <row r="217" spans="1:17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8265</v>
      </c>
      <c r="O217">
        <f t="shared" si="6"/>
        <v>10</v>
      </c>
      <c r="P217" t="s">
        <v>8269</v>
      </c>
      <c r="Q217" s="15">
        <f t="shared" si="7"/>
        <v>42417.999305555553</v>
      </c>
    </row>
    <row r="218" spans="1:17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8265</v>
      </c>
      <c r="O218">
        <f t="shared" si="6"/>
        <v>331.54</v>
      </c>
      <c r="P218" t="s">
        <v>8269</v>
      </c>
      <c r="Q218" s="15">
        <f t="shared" si="7"/>
        <v>42116.917094907403</v>
      </c>
    </row>
    <row r="219" spans="1:17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8265</v>
      </c>
      <c r="O219">
        <f t="shared" si="6"/>
        <v>314.29000000000002</v>
      </c>
      <c r="P219" t="s">
        <v>8269</v>
      </c>
      <c r="Q219" s="15">
        <f t="shared" si="7"/>
        <v>42001.64061342593</v>
      </c>
    </row>
    <row r="220" spans="1:17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8265</v>
      </c>
      <c r="O220">
        <f t="shared" si="6"/>
        <v>100</v>
      </c>
      <c r="P220" t="s">
        <v>8269</v>
      </c>
      <c r="Q220" s="15">
        <f t="shared" si="7"/>
        <v>42139.628344907411</v>
      </c>
    </row>
    <row r="221" spans="1:17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8265</v>
      </c>
      <c r="O221">
        <f t="shared" si="6"/>
        <v>115.99</v>
      </c>
      <c r="P221" t="s">
        <v>8269</v>
      </c>
      <c r="Q221" s="15">
        <f t="shared" si="7"/>
        <v>42461.290972222225</v>
      </c>
    </row>
    <row r="222" spans="1:17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8265</v>
      </c>
      <c r="O222">
        <f t="shared" si="6"/>
        <v>120</v>
      </c>
      <c r="P222" t="s">
        <v>8269</v>
      </c>
      <c r="Q222" s="15">
        <f t="shared" si="7"/>
        <v>42236.837499999994</v>
      </c>
    </row>
    <row r="223" spans="1:17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8265</v>
      </c>
      <c r="O223">
        <f t="shared" si="6"/>
        <v>0</v>
      </c>
      <c r="P223" t="s">
        <v>8269</v>
      </c>
      <c r="Q223" s="15">
        <f t="shared" si="7"/>
        <v>42091.79587962963</v>
      </c>
    </row>
    <row r="224" spans="1:17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8265</v>
      </c>
      <c r="O224">
        <f t="shared" si="6"/>
        <v>65</v>
      </c>
      <c r="P224" t="s">
        <v>8269</v>
      </c>
      <c r="Q224" s="15">
        <f t="shared" si="7"/>
        <v>42090.110416666663</v>
      </c>
    </row>
    <row r="225" spans="1:17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8265</v>
      </c>
      <c r="O225">
        <f t="shared" si="6"/>
        <v>0</v>
      </c>
      <c r="P225" t="s">
        <v>8269</v>
      </c>
      <c r="Q225" s="15">
        <f t="shared" si="7"/>
        <v>42512.045138888891</v>
      </c>
    </row>
    <row r="226" spans="1:17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8265</v>
      </c>
      <c r="O226">
        <f t="shared" si="6"/>
        <v>0</v>
      </c>
      <c r="P226" t="s">
        <v>8269</v>
      </c>
      <c r="Q226" s="15">
        <f t="shared" si="7"/>
        <v>42195.235254629632</v>
      </c>
    </row>
    <row r="227" spans="1:17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8265</v>
      </c>
      <c r="O227">
        <f t="shared" si="6"/>
        <v>0</v>
      </c>
      <c r="P227" t="s">
        <v>8269</v>
      </c>
      <c r="Q227" s="15">
        <f t="shared" si="7"/>
        <v>42468.919606481482</v>
      </c>
    </row>
    <row r="228" spans="1:17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8265</v>
      </c>
      <c r="O228">
        <f t="shared" si="6"/>
        <v>125</v>
      </c>
      <c r="P228" t="s">
        <v>8269</v>
      </c>
      <c r="Q228" s="15">
        <f t="shared" si="7"/>
        <v>42155.395138888889</v>
      </c>
    </row>
    <row r="229" spans="1:17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8265</v>
      </c>
      <c r="O229">
        <f t="shared" si="6"/>
        <v>0</v>
      </c>
      <c r="P229" t="s">
        <v>8269</v>
      </c>
      <c r="Q229" s="15">
        <f t="shared" si="7"/>
        <v>42194.893993055557</v>
      </c>
    </row>
    <row r="230" spans="1:17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8265</v>
      </c>
      <c r="O230">
        <f t="shared" si="6"/>
        <v>0</v>
      </c>
      <c r="P230" t="s">
        <v>8269</v>
      </c>
      <c r="Q230" s="15">
        <f t="shared" si="7"/>
        <v>42156.686400462961</v>
      </c>
    </row>
    <row r="231" spans="1:17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8265</v>
      </c>
      <c r="O231">
        <f t="shared" si="6"/>
        <v>0</v>
      </c>
      <c r="P231" t="s">
        <v>8269</v>
      </c>
      <c r="Q231" s="15">
        <f t="shared" si="7"/>
        <v>42413.933993055558</v>
      </c>
    </row>
    <row r="232" spans="1:17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8265</v>
      </c>
      <c r="O232">
        <f t="shared" si="6"/>
        <v>30</v>
      </c>
      <c r="P232" t="s">
        <v>8269</v>
      </c>
      <c r="Q232" s="15">
        <f t="shared" si="7"/>
        <v>42159.777210648142</v>
      </c>
    </row>
    <row r="233" spans="1:17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8265</v>
      </c>
      <c r="O233">
        <f t="shared" si="6"/>
        <v>0</v>
      </c>
      <c r="P233" t="s">
        <v>8269</v>
      </c>
      <c r="Q233" s="15">
        <f t="shared" si="7"/>
        <v>42371.958923611113</v>
      </c>
    </row>
    <row r="234" spans="1:17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8265</v>
      </c>
      <c r="O234">
        <f t="shared" si="6"/>
        <v>15.71</v>
      </c>
      <c r="P234" t="s">
        <v>8269</v>
      </c>
      <c r="Q234" s="15">
        <f t="shared" si="7"/>
        <v>42062.82576388889</v>
      </c>
    </row>
    <row r="235" spans="1:17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8265</v>
      </c>
      <c r="O235">
        <f t="shared" si="6"/>
        <v>0</v>
      </c>
      <c r="P235" t="s">
        <v>8269</v>
      </c>
      <c r="Q235" s="15">
        <f t="shared" si="7"/>
        <v>42642.911712962959</v>
      </c>
    </row>
    <row r="236" spans="1:17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8265</v>
      </c>
      <c r="O236">
        <f t="shared" si="6"/>
        <v>80.2</v>
      </c>
      <c r="P236" t="s">
        <v>8269</v>
      </c>
      <c r="Q236" s="15">
        <f t="shared" si="7"/>
        <v>42176.035405092596</v>
      </c>
    </row>
    <row r="237" spans="1:17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8265</v>
      </c>
      <c r="O237">
        <f t="shared" si="6"/>
        <v>0</v>
      </c>
      <c r="P237" t="s">
        <v>8269</v>
      </c>
      <c r="Q237" s="15">
        <f t="shared" si="7"/>
        <v>42194.908530092594</v>
      </c>
    </row>
    <row r="238" spans="1:17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8265</v>
      </c>
      <c r="O238">
        <f t="shared" si="6"/>
        <v>0</v>
      </c>
      <c r="P238" t="s">
        <v>8269</v>
      </c>
      <c r="Q238" s="15">
        <f t="shared" si="7"/>
        <v>42374</v>
      </c>
    </row>
    <row r="239" spans="1:17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8265</v>
      </c>
      <c r="O239">
        <f t="shared" si="6"/>
        <v>50</v>
      </c>
      <c r="P239" t="s">
        <v>8269</v>
      </c>
      <c r="Q239" s="15">
        <f t="shared" si="7"/>
        <v>42437.577187499999</v>
      </c>
    </row>
    <row r="240" spans="1:17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8265</v>
      </c>
      <c r="O240">
        <f t="shared" si="6"/>
        <v>0</v>
      </c>
      <c r="P240" t="s">
        <v>8269</v>
      </c>
      <c r="Q240" s="15">
        <f t="shared" si="7"/>
        <v>42734.375</v>
      </c>
    </row>
    <row r="241" spans="1:17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8265</v>
      </c>
      <c r="O241">
        <f t="shared" si="6"/>
        <v>50</v>
      </c>
      <c r="P241" t="s">
        <v>8269</v>
      </c>
      <c r="Q241" s="15">
        <f t="shared" si="7"/>
        <v>42316.5</v>
      </c>
    </row>
    <row r="242" spans="1:17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8265</v>
      </c>
      <c r="O242">
        <f t="shared" si="6"/>
        <v>117.85</v>
      </c>
      <c r="P242" t="s">
        <v>8270</v>
      </c>
      <c r="Q242" s="15">
        <f t="shared" si="7"/>
        <v>41399.708460648151</v>
      </c>
    </row>
    <row r="243" spans="1:17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8265</v>
      </c>
      <c r="O243">
        <f t="shared" si="6"/>
        <v>109.04</v>
      </c>
      <c r="P243" t="s">
        <v>8270</v>
      </c>
      <c r="Q243" s="15">
        <f t="shared" si="7"/>
        <v>41994.697962962964</v>
      </c>
    </row>
    <row r="244" spans="1:17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8265</v>
      </c>
      <c r="O244">
        <f t="shared" si="6"/>
        <v>73.02</v>
      </c>
      <c r="P244" t="s">
        <v>8270</v>
      </c>
      <c r="Q244" s="15">
        <f t="shared" si="7"/>
        <v>40897.492939814816</v>
      </c>
    </row>
    <row r="245" spans="1:17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8265</v>
      </c>
      <c r="O245">
        <f t="shared" si="6"/>
        <v>78.2</v>
      </c>
      <c r="P245" t="s">
        <v>8270</v>
      </c>
      <c r="Q245" s="15">
        <f t="shared" si="7"/>
        <v>41692.047500000001</v>
      </c>
    </row>
    <row r="246" spans="1:17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8265</v>
      </c>
      <c r="O246">
        <f t="shared" si="6"/>
        <v>47.4</v>
      </c>
      <c r="P246" t="s">
        <v>8270</v>
      </c>
      <c r="Q246" s="15">
        <f t="shared" si="7"/>
        <v>40253.29583333333</v>
      </c>
    </row>
    <row r="247" spans="1:17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8265</v>
      </c>
      <c r="O247">
        <f t="shared" si="6"/>
        <v>54.02</v>
      </c>
      <c r="P247" t="s">
        <v>8270</v>
      </c>
      <c r="Q247" s="15">
        <f t="shared" si="7"/>
        <v>41137.053067129629</v>
      </c>
    </row>
    <row r="248" spans="1:17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8265</v>
      </c>
      <c r="O248">
        <f t="shared" si="6"/>
        <v>68.489999999999995</v>
      </c>
      <c r="P248" t="s">
        <v>8270</v>
      </c>
      <c r="Q248" s="15">
        <f t="shared" si="7"/>
        <v>40530.405150462961</v>
      </c>
    </row>
    <row r="249" spans="1:17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8265</v>
      </c>
      <c r="O249">
        <f t="shared" si="6"/>
        <v>108.15</v>
      </c>
      <c r="P249" t="s">
        <v>8270</v>
      </c>
      <c r="Q249" s="15">
        <f t="shared" si="7"/>
        <v>40467.152083333334</v>
      </c>
    </row>
    <row r="250" spans="1:17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8265</v>
      </c>
      <c r="O250">
        <f t="shared" si="6"/>
        <v>589.95000000000005</v>
      </c>
      <c r="P250" t="s">
        <v>8270</v>
      </c>
      <c r="Q250" s="15">
        <f t="shared" si="7"/>
        <v>40915.774409722224</v>
      </c>
    </row>
    <row r="251" spans="1:17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8265</v>
      </c>
      <c r="O251">
        <f t="shared" si="6"/>
        <v>48.05</v>
      </c>
      <c r="P251" t="s">
        <v>8270</v>
      </c>
      <c r="Q251" s="15">
        <f t="shared" si="7"/>
        <v>40412.736111111109</v>
      </c>
    </row>
    <row r="252" spans="1:17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8265</v>
      </c>
      <c r="O252">
        <f t="shared" si="6"/>
        <v>72.48</v>
      </c>
      <c r="P252" t="s">
        <v>8270</v>
      </c>
      <c r="Q252" s="15">
        <f t="shared" si="7"/>
        <v>41431.565868055557</v>
      </c>
    </row>
    <row r="253" spans="1:17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8265</v>
      </c>
      <c r="O253">
        <f t="shared" si="6"/>
        <v>57.08</v>
      </c>
      <c r="P253" t="s">
        <v>8270</v>
      </c>
      <c r="Q253" s="15">
        <f t="shared" si="7"/>
        <v>41045.791666666664</v>
      </c>
    </row>
    <row r="254" spans="1:17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8265</v>
      </c>
      <c r="O254">
        <f t="shared" si="6"/>
        <v>85.44</v>
      </c>
      <c r="P254" t="s">
        <v>8270</v>
      </c>
      <c r="Q254" s="15">
        <f t="shared" si="7"/>
        <v>40330.165972222225</v>
      </c>
    </row>
    <row r="255" spans="1:17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8265</v>
      </c>
      <c r="O255">
        <f t="shared" si="6"/>
        <v>215.86</v>
      </c>
      <c r="P255" t="s">
        <v>8270</v>
      </c>
      <c r="Q255" s="15">
        <f t="shared" si="7"/>
        <v>40954.650868055556</v>
      </c>
    </row>
    <row r="256" spans="1:17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8265</v>
      </c>
      <c r="O256">
        <f t="shared" si="6"/>
        <v>89.39</v>
      </c>
      <c r="P256" t="s">
        <v>8270</v>
      </c>
      <c r="Q256" s="15">
        <f t="shared" si="7"/>
        <v>42294.083333333328</v>
      </c>
    </row>
    <row r="257" spans="1:17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8265</v>
      </c>
      <c r="O257">
        <f t="shared" si="6"/>
        <v>45.42</v>
      </c>
      <c r="P257" t="s">
        <v>8270</v>
      </c>
      <c r="Q257" s="15">
        <f t="shared" si="7"/>
        <v>40618.48474537037</v>
      </c>
    </row>
    <row r="258" spans="1:17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8265</v>
      </c>
      <c r="O258">
        <f t="shared" si="6"/>
        <v>65.760000000000005</v>
      </c>
      <c r="P258" t="s">
        <v>8270</v>
      </c>
      <c r="Q258" s="15">
        <f t="shared" si="7"/>
        <v>41349.769293981481</v>
      </c>
    </row>
    <row r="259" spans="1:17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8265</v>
      </c>
      <c r="O259">
        <f t="shared" ref="O259:O322" si="8">IFERROR(ROUND(E259/L259,2),0)</f>
        <v>66.7</v>
      </c>
      <c r="P259" t="s">
        <v>8270</v>
      </c>
      <c r="Q259" s="15">
        <f t="shared" ref="Q259:Q322" si="9">( ( (I259/60)/60)/24)+DATE(1970,1,1)</f>
        <v>42509.626875000002</v>
      </c>
    </row>
    <row r="260" spans="1:17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8265</v>
      </c>
      <c r="O260">
        <f t="shared" si="8"/>
        <v>83.35</v>
      </c>
      <c r="P260" t="s">
        <v>8270</v>
      </c>
      <c r="Q260" s="15">
        <f t="shared" si="9"/>
        <v>40712.051689814813</v>
      </c>
    </row>
    <row r="261" spans="1:17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8265</v>
      </c>
      <c r="O261">
        <f t="shared" si="8"/>
        <v>105.05</v>
      </c>
      <c r="P261" t="s">
        <v>8270</v>
      </c>
      <c r="Q261" s="15">
        <f t="shared" si="9"/>
        <v>42102.738067129627</v>
      </c>
    </row>
    <row r="262" spans="1:17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8265</v>
      </c>
      <c r="O262">
        <f t="shared" si="8"/>
        <v>120.91</v>
      </c>
      <c r="P262" t="s">
        <v>8270</v>
      </c>
      <c r="Q262" s="15">
        <f t="shared" si="9"/>
        <v>40376.415972222225</v>
      </c>
    </row>
    <row r="263" spans="1:17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8265</v>
      </c>
      <c r="O263">
        <f t="shared" si="8"/>
        <v>97.64</v>
      </c>
      <c r="P263" t="s">
        <v>8270</v>
      </c>
      <c r="Q263" s="15">
        <f t="shared" si="9"/>
        <v>41067.621527777781</v>
      </c>
    </row>
    <row r="264" spans="1:17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8265</v>
      </c>
      <c r="O264">
        <f t="shared" si="8"/>
        <v>41.38</v>
      </c>
      <c r="P264" t="s">
        <v>8270</v>
      </c>
      <c r="Q264" s="15">
        <f t="shared" si="9"/>
        <v>40600.24800925926</v>
      </c>
    </row>
    <row r="265" spans="1:17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8265</v>
      </c>
      <c r="O265">
        <f t="shared" si="8"/>
        <v>30.65</v>
      </c>
      <c r="P265" t="s">
        <v>8270</v>
      </c>
      <c r="Q265" s="15">
        <f t="shared" si="9"/>
        <v>41179.954791666663</v>
      </c>
    </row>
    <row r="266" spans="1:17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8265</v>
      </c>
      <c r="O266">
        <f t="shared" si="8"/>
        <v>64.95</v>
      </c>
      <c r="P266" t="s">
        <v>8270</v>
      </c>
      <c r="Q266" s="15">
        <f t="shared" si="9"/>
        <v>41040.620312500003</v>
      </c>
    </row>
    <row r="267" spans="1:17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8265</v>
      </c>
      <c r="O267">
        <f t="shared" si="8"/>
        <v>95.78</v>
      </c>
      <c r="P267" t="s">
        <v>8270</v>
      </c>
      <c r="Q267" s="15">
        <f t="shared" si="9"/>
        <v>40308.844444444447</v>
      </c>
    </row>
    <row r="268" spans="1:17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8265</v>
      </c>
      <c r="O268">
        <f t="shared" si="8"/>
        <v>40.42</v>
      </c>
      <c r="P268" t="s">
        <v>8270</v>
      </c>
      <c r="Q268" s="15">
        <f t="shared" si="9"/>
        <v>40291.160416666666</v>
      </c>
    </row>
    <row r="269" spans="1:17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8265</v>
      </c>
      <c r="O269">
        <f t="shared" si="8"/>
        <v>78.58</v>
      </c>
      <c r="P269" t="s">
        <v>8270</v>
      </c>
      <c r="Q269" s="15">
        <f t="shared" si="9"/>
        <v>41815.452534722222</v>
      </c>
    </row>
    <row r="270" spans="1:17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8265</v>
      </c>
      <c r="O270">
        <f t="shared" si="8"/>
        <v>50.18</v>
      </c>
      <c r="P270" t="s">
        <v>8270</v>
      </c>
      <c r="Q270" s="15">
        <f t="shared" si="9"/>
        <v>40854.194189814814</v>
      </c>
    </row>
    <row r="271" spans="1:17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8265</v>
      </c>
      <c r="O271">
        <f t="shared" si="8"/>
        <v>92.25</v>
      </c>
      <c r="P271" t="s">
        <v>8270</v>
      </c>
      <c r="Q271" s="15">
        <f t="shared" si="9"/>
        <v>42788.197013888886</v>
      </c>
    </row>
    <row r="272" spans="1:17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8265</v>
      </c>
      <c r="O272">
        <f t="shared" si="8"/>
        <v>57.54</v>
      </c>
      <c r="P272" t="s">
        <v>8270</v>
      </c>
      <c r="Q272" s="15">
        <f t="shared" si="9"/>
        <v>40688.166666666664</v>
      </c>
    </row>
    <row r="273" spans="1:17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8265</v>
      </c>
      <c r="O273">
        <f t="shared" si="8"/>
        <v>109.42</v>
      </c>
      <c r="P273" t="s">
        <v>8270</v>
      </c>
      <c r="Q273" s="15">
        <f t="shared" si="9"/>
        <v>41641.333333333336</v>
      </c>
    </row>
    <row r="274" spans="1:17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8265</v>
      </c>
      <c r="O274">
        <f t="shared" si="8"/>
        <v>81.89</v>
      </c>
      <c r="P274" t="s">
        <v>8270</v>
      </c>
      <c r="Q274" s="15">
        <f t="shared" si="9"/>
        <v>40296.78402777778</v>
      </c>
    </row>
    <row r="275" spans="1:17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8265</v>
      </c>
      <c r="O275">
        <f t="shared" si="8"/>
        <v>45.67</v>
      </c>
      <c r="P275" t="s">
        <v>8270</v>
      </c>
      <c r="Q275" s="15">
        <f t="shared" si="9"/>
        <v>40727.498449074075</v>
      </c>
    </row>
    <row r="276" spans="1:17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8265</v>
      </c>
      <c r="O276">
        <f t="shared" si="8"/>
        <v>55.22</v>
      </c>
      <c r="P276" t="s">
        <v>8270</v>
      </c>
      <c r="Q276" s="15">
        <f t="shared" si="9"/>
        <v>41004.290972222225</v>
      </c>
    </row>
    <row r="277" spans="1:17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8265</v>
      </c>
      <c r="O277">
        <f t="shared" si="8"/>
        <v>65.3</v>
      </c>
      <c r="P277" t="s">
        <v>8270</v>
      </c>
      <c r="Q277" s="15">
        <f t="shared" si="9"/>
        <v>41223.073680555557</v>
      </c>
    </row>
    <row r="278" spans="1:17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8265</v>
      </c>
      <c r="O278">
        <f t="shared" si="8"/>
        <v>95.23</v>
      </c>
      <c r="P278" t="s">
        <v>8270</v>
      </c>
      <c r="Q278" s="15">
        <f t="shared" si="9"/>
        <v>41027.040208333332</v>
      </c>
    </row>
    <row r="279" spans="1:17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8265</v>
      </c>
      <c r="O279">
        <f t="shared" si="8"/>
        <v>75.44</v>
      </c>
      <c r="P279" t="s">
        <v>8270</v>
      </c>
      <c r="Q279" s="15">
        <f t="shared" si="9"/>
        <v>42147.891423611116</v>
      </c>
    </row>
    <row r="280" spans="1:17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8265</v>
      </c>
      <c r="O280">
        <f t="shared" si="8"/>
        <v>97.82</v>
      </c>
      <c r="P280" t="s">
        <v>8270</v>
      </c>
      <c r="Q280" s="15">
        <f t="shared" si="9"/>
        <v>41194.040960648148</v>
      </c>
    </row>
    <row r="281" spans="1:17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8265</v>
      </c>
      <c r="O281">
        <f t="shared" si="8"/>
        <v>87.69</v>
      </c>
      <c r="P281" t="s">
        <v>8270</v>
      </c>
      <c r="Q281" s="15">
        <f t="shared" si="9"/>
        <v>42793.084027777775</v>
      </c>
    </row>
    <row r="282" spans="1:17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8265</v>
      </c>
      <c r="O282">
        <f t="shared" si="8"/>
        <v>54.75</v>
      </c>
      <c r="P282" t="s">
        <v>8270</v>
      </c>
      <c r="Q282" s="15">
        <f t="shared" si="9"/>
        <v>41789.590682870366</v>
      </c>
    </row>
    <row r="283" spans="1:17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8265</v>
      </c>
      <c r="O283">
        <f t="shared" si="8"/>
        <v>83.95</v>
      </c>
      <c r="P283" t="s">
        <v>8270</v>
      </c>
      <c r="Q283" s="15">
        <f t="shared" si="9"/>
        <v>40035.80972222222</v>
      </c>
    </row>
    <row r="284" spans="1:17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8265</v>
      </c>
      <c r="O284">
        <f t="shared" si="8"/>
        <v>254.39</v>
      </c>
      <c r="P284" t="s">
        <v>8270</v>
      </c>
      <c r="Q284" s="15">
        <f t="shared" si="9"/>
        <v>40231.916666666664</v>
      </c>
    </row>
    <row r="285" spans="1:17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8265</v>
      </c>
      <c r="O285">
        <f t="shared" si="8"/>
        <v>101.83</v>
      </c>
      <c r="P285" t="s">
        <v>8270</v>
      </c>
      <c r="Q285" s="15">
        <f t="shared" si="9"/>
        <v>40695.207638888889</v>
      </c>
    </row>
    <row r="286" spans="1:17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8265</v>
      </c>
      <c r="O286">
        <f t="shared" si="8"/>
        <v>55.07</v>
      </c>
      <c r="P286" t="s">
        <v>8270</v>
      </c>
      <c r="Q286" s="15">
        <f t="shared" si="9"/>
        <v>40929.738194444442</v>
      </c>
    </row>
    <row r="287" spans="1:17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8265</v>
      </c>
      <c r="O287">
        <f t="shared" si="8"/>
        <v>56.9</v>
      </c>
      <c r="P287" t="s">
        <v>8270</v>
      </c>
      <c r="Q287" s="15">
        <f t="shared" si="9"/>
        <v>41536.756111111114</v>
      </c>
    </row>
    <row r="288" spans="1:17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8265</v>
      </c>
      <c r="O288">
        <f t="shared" si="8"/>
        <v>121.28</v>
      </c>
      <c r="P288" t="s">
        <v>8270</v>
      </c>
      <c r="Q288" s="15">
        <f t="shared" si="9"/>
        <v>41358.774583333332</v>
      </c>
    </row>
    <row r="289" spans="1:17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8265</v>
      </c>
      <c r="O289">
        <f t="shared" si="8"/>
        <v>91.19</v>
      </c>
      <c r="P289" t="s">
        <v>8270</v>
      </c>
      <c r="Q289" s="15">
        <f t="shared" si="9"/>
        <v>41215.166666666664</v>
      </c>
    </row>
    <row r="290" spans="1:17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8265</v>
      </c>
      <c r="O290">
        <f t="shared" si="8"/>
        <v>115.45</v>
      </c>
      <c r="P290" t="s">
        <v>8270</v>
      </c>
      <c r="Q290" s="15">
        <f t="shared" si="9"/>
        <v>41086.168900462959</v>
      </c>
    </row>
    <row r="291" spans="1:17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8265</v>
      </c>
      <c r="O291">
        <f t="shared" si="8"/>
        <v>67.77</v>
      </c>
      <c r="P291" t="s">
        <v>8270</v>
      </c>
      <c r="Q291" s="15">
        <f t="shared" si="9"/>
        <v>41580.456412037034</v>
      </c>
    </row>
    <row r="292" spans="1:17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8265</v>
      </c>
      <c r="O292">
        <f t="shared" si="8"/>
        <v>28.58</v>
      </c>
      <c r="P292" t="s">
        <v>8270</v>
      </c>
      <c r="Q292" s="15">
        <f t="shared" si="9"/>
        <v>40576.332638888889</v>
      </c>
    </row>
    <row r="293" spans="1:17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8265</v>
      </c>
      <c r="O293">
        <f t="shared" si="8"/>
        <v>46.88</v>
      </c>
      <c r="P293" t="s">
        <v>8270</v>
      </c>
      <c r="Q293" s="15">
        <f t="shared" si="9"/>
        <v>41395.000694444447</v>
      </c>
    </row>
    <row r="294" spans="1:17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8265</v>
      </c>
      <c r="O294">
        <f t="shared" si="8"/>
        <v>154.41999999999999</v>
      </c>
      <c r="P294" t="s">
        <v>8270</v>
      </c>
      <c r="Q294" s="15">
        <f t="shared" si="9"/>
        <v>40845.165972222225</v>
      </c>
    </row>
    <row r="295" spans="1:17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8265</v>
      </c>
      <c r="O295">
        <f t="shared" si="8"/>
        <v>201.22</v>
      </c>
      <c r="P295" t="s">
        <v>8270</v>
      </c>
      <c r="Q295" s="15">
        <f t="shared" si="9"/>
        <v>41749.667986111112</v>
      </c>
    </row>
    <row r="296" spans="1:17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8265</v>
      </c>
      <c r="O296">
        <f t="shared" si="8"/>
        <v>100</v>
      </c>
      <c r="P296" t="s">
        <v>8270</v>
      </c>
      <c r="Q296" s="15">
        <f t="shared" si="9"/>
        <v>40378.666666666664</v>
      </c>
    </row>
    <row r="297" spans="1:17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8265</v>
      </c>
      <c r="O297">
        <f t="shared" si="8"/>
        <v>100.08</v>
      </c>
      <c r="P297" t="s">
        <v>8270</v>
      </c>
      <c r="Q297" s="15">
        <f t="shared" si="9"/>
        <v>41579</v>
      </c>
    </row>
    <row r="298" spans="1:17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8265</v>
      </c>
      <c r="O298">
        <f t="shared" si="8"/>
        <v>230.09</v>
      </c>
      <c r="P298" t="s">
        <v>8270</v>
      </c>
      <c r="Q298" s="15">
        <f t="shared" si="9"/>
        <v>41159.475497685184</v>
      </c>
    </row>
    <row r="299" spans="1:17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8265</v>
      </c>
      <c r="O299">
        <f t="shared" si="8"/>
        <v>141.75</v>
      </c>
      <c r="P299" t="s">
        <v>8270</v>
      </c>
      <c r="Q299" s="15">
        <f t="shared" si="9"/>
        <v>42125.165972222225</v>
      </c>
    </row>
    <row r="300" spans="1:17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8265</v>
      </c>
      <c r="O300">
        <f t="shared" si="8"/>
        <v>56.34</v>
      </c>
      <c r="P300" t="s">
        <v>8270</v>
      </c>
      <c r="Q300" s="15">
        <f t="shared" si="9"/>
        <v>41768.875</v>
      </c>
    </row>
    <row r="301" spans="1:17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8265</v>
      </c>
      <c r="O301">
        <f t="shared" si="8"/>
        <v>73.34</v>
      </c>
      <c r="P301" t="s">
        <v>8270</v>
      </c>
      <c r="Q301" s="15">
        <f t="shared" si="9"/>
        <v>40499.266898148147</v>
      </c>
    </row>
    <row r="302" spans="1:17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8265</v>
      </c>
      <c r="O302">
        <f t="shared" si="8"/>
        <v>85.34</v>
      </c>
      <c r="P302" t="s">
        <v>8270</v>
      </c>
      <c r="Q302" s="15">
        <f t="shared" si="9"/>
        <v>40657.959930555553</v>
      </c>
    </row>
    <row r="303" spans="1:17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8265</v>
      </c>
      <c r="O303">
        <f t="shared" si="8"/>
        <v>61.5</v>
      </c>
      <c r="P303" t="s">
        <v>8270</v>
      </c>
      <c r="Q303" s="15">
        <f t="shared" si="9"/>
        <v>41352.696006944447</v>
      </c>
    </row>
    <row r="304" spans="1:17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8265</v>
      </c>
      <c r="O304">
        <f t="shared" si="8"/>
        <v>93.02</v>
      </c>
      <c r="P304" t="s">
        <v>8270</v>
      </c>
      <c r="Q304" s="15">
        <f t="shared" si="9"/>
        <v>40963.856921296298</v>
      </c>
    </row>
    <row r="305" spans="1:17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8265</v>
      </c>
      <c r="O305">
        <f t="shared" si="8"/>
        <v>50.29</v>
      </c>
      <c r="P305" t="s">
        <v>8270</v>
      </c>
      <c r="Q305" s="15">
        <f t="shared" si="9"/>
        <v>41062.071134259262</v>
      </c>
    </row>
    <row r="306" spans="1:17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8265</v>
      </c>
      <c r="O306">
        <f t="shared" si="8"/>
        <v>106.43</v>
      </c>
      <c r="P306" t="s">
        <v>8270</v>
      </c>
      <c r="Q306" s="15">
        <f t="shared" si="9"/>
        <v>41153.083333333336</v>
      </c>
    </row>
    <row r="307" spans="1:17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8265</v>
      </c>
      <c r="O307">
        <f t="shared" si="8"/>
        <v>51.72</v>
      </c>
      <c r="P307" t="s">
        <v>8270</v>
      </c>
      <c r="Q307" s="15">
        <f t="shared" si="9"/>
        <v>40978.630196759259</v>
      </c>
    </row>
    <row r="308" spans="1:17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8265</v>
      </c>
      <c r="O308">
        <f t="shared" si="8"/>
        <v>36.61</v>
      </c>
      <c r="P308" t="s">
        <v>8270</v>
      </c>
      <c r="Q308" s="15">
        <f t="shared" si="9"/>
        <v>41353.795520833337</v>
      </c>
    </row>
    <row r="309" spans="1:17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8265</v>
      </c>
      <c r="O309">
        <f t="shared" si="8"/>
        <v>42.52</v>
      </c>
      <c r="P309" t="s">
        <v>8270</v>
      </c>
      <c r="Q309" s="15">
        <f t="shared" si="9"/>
        <v>41312.944456018515</v>
      </c>
    </row>
    <row r="310" spans="1:17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8265</v>
      </c>
      <c r="O310">
        <f t="shared" si="8"/>
        <v>62.71</v>
      </c>
      <c r="P310" t="s">
        <v>8270</v>
      </c>
      <c r="Q310" s="15">
        <f t="shared" si="9"/>
        <v>40612.694560185184</v>
      </c>
    </row>
    <row r="311" spans="1:17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8265</v>
      </c>
      <c r="O311">
        <f t="shared" si="8"/>
        <v>89.96</v>
      </c>
      <c r="P311" t="s">
        <v>8270</v>
      </c>
      <c r="Q311" s="15">
        <f t="shared" si="9"/>
        <v>41155.751550925925</v>
      </c>
    </row>
    <row r="312" spans="1:17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8265</v>
      </c>
      <c r="O312">
        <f t="shared" si="8"/>
        <v>28.92</v>
      </c>
      <c r="P312" t="s">
        <v>8270</v>
      </c>
      <c r="Q312" s="15">
        <f t="shared" si="9"/>
        <v>40836.083333333336</v>
      </c>
    </row>
    <row r="313" spans="1:17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8265</v>
      </c>
      <c r="O313">
        <f t="shared" si="8"/>
        <v>138.80000000000001</v>
      </c>
      <c r="P313" t="s">
        <v>8270</v>
      </c>
      <c r="Q313" s="15">
        <f t="shared" si="9"/>
        <v>40909.332638888889</v>
      </c>
    </row>
    <row r="314" spans="1:17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8265</v>
      </c>
      <c r="O314">
        <f t="shared" si="8"/>
        <v>61.3</v>
      </c>
      <c r="P314" t="s">
        <v>8270</v>
      </c>
      <c r="Q314" s="15">
        <f t="shared" si="9"/>
        <v>41378.877685185187</v>
      </c>
    </row>
    <row r="315" spans="1:17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8265</v>
      </c>
      <c r="O315">
        <f t="shared" si="8"/>
        <v>80.2</v>
      </c>
      <c r="P315" t="s">
        <v>8270</v>
      </c>
      <c r="Q315" s="15">
        <f t="shared" si="9"/>
        <v>40401.665972222225</v>
      </c>
    </row>
    <row r="316" spans="1:17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8265</v>
      </c>
      <c r="O316">
        <f t="shared" si="8"/>
        <v>32.1</v>
      </c>
      <c r="P316" t="s">
        <v>8270</v>
      </c>
      <c r="Q316" s="15">
        <f t="shared" si="9"/>
        <v>41334.833194444444</v>
      </c>
    </row>
    <row r="317" spans="1:17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8265</v>
      </c>
      <c r="O317">
        <f t="shared" si="8"/>
        <v>200.89</v>
      </c>
      <c r="P317" t="s">
        <v>8270</v>
      </c>
      <c r="Q317" s="15">
        <f t="shared" si="9"/>
        <v>41143.77238425926</v>
      </c>
    </row>
    <row r="318" spans="1:17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8265</v>
      </c>
      <c r="O318">
        <f t="shared" si="8"/>
        <v>108.01</v>
      </c>
      <c r="P318" t="s">
        <v>8270</v>
      </c>
      <c r="Q318" s="15">
        <f t="shared" si="9"/>
        <v>41984.207638888889</v>
      </c>
    </row>
    <row r="319" spans="1:17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8265</v>
      </c>
      <c r="O319">
        <f t="shared" si="8"/>
        <v>95.7</v>
      </c>
      <c r="P319" t="s">
        <v>8270</v>
      </c>
      <c r="Q319" s="15">
        <f t="shared" si="9"/>
        <v>41619.676886574074</v>
      </c>
    </row>
    <row r="320" spans="1:17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8265</v>
      </c>
      <c r="O320">
        <f t="shared" si="8"/>
        <v>49.88</v>
      </c>
      <c r="P320" t="s">
        <v>8270</v>
      </c>
      <c r="Q320" s="15">
        <f t="shared" si="9"/>
        <v>41359.997118055559</v>
      </c>
    </row>
    <row r="321" spans="1:17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8265</v>
      </c>
      <c r="O321">
        <f t="shared" si="8"/>
        <v>110.47</v>
      </c>
      <c r="P321" t="s">
        <v>8270</v>
      </c>
      <c r="Q321" s="15">
        <f t="shared" si="9"/>
        <v>40211.332638888889</v>
      </c>
    </row>
    <row r="322" spans="1:17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8265</v>
      </c>
      <c r="O322">
        <f t="shared" si="8"/>
        <v>134.91</v>
      </c>
      <c r="P322" t="s">
        <v>8270</v>
      </c>
      <c r="Q322" s="15">
        <f t="shared" si="9"/>
        <v>42360.958333333328</v>
      </c>
    </row>
    <row r="323" spans="1:17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8265</v>
      </c>
      <c r="O323">
        <f t="shared" ref="O323:O386" si="10">IFERROR(ROUND(E323/L323,2),0)</f>
        <v>106.62</v>
      </c>
      <c r="P323" t="s">
        <v>8270</v>
      </c>
      <c r="Q323" s="15">
        <f t="shared" ref="Q323:Q386" si="11">( ( (I323/60)/60)/24)+DATE(1970,1,1)</f>
        <v>42682.488263888896</v>
      </c>
    </row>
    <row r="324" spans="1:17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8265</v>
      </c>
      <c r="O324">
        <f t="shared" si="10"/>
        <v>145.04</v>
      </c>
      <c r="P324" t="s">
        <v>8270</v>
      </c>
      <c r="Q324" s="15">
        <f t="shared" si="11"/>
        <v>42503.57</v>
      </c>
    </row>
    <row r="325" spans="1:17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8265</v>
      </c>
      <c r="O325">
        <f t="shared" si="10"/>
        <v>114.59</v>
      </c>
      <c r="P325" t="s">
        <v>8270</v>
      </c>
      <c r="Q325" s="15">
        <f t="shared" si="11"/>
        <v>42725.332638888889</v>
      </c>
    </row>
    <row r="326" spans="1:17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8265</v>
      </c>
      <c r="O326">
        <f t="shared" si="10"/>
        <v>105.32</v>
      </c>
      <c r="P326" t="s">
        <v>8270</v>
      </c>
      <c r="Q326" s="15">
        <f t="shared" si="11"/>
        <v>42217.626250000001</v>
      </c>
    </row>
    <row r="327" spans="1:17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8265</v>
      </c>
      <c r="O327">
        <f t="shared" si="10"/>
        <v>70.92</v>
      </c>
      <c r="P327" t="s">
        <v>8270</v>
      </c>
      <c r="Q327" s="15">
        <f t="shared" si="11"/>
        <v>42724.187881944439</v>
      </c>
    </row>
    <row r="328" spans="1:17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8265</v>
      </c>
      <c r="O328">
        <f t="shared" si="10"/>
        <v>147.16999999999999</v>
      </c>
      <c r="P328" t="s">
        <v>8270</v>
      </c>
      <c r="Q328" s="15">
        <f t="shared" si="11"/>
        <v>42808.956250000003</v>
      </c>
    </row>
    <row r="329" spans="1:17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8265</v>
      </c>
      <c r="O329">
        <f t="shared" si="10"/>
        <v>160.47</v>
      </c>
      <c r="P329" t="s">
        <v>8270</v>
      </c>
      <c r="Q329" s="15">
        <f t="shared" si="11"/>
        <v>42085.333333333328</v>
      </c>
    </row>
    <row r="330" spans="1:17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8265</v>
      </c>
      <c r="O330">
        <f t="shared" si="10"/>
        <v>156.05000000000001</v>
      </c>
      <c r="P330" t="s">
        <v>8270</v>
      </c>
      <c r="Q330" s="15">
        <f t="shared" si="11"/>
        <v>42309.166666666672</v>
      </c>
    </row>
    <row r="331" spans="1:17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8265</v>
      </c>
      <c r="O331">
        <f t="shared" si="10"/>
        <v>63.17</v>
      </c>
      <c r="P331" t="s">
        <v>8270</v>
      </c>
      <c r="Q331" s="15">
        <f t="shared" si="11"/>
        <v>42315.166666666672</v>
      </c>
    </row>
    <row r="332" spans="1:17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8265</v>
      </c>
      <c r="O332">
        <f t="shared" si="10"/>
        <v>104.82</v>
      </c>
      <c r="P332" t="s">
        <v>8270</v>
      </c>
      <c r="Q332" s="15">
        <f t="shared" si="11"/>
        <v>41411.165972222225</v>
      </c>
    </row>
    <row r="333" spans="1:17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8265</v>
      </c>
      <c r="O333">
        <f t="shared" si="10"/>
        <v>97.36</v>
      </c>
      <c r="P333" t="s">
        <v>8270</v>
      </c>
      <c r="Q333" s="15">
        <f t="shared" si="11"/>
        <v>42538.581412037034</v>
      </c>
    </row>
    <row r="334" spans="1:17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8265</v>
      </c>
      <c r="O334">
        <f t="shared" si="10"/>
        <v>203.63</v>
      </c>
      <c r="P334" t="s">
        <v>8270</v>
      </c>
      <c r="Q334" s="15">
        <f t="shared" si="11"/>
        <v>42305.333333333328</v>
      </c>
    </row>
    <row r="335" spans="1:17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8265</v>
      </c>
      <c r="O335">
        <f t="shared" si="10"/>
        <v>188.31</v>
      </c>
      <c r="P335" t="s">
        <v>8270</v>
      </c>
      <c r="Q335" s="15">
        <f t="shared" si="11"/>
        <v>42467.59480324074</v>
      </c>
    </row>
    <row r="336" spans="1:17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8265</v>
      </c>
      <c r="O336">
        <f t="shared" si="10"/>
        <v>146.65</v>
      </c>
      <c r="P336" t="s">
        <v>8270</v>
      </c>
      <c r="Q336" s="15">
        <f t="shared" si="11"/>
        <v>42139.791666666672</v>
      </c>
    </row>
    <row r="337" spans="1:17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8265</v>
      </c>
      <c r="O337">
        <f t="shared" si="10"/>
        <v>109.19</v>
      </c>
      <c r="P337" t="s">
        <v>8270</v>
      </c>
      <c r="Q337" s="15">
        <f t="shared" si="11"/>
        <v>42132.916666666672</v>
      </c>
    </row>
    <row r="338" spans="1:17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8265</v>
      </c>
      <c r="O338">
        <f t="shared" si="10"/>
        <v>59.25</v>
      </c>
      <c r="P338" t="s">
        <v>8270</v>
      </c>
      <c r="Q338" s="15">
        <f t="shared" si="11"/>
        <v>42321.637939814813</v>
      </c>
    </row>
    <row r="339" spans="1:17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8265</v>
      </c>
      <c r="O339">
        <f t="shared" si="10"/>
        <v>97.9</v>
      </c>
      <c r="P339" t="s">
        <v>8270</v>
      </c>
      <c r="Q339" s="15">
        <f t="shared" si="11"/>
        <v>42077.086898148147</v>
      </c>
    </row>
    <row r="340" spans="1:17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8265</v>
      </c>
      <c r="O340">
        <f t="shared" si="10"/>
        <v>70</v>
      </c>
      <c r="P340" t="s">
        <v>8270</v>
      </c>
      <c r="Q340" s="15">
        <f t="shared" si="11"/>
        <v>42616.041666666672</v>
      </c>
    </row>
    <row r="341" spans="1:17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8265</v>
      </c>
      <c r="O341">
        <f t="shared" si="10"/>
        <v>72.87</v>
      </c>
      <c r="P341" t="s">
        <v>8270</v>
      </c>
      <c r="Q341" s="15">
        <f t="shared" si="11"/>
        <v>42123.760046296295</v>
      </c>
    </row>
    <row r="342" spans="1:17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8265</v>
      </c>
      <c r="O342">
        <f t="shared" si="10"/>
        <v>146.35</v>
      </c>
      <c r="P342" t="s">
        <v>8270</v>
      </c>
      <c r="Q342" s="15">
        <f t="shared" si="11"/>
        <v>42802.875</v>
      </c>
    </row>
    <row r="343" spans="1:17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8265</v>
      </c>
      <c r="O343">
        <f t="shared" si="10"/>
        <v>67.91</v>
      </c>
      <c r="P343" t="s">
        <v>8270</v>
      </c>
      <c r="Q343" s="15">
        <f t="shared" si="11"/>
        <v>41913.165972222225</v>
      </c>
    </row>
    <row r="344" spans="1:17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8265</v>
      </c>
      <c r="O344">
        <f t="shared" si="10"/>
        <v>169.85</v>
      </c>
      <c r="P344" t="s">
        <v>8270</v>
      </c>
      <c r="Q344" s="15">
        <f t="shared" si="11"/>
        <v>42489.780844907407</v>
      </c>
    </row>
    <row r="345" spans="1:17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8265</v>
      </c>
      <c r="O345">
        <f t="shared" si="10"/>
        <v>58.41</v>
      </c>
      <c r="P345" t="s">
        <v>8270</v>
      </c>
      <c r="Q345" s="15">
        <f t="shared" si="11"/>
        <v>41957.125</v>
      </c>
    </row>
    <row r="346" spans="1:17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8265</v>
      </c>
      <c r="O346">
        <f t="shared" si="10"/>
        <v>119.99</v>
      </c>
      <c r="P346" t="s">
        <v>8270</v>
      </c>
      <c r="Q346" s="15">
        <f t="shared" si="11"/>
        <v>42156.097222222219</v>
      </c>
    </row>
    <row r="347" spans="1:17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8265</v>
      </c>
      <c r="O347">
        <f t="shared" si="10"/>
        <v>99.86</v>
      </c>
      <c r="P347" t="s">
        <v>8270</v>
      </c>
      <c r="Q347" s="15">
        <f t="shared" si="11"/>
        <v>42144.944328703699</v>
      </c>
    </row>
    <row r="348" spans="1:17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8265</v>
      </c>
      <c r="O348">
        <f t="shared" si="10"/>
        <v>90.58</v>
      </c>
      <c r="P348" t="s">
        <v>8270</v>
      </c>
      <c r="Q348" s="15">
        <f t="shared" si="11"/>
        <v>42291.500243055561</v>
      </c>
    </row>
    <row r="349" spans="1:17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8265</v>
      </c>
      <c r="O349">
        <f t="shared" si="10"/>
        <v>117.77</v>
      </c>
      <c r="P349" t="s">
        <v>8270</v>
      </c>
      <c r="Q349" s="15">
        <f t="shared" si="11"/>
        <v>42322.537141203706</v>
      </c>
    </row>
    <row r="350" spans="1:17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8265</v>
      </c>
      <c r="O350">
        <f t="shared" si="10"/>
        <v>86.55</v>
      </c>
      <c r="P350" t="s">
        <v>8270</v>
      </c>
      <c r="Q350" s="15">
        <f t="shared" si="11"/>
        <v>42237.58699074074</v>
      </c>
    </row>
    <row r="351" spans="1:17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8265</v>
      </c>
      <c r="O351">
        <f t="shared" si="10"/>
        <v>71.900000000000006</v>
      </c>
      <c r="P351" t="s">
        <v>8270</v>
      </c>
      <c r="Q351" s="15">
        <f t="shared" si="11"/>
        <v>42790.498935185184</v>
      </c>
    </row>
    <row r="352" spans="1:17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8265</v>
      </c>
      <c r="O352">
        <f t="shared" si="10"/>
        <v>129.82</v>
      </c>
      <c r="P352" t="s">
        <v>8270</v>
      </c>
      <c r="Q352" s="15">
        <f t="shared" si="11"/>
        <v>42624.165972222225</v>
      </c>
    </row>
    <row r="353" spans="1:17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8265</v>
      </c>
      <c r="O353">
        <f t="shared" si="10"/>
        <v>44.91</v>
      </c>
      <c r="P353" t="s">
        <v>8270</v>
      </c>
      <c r="Q353" s="15">
        <f t="shared" si="11"/>
        <v>42467.923078703709</v>
      </c>
    </row>
    <row r="354" spans="1:17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8265</v>
      </c>
      <c r="O354">
        <f t="shared" si="10"/>
        <v>40.76</v>
      </c>
      <c r="P354" t="s">
        <v>8270</v>
      </c>
      <c r="Q354" s="15">
        <f t="shared" si="11"/>
        <v>41920.167453703703</v>
      </c>
    </row>
    <row r="355" spans="1:17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8265</v>
      </c>
      <c r="O355">
        <f t="shared" si="10"/>
        <v>103.52</v>
      </c>
      <c r="P355" t="s">
        <v>8270</v>
      </c>
      <c r="Q355" s="15">
        <f t="shared" si="11"/>
        <v>42327.833553240736</v>
      </c>
    </row>
    <row r="356" spans="1:17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8265</v>
      </c>
      <c r="O356">
        <f t="shared" si="10"/>
        <v>125.45</v>
      </c>
      <c r="P356" t="s">
        <v>8270</v>
      </c>
      <c r="Q356" s="15">
        <f t="shared" si="11"/>
        <v>42468.786122685182</v>
      </c>
    </row>
    <row r="357" spans="1:17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8265</v>
      </c>
      <c r="O357">
        <f t="shared" si="10"/>
        <v>246.61</v>
      </c>
      <c r="P357" t="s">
        <v>8270</v>
      </c>
      <c r="Q357" s="15">
        <f t="shared" si="11"/>
        <v>41974.3355787037</v>
      </c>
    </row>
    <row r="358" spans="1:17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8265</v>
      </c>
      <c r="O358">
        <f t="shared" si="10"/>
        <v>79.400000000000006</v>
      </c>
      <c r="P358" t="s">
        <v>8270</v>
      </c>
      <c r="Q358" s="15">
        <f t="shared" si="11"/>
        <v>42445.761493055557</v>
      </c>
    </row>
    <row r="359" spans="1:17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8265</v>
      </c>
      <c r="O359">
        <f t="shared" si="10"/>
        <v>86.14</v>
      </c>
      <c r="P359" t="s">
        <v>8270</v>
      </c>
      <c r="Q359" s="15">
        <f t="shared" si="11"/>
        <v>42118.222187499996</v>
      </c>
    </row>
    <row r="360" spans="1:17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8265</v>
      </c>
      <c r="O360">
        <f t="shared" si="10"/>
        <v>193.05</v>
      </c>
      <c r="P360" t="s">
        <v>8270</v>
      </c>
      <c r="Q360" s="15">
        <f t="shared" si="11"/>
        <v>42536.625</v>
      </c>
    </row>
    <row r="361" spans="1:17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8265</v>
      </c>
      <c r="O361">
        <f t="shared" si="10"/>
        <v>84.02</v>
      </c>
      <c r="P361" t="s">
        <v>8270</v>
      </c>
      <c r="Q361" s="15">
        <f t="shared" si="11"/>
        <v>41957.216666666667</v>
      </c>
    </row>
    <row r="362" spans="1:17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8265</v>
      </c>
      <c r="O362">
        <f t="shared" si="10"/>
        <v>139.83000000000001</v>
      </c>
      <c r="P362" t="s">
        <v>8270</v>
      </c>
      <c r="Q362" s="15">
        <f t="shared" si="11"/>
        <v>42208.132638888885</v>
      </c>
    </row>
    <row r="363" spans="1:17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8265</v>
      </c>
      <c r="O363">
        <f t="shared" si="10"/>
        <v>109.82</v>
      </c>
      <c r="P363" t="s">
        <v>8270</v>
      </c>
      <c r="Q363" s="15">
        <f t="shared" si="11"/>
        <v>41966.042893518519</v>
      </c>
    </row>
    <row r="364" spans="1:17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8265</v>
      </c>
      <c r="O364">
        <f t="shared" si="10"/>
        <v>139.53</v>
      </c>
      <c r="P364" t="s">
        <v>8270</v>
      </c>
      <c r="Q364" s="15">
        <f t="shared" si="11"/>
        <v>41859</v>
      </c>
    </row>
    <row r="365" spans="1:17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8265</v>
      </c>
      <c r="O365">
        <f t="shared" si="10"/>
        <v>347.85</v>
      </c>
      <c r="P365" t="s">
        <v>8270</v>
      </c>
      <c r="Q365" s="15">
        <f t="shared" si="11"/>
        <v>40300.806944444441</v>
      </c>
    </row>
    <row r="366" spans="1:17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8265</v>
      </c>
      <c r="O366">
        <f t="shared" si="10"/>
        <v>68.239999999999995</v>
      </c>
      <c r="P366" t="s">
        <v>8270</v>
      </c>
      <c r="Q366" s="15">
        <f t="shared" si="11"/>
        <v>41811.165972222225</v>
      </c>
    </row>
    <row r="367" spans="1:17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8265</v>
      </c>
      <c r="O367">
        <f t="shared" si="10"/>
        <v>239.94</v>
      </c>
      <c r="P367" t="s">
        <v>8270</v>
      </c>
      <c r="Q367" s="15">
        <f t="shared" si="11"/>
        <v>41698.606469907405</v>
      </c>
    </row>
    <row r="368" spans="1:17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8265</v>
      </c>
      <c r="O368">
        <f t="shared" si="10"/>
        <v>287.31</v>
      </c>
      <c r="P368" t="s">
        <v>8270</v>
      </c>
      <c r="Q368" s="15">
        <f t="shared" si="11"/>
        <v>41049.793032407404</v>
      </c>
    </row>
    <row r="369" spans="1:17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8265</v>
      </c>
      <c r="O369">
        <f t="shared" si="10"/>
        <v>86.85</v>
      </c>
      <c r="P369" t="s">
        <v>8270</v>
      </c>
      <c r="Q369" s="15">
        <f t="shared" si="11"/>
        <v>41395.207638888889</v>
      </c>
    </row>
    <row r="370" spans="1:17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8265</v>
      </c>
      <c r="O370">
        <f t="shared" si="10"/>
        <v>81.849999999999994</v>
      </c>
      <c r="P370" t="s">
        <v>8270</v>
      </c>
      <c r="Q370" s="15">
        <f t="shared" si="11"/>
        <v>42078.563912037032</v>
      </c>
    </row>
    <row r="371" spans="1:17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8265</v>
      </c>
      <c r="O371">
        <f t="shared" si="10"/>
        <v>42.87</v>
      </c>
      <c r="P371" t="s">
        <v>8270</v>
      </c>
      <c r="Q371" s="15">
        <f t="shared" si="11"/>
        <v>40923.551724537036</v>
      </c>
    </row>
    <row r="372" spans="1:17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8265</v>
      </c>
      <c r="O372">
        <f t="shared" si="10"/>
        <v>709.42</v>
      </c>
      <c r="P372" t="s">
        <v>8270</v>
      </c>
      <c r="Q372" s="15">
        <f t="shared" si="11"/>
        <v>42741.795138888891</v>
      </c>
    </row>
    <row r="373" spans="1:17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8265</v>
      </c>
      <c r="O373">
        <f t="shared" si="10"/>
        <v>161.26</v>
      </c>
      <c r="P373" t="s">
        <v>8270</v>
      </c>
      <c r="Q373" s="15">
        <f t="shared" si="11"/>
        <v>41306.767812500002</v>
      </c>
    </row>
    <row r="374" spans="1:17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8265</v>
      </c>
      <c r="O374">
        <f t="shared" si="10"/>
        <v>41.78</v>
      </c>
      <c r="P374" t="s">
        <v>8270</v>
      </c>
      <c r="Q374" s="15">
        <f t="shared" si="11"/>
        <v>42465.666666666672</v>
      </c>
    </row>
    <row r="375" spans="1:17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8265</v>
      </c>
      <c r="O375">
        <f t="shared" si="10"/>
        <v>89.89</v>
      </c>
      <c r="P375" t="s">
        <v>8270</v>
      </c>
      <c r="Q375" s="15">
        <f t="shared" si="11"/>
        <v>41108.91201388889</v>
      </c>
    </row>
    <row r="376" spans="1:17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8265</v>
      </c>
      <c r="O376">
        <f t="shared" si="10"/>
        <v>45.05</v>
      </c>
      <c r="P376" t="s">
        <v>8270</v>
      </c>
      <c r="Q376" s="15">
        <f t="shared" si="11"/>
        <v>40802.889247685183</v>
      </c>
    </row>
    <row r="377" spans="1:17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8265</v>
      </c>
      <c r="O377">
        <f t="shared" si="10"/>
        <v>42.86</v>
      </c>
      <c r="P377" t="s">
        <v>8270</v>
      </c>
      <c r="Q377" s="15">
        <f t="shared" si="11"/>
        <v>41699.720833333333</v>
      </c>
    </row>
    <row r="378" spans="1:17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8265</v>
      </c>
      <c r="O378">
        <f t="shared" si="10"/>
        <v>54.08</v>
      </c>
      <c r="P378" t="s">
        <v>8270</v>
      </c>
      <c r="Q378" s="15">
        <f t="shared" si="11"/>
        <v>42607.452731481477</v>
      </c>
    </row>
    <row r="379" spans="1:17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8265</v>
      </c>
      <c r="O379">
        <f t="shared" si="10"/>
        <v>103.22</v>
      </c>
      <c r="P379" t="s">
        <v>8270</v>
      </c>
      <c r="Q379" s="15">
        <f t="shared" si="11"/>
        <v>42322.292361111111</v>
      </c>
    </row>
    <row r="380" spans="1:17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8265</v>
      </c>
      <c r="O380">
        <f t="shared" si="10"/>
        <v>40.4</v>
      </c>
      <c r="P380" t="s">
        <v>8270</v>
      </c>
      <c r="Q380" s="15">
        <f t="shared" si="11"/>
        <v>42394.994444444441</v>
      </c>
    </row>
    <row r="381" spans="1:17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8265</v>
      </c>
      <c r="O381">
        <f t="shared" si="10"/>
        <v>116.86</v>
      </c>
      <c r="P381" t="s">
        <v>8270</v>
      </c>
      <c r="Q381" s="15">
        <f t="shared" si="11"/>
        <v>41032.688333333332</v>
      </c>
    </row>
    <row r="382" spans="1:17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8265</v>
      </c>
      <c r="O382">
        <f t="shared" si="10"/>
        <v>115.51</v>
      </c>
      <c r="P382" t="s">
        <v>8270</v>
      </c>
      <c r="Q382" s="15">
        <f t="shared" si="11"/>
        <v>42392.719814814816</v>
      </c>
    </row>
    <row r="383" spans="1:17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8265</v>
      </c>
      <c r="O383">
        <f t="shared" si="10"/>
        <v>104.31</v>
      </c>
      <c r="P383" t="s">
        <v>8270</v>
      </c>
      <c r="Q383" s="15">
        <f t="shared" si="11"/>
        <v>41120.208333333336</v>
      </c>
    </row>
    <row r="384" spans="1:17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8265</v>
      </c>
      <c r="O384">
        <f t="shared" si="10"/>
        <v>69.77</v>
      </c>
      <c r="P384" t="s">
        <v>8270</v>
      </c>
      <c r="Q384" s="15">
        <f t="shared" si="11"/>
        <v>41158.709490740745</v>
      </c>
    </row>
    <row r="385" spans="1:17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8265</v>
      </c>
      <c r="O385">
        <f t="shared" si="10"/>
        <v>43.02</v>
      </c>
      <c r="P385" t="s">
        <v>8270</v>
      </c>
      <c r="Q385" s="15">
        <f t="shared" si="11"/>
        <v>41778.117581018516</v>
      </c>
    </row>
    <row r="386" spans="1:17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8265</v>
      </c>
      <c r="O386">
        <f t="shared" si="10"/>
        <v>58.54</v>
      </c>
      <c r="P386" t="s">
        <v>8270</v>
      </c>
      <c r="Q386" s="15">
        <f t="shared" si="11"/>
        <v>42010.781793981485</v>
      </c>
    </row>
    <row r="387" spans="1:17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8265</v>
      </c>
      <c r="O387">
        <f t="shared" ref="O387:O450" si="12">IFERROR(ROUND(E387/L387,2),0)</f>
        <v>111.8</v>
      </c>
      <c r="P387" t="s">
        <v>8270</v>
      </c>
      <c r="Q387" s="15">
        <f t="shared" ref="Q387:Q450" si="13">( ( (I387/60)/60)/24)+DATE(1970,1,1)</f>
        <v>41964.626168981486</v>
      </c>
    </row>
    <row r="388" spans="1:17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8265</v>
      </c>
      <c r="O388">
        <f t="shared" si="12"/>
        <v>46.23</v>
      </c>
      <c r="P388" t="s">
        <v>8270</v>
      </c>
      <c r="Q388" s="15">
        <f t="shared" si="13"/>
        <v>42226.951284722221</v>
      </c>
    </row>
    <row r="389" spans="1:17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8265</v>
      </c>
      <c r="O389">
        <f t="shared" si="12"/>
        <v>144.69</v>
      </c>
      <c r="P389" t="s">
        <v>8270</v>
      </c>
      <c r="Q389" s="15">
        <f t="shared" si="13"/>
        <v>42231.25</v>
      </c>
    </row>
    <row r="390" spans="1:17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8265</v>
      </c>
      <c r="O390">
        <f t="shared" si="12"/>
        <v>88.85</v>
      </c>
      <c r="P390" t="s">
        <v>8270</v>
      </c>
      <c r="Q390" s="15">
        <f t="shared" si="13"/>
        <v>42579.076157407413</v>
      </c>
    </row>
    <row r="391" spans="1:17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8265</v>
      </c>
      <c r="O391">
        <f t="shared" si="12"/>
        <v>81.75</v>
      </c>
      <c r="P391" t="s">
        <v>8270</v>
      </c>
      <c r="Q391" s="15">
        <f t="shared" si="13"/>
        <v>41705.957638888889</v>
      </c>
    </row>
    <row r="392" spans="1:17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8265</v>
      </c>
      <c r="O392">
        <f t="shared" si="12"/>
        <v>71.430000000000007</v>
      </c>
      <c r="P392" t="s">
        <v>8270</v>
      </c>
      <c r="Q392" s="15">
        <f t="shared" si="13"/>
        <v>42132.036712962959</v>
      </c>
    </row>
    <row r="393" spans="1:17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8265</v>
      </c>
      <c r="O393">
        <f t="shared" si="12"/>
        <v>104.26</v>
      </c>
      <c r="P393" t="s">
        <v>8270</v>
      </c>
      <c r="Q393" s="15">
        <f t="shared" si="13"/>
        <v>40895.040972222225</v>
      </c>
    </row>
    <row r="394" spans="1:17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8265</v>
      </c>
      <c r="O394">
        <f t="shared" si="12"/>
        <v>90.62</v>
      </c>
      <c r="P394" t="s">
        <v>8270</v>
      </c>
      <c r="Q394" s="15">
        <f t="shared" si="13"/>
        <v>40794.125</v>
      </c>
    </row>
    <row r="395" spans="1:17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8265</v>
      </c>
      <c r="O395">
        <f t="shared" si="12"/>
        <v>157.33000000000001</v>
      </c>
      <c r="P395" t="s">
        <v>8270</v>
      </c>
      <c r="Q395" s="15">
        <f t="shared" si="13"/>
        <v>41557.708935185183</v>
      </c>
    </row>
    <row r="396" spans="1:17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8265</v>
      </c>
      <c r="O396">
        <f t="shared" si="12"/>
        <v>105.18</v>
      </c>
      <c r="P396" t="s">
        <v>8270</v>
      </c>
      <c r="Q396" s="15">
        <f t="shared" si="13"/>
        <v>42477.776412037041</v>
      </c>
    </row>
    <row r="397" spans="1:17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8265</v>
      </c>
      <c r="O397">
        <f t="shared" si="12"/>
        <v>58.72</v>
      </c>
      <c r="P397" t="s">
        <v>8270</v>
      </c>
      <c r="Q397" s="15">
        <f t="shared" si="13"/>
        <v>41026.897222222222</v>
      </c>
    </row>
    <row r="398" spans="1:17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8265</v>
      </c>
      <c r="O398">
        <f t="shared" si="12"/>
        <v>81.63</v>
      </c>
      <c r="P398" t="s">
        <v>8270</v>
      </c>
      <c r="Q398" s="15">
        <f t="shared" si="13"/>
        <v>41097.564884259256</v>
      </c>
    </row>
    <row r="399" spans="1:17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8265</v>
      </c>
      <c r="O399">
        <f t="shared" si="12"/>
        <v>56.46</v>
      </c>
      <c r="P399" t="s">
        <v>8270</v>
      </c>
      <c r="Q399" s="15">
        <f t="shared" si="13"/>
        <v>40422.155555555553</v>
      </c>
    </row>
    <row r="400" spans="1:17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8265</v>
      </c>
      <c r="O400">
        <f t="shared" si="12"/>
        <v>140.1</v>
      </c>
      <c r="P400" t="s">
        <v>8270</v>
      </c>
      <c r="Q400" s="15">
        <f t="shared" si="13"/>
        <v>42123.793124999997</v>
      </c>
    </row>
    <row r="401" spans="1:17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8265</v>
      </c>
      <c r="O401">
        <f t="shared" si="12"/>
        <v>224.85</v>
      </c>
      <c r="P401" t="s">
        <v>8270</v>
      </c>
      <c r="Q401" s="15">
        <f t="shared" si="13"/>
        <v>42718.5</v>
      </c>
    </row>
    <row r="402" spans="1:17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8265</v>
      </c>
      <c r="O402">
        <f t="shared" si="12"/>
        <v>181.13</v>
      </c>
      <c r="P402" t="s">
        <v>8270</v>
      </c>
      <c r="Q402" s="15">
        <f t="shared" si="13"/>
        <v>41776.145833333336</v>
      </c>
    </row>
    <row r="403" spans="1:17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8265</v>
      </c>
      <c r="O403">
        <f t="shared" si="12"/>
        <v>711.04</v>
      </c>
      <c r="P403" t="s">
        <v>8270</v>
      </c>
      <c r="Q403" s="15">
        <f t="shared" si="13"/>
        <v>40762.842245370368</v>
      </c>
    </row>
    <row r="404" spans="1:17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8265</v>
      </c>
      <c r="O404">
        <f t="shared" si="12"/>
        <v>65.88</v>
      </c>
      <c r="P404" t="s">
        <v>8270</v>
      </c>
      <c r="Q404" s="15">
        <f t="shared" si="13"/>
        <v>42313.58121527778</v>
      </c>
    </row>
    <row r="405" spans="1:17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8265</v>
      </c>
      <c r="O405">
        <f t="shared" si="12"/>
        <v>75.19</v>
      </c>
      <c r="P405" t="s">
        <v>8270</v>
      </c>
      <c r="Q405" s="15">
        <f t="shared" si="13"/>
        <v>40765.297222222223</v>
      </c>
    </row>
    <row r="406" spans="1:17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8265</v>
      </c>
      <c r="O406">
        <f t="shared" si="12"/>
        <v>133.13999999999999</v>
      </c>
      <c r="P406" t="s">
        <v>8270</v>
      </c>
      <c r="Q406" s="15">
        <f t="shared" si="13"/>
        <v>41675.961111111108</v>
      </c>
    </row>
    <row r="407" spans="1:17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8265</v>
      </c>
      <c r="O407">
        <f t="shared" si="12"/>
        <v>55.2</v>
      </c>
      <c r="P407" t="s">
        <v>8270</v>
      </c>
      <c r="Q407" s="15">
        <f t="shared" si="13"/>
        <v>41704.08494212963</v>
      </c>
    </row>
    <row r="408" spans="1:17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8265</v>
      </c>
      <c r="O408">
        <f t="shared" si="12"/>
        <v>86.16</v>
      </c>
      <c r="P408" t="s">
        <v>8270</v>
      </c>
      <c r="Q408" s="15">
        <f t="shared" si="13"/>
        <v>40672.249305555553</v>
      </c>
    </row>
    <row r="409" spans="1:17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8265</v>
      </c>
      <c r="O409">
        <f t="shared" si="12"/>
        <v>92.32</v>
      </c>
      <c r="P409" t="s">
        <v>8270</v>
      </c>
      <c r="Q409" s="15">
        <f t="shared" si="13"/>
        <v>40866.912615740745</v>
      </c>
    </row>
    <row r="410" spans="1:17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8265</v>
      </c>
      <c r="O410">
        <f t="shared" si="12"/>
        <v>160.16</v>
      </c>
      <c r="P410" t="s">
        <v>8270</v>
      </c>
      <c r="Q410" s="15">
        <f t="shared" si="13"/>
        <v>41583.777662037035</v>
      </c>
    </row>
    <row r="411" spans="1:17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8265</v>
      </c>
      <c r="O411">
        <f t="shared" si="12"/>
        <v>45.6</v>
      </c>
      <c r="P411" t="s">
        <v>8270</v>
      </c>
      <c r="Q411" s="15">
        <f t="shared" si="13"/>
        <v>42573.862777777773</v>
      </c>
    </row>
    <row r="412" spans="1:17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8265</v>
      </c>
      <c r="O412">
        <f t="shared" si="12"/>
        <v>183.29</v>
      </c>
      <c r="P412" t="s">
        <v>8270</v>
      </c>
      <c r="Q412" s="15">
        <f t="shared" si="13"/>
        <v>42173.981446759266</v>
      </c>
    </row>
    <row r="413" spans="1:17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8265</v>
      </c>
      <c r="O413">
        <f t="shared" si="12"/>
        <v>125.79</v>
      </c>
      <c r="P413" t="s">
        <v>8270</v>
      </c>
      <c r="Q413" s="15">
        <f t="shared" si="13"/>
        <v>41630.208333333336</v>
      </c>
    </row>
    <row r="414" spans="1:17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8265</v>
      </c>
      <c r="O414">
        <f t="shared" si="12"/>
        <v>57.65</v>
      </c>
      <c r="P414" t="s">
        <v>8270</v>
      </c>
      <c r="Q414" s="15">
        <f t="shared" si="13"/>
        <v>41115.742800925924</v>
      </c>
    </row>
    <row r="415" spans="1:17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8265</v>
      </c>
      <c r="O415">
        <f t="shared" si="12"/>
        <v>78.66</v>
      </c>
      <c r="P415" t="s">
        <v>8270</v>
      </c>
      <c r="Q415" s="15">
        <f t="shared" si="13"/>
        <v>41109.877442129626</v>
      </c>
    </row>
    <row r="416" spans="1:17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8265</v>
      </c>
      <c r="O416">
        <f t="shared" si="12"/>
        <v>91.48</v>
      </c>
      <c r="P416" t="s">
        <v>8270</v>
      </c>
      <c r="Q416" s="15">
        <f t="shared" si="13"/>
        <v>41559.063252314816</v>
      </c>
    </row>
    <row r="417" spans="1:17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8265</v>
      </c>
      <c r="O417">
        <f t="shared" si="12"/>
        <v>68.099999999999994</v>
      </c>
      <c r="P417" t="s">
        <v>8270</v>
      </c>
      <c r="Q417" s="15">
        <f t="shared" si="13"/>
        <v>41929.5</v>
      </c>
    </row>
    <row r="418" spans="1:17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8265</v>
      </c>
      <c r="O418">
        <f t="shared" si="12"/>
        <v>48.09</v>
      </c>
      <c r="P418" t="s">
        <v>8270</v>
      </c>
      <c r="Q418" s="15">
        <f t="shared" si="13"/>
        <v>41678.396192129629</v>
      </c>
    </row>
    <row r="419" spans="1:17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8265</v>
      </c>
      <c r="O419">
        <f t="shared" si="12"/>
        <v>202.42</v>
      </c>
      <c r="P419" t="s">
        <v>8270</v>
      </c>
      <c r="Q419" s="15">
        <f t="shared" si="13"/>
        <v>41372.189583333333</v>
      </c>
    </row>
    <row r="420" spans="1:17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8265</v>
      </c>
      <c r="O420">
        <f t="shared" si="12"/>
        <v>216.75</v>
      </c>
      <c r="P420" t="s">
        <v>8270</v>
      </c>
      <c r="Q420" s="15">
        <f t="shared" si="13"/>
        <v>42208.282372685186</v>
      </c>
    </row>
    <row r="421" spans="1:17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8265</v>
      </c>
      <c r="O421">
        <f t="shared" si="12"/>
        <v>110.07</v>
      </c>
      <c r="P421" t="s">
        <v>8270</v>
      </c>
      <c r="Q421" s="15">
        <f t="shared" si="13"/>
        <v>41454.842442129629</v>
      </c>
    </row>
    <row r="422" spans="1:17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8265</v>
      </c>
      <c r="O422">
        <f t="shared" si="12"/>
        <v>4.83</v>
      </c>
      <c r="P422" t="s">
        <v>8271</v>
      </c>
      <c r="Q422" s="15">
        <f t="shared" si="13"/>
        <v>41712.194803240738</v>
      </c>
    </row>
    <row r="423" spans="1:17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8265</v>
      </c>
      <c r="O423">
        <f t="shared" si="12"/>
        <v>50.17</v>
      </c>
      <c r="P423" t="s">
        <v>8271</v>
      </c>
      <c r="Q423" s="15">
        <f t="shared" si="13"/>
        <v>42237.491388888884</v>
      </c>
    </row>
    <row r="424" spans="1:17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8265</v>
      </c>
      <c r="O424">
        <f t="shared" si="12"/>
        <v>35.83</v>
      </c>
      <c r="P424" t="s">
        <v>8271</v>
      </c>
      <c r="Q424" s="15">
        <f t="shared" si="13"/>
        <v>41893.260381944441</v>
      </c>
    </row>
    <row r="425" spans="1:17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8265</v>
      </c>
      <c r="O425">
        <f t="shared" si="12"/>
        <v>11.77</v>
      </c>
      <c r="P425" t="s">
        <v>8271</v>
      </c>
      <c r="Q425" s="15">
        <f t="shared" si="13"/>
        <v>41430.92627314815</v>
      </c>
    </row>
    <row r="426" spans="1:17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8265</v>
      </c>
      <c r="O426">
        <f t="shared" si="12"/>
        <v>40.78</v>
      </c>
      <c r="P426" t="s">
        <v>8271</v>
      </c>
      <c r="Q426" s="15">
        <f t="shared" si="13"/>
        <v>40994.334479166668</v>
      </c>
    </row>
    <row r="427" spans="1:17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8265</v>
      </c>
      <c r="O427">
        <f t="shared" si="12"/>
        <v>3</v>
      </c>
      <c r="P427" t="s">
        <v>8271</v>
      </c>
      <c r="Q427" s="15">
        <f t="shared" si="13"/>
        <v>42335.902824074074</v>
      </c>
    </row>
    <row r="428" spans="1:17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8265</v>
      </c>
      <c r="O428">
        <f t="shared" si="12"/>
        <v>16.63</v>
      </c>
      <c r="P428" t="s">
        <v>8271</v>
      </c>
      <c r="Q428" s="15">
        <f t="shared" si="13"/>
        <v>42430.711967592593</v>
      </c>
    </row>
    <row r="429" spans="1:17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8265</v>
      </c>
      <c r="O429">
        <f t="shared" si="12"/>
        <v>0</v>
      </c>
      <c r="P429" t="s">
        <v>8271</v>
      </c>
      <c r="Q429" s="15">
        <f t="shared" si="13"/>
        <v>42299.790972222225</v>
      </c>
    </row>
    <row r="430" spans="1:17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8265</v>
      </c>
      <c r="O430">
        <f t="shared" si="12"/>
        <v>52</v>
      </c>
      <c r="P430" t="s">
        <v>8271</v>
      </c>
      <c r="Q430" s="15">
        <f t="shared" si="13"/>
        <v>41806.916666666664</v>
      </c>
    </row>
    <row r="431" spans="1:17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8265</v>
      </c>
      <c r="O431">
        <f t="shared" si="12"/>
        <v>0</v>
      </c>
      <c r="P431" t="s">
        <v>8271</v>
      </c>
      <c r="Q431" s="15">
        <f t="shared" si="13"/>
        <v>40144.207638888889</v>
      </c>
    </row>
    <row r="432" spans="1:17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8265</v>
      </c>
      <c r="O432">
        <f t="shared" si="12"/>
        <v>4.8</v>
      </c>
      <c r="P432" t="s">
        <v>8271</v>
      </c>
      <c r="Q432" s="15">
        <f t="shared" si="13"/>
        <v>41528.107256944444</v>
      </c>
    </row>
    <row r="433" spans="1:17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8265</v>
      </c>
      <c r="O433">
        <f t="shared" si="12"/>
        <v>51.88</v>
      </c>
      <c r="P433" t="s">
        <v>8271</v>
      </c>
      <c r="Q433" s="15">
        <f t="shared" si="13"/>
        <v>42556.871331018512</v>
      </c>
    </row>
    <row r="434" spans="1:17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8265</v>
      </c>
      <c r="O434">
        <f t="shared" si="12"/>
        <v>71.25</v>
      </c>
      <c r="P434" t="s">
        <v>8271</v>
      </c>
      <c r="Q434" s="15">
        <f t="shared" si="13"/>
        <v>42298.726631944446</v>
      </c>
    </row>
    <row r="435" spans="1:17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8265</v>
      </c>
      <c r="O435">
        <f t="shared" si="12"/>
        <v>0</v>
      </c>
      <c r="P435" t="s">
        <v>8271</v>
      </c>
      <c r="Q435" s="15">
        <f t="shared" si="13"/>
        <v>42288.629884259266</v>
      </c>
    </row>
    <row r="436" spans="1:17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8265</v>
      </c>
      <c r="O436">
        <f t="shared" si="12"/>
        <v>62.5</v>
      </c>
      <c r="P436" t="s">
        <v>8271</v>
      </c>
      <c r="Q436" s="15">
        <f t="shared" si="13"/>
        <v>41609.876180555555</v>
      </c>
    </row>
    <row r="437" spans="1:17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8265</v>
      </c>
      <c r="O437">
        <f t="shared" si="12"/>
        <v>1</v>
      </c>
      <c r="P437" t="s">
        <v>8271</v>
      </c>
      <c r="Q437" s="15">
        <f t="shared" si="13"/>
        <v>41530.747453703705</v>
      </c>
    </row>
    <row r="438" spans="1:17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8265</v>
      </c>
      <c r="O438">
        <f t="shared" si="12"/>
        <v>0</v>
      </c>
      <c r="P438" t="s">
        <v>8271</v>
      </c>
      <c r="Q438" s="15">
        <f t="shared" si="13"/>
        <v>41486.36241898148</v>
      </c>
    </row>
    <row r="439" spans="1:17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8265</v>
      </c>
      <c r="O439">
        <f t="shared" si="12"/>
        <v>0</v>
      </c>
      <c r="P439" t="s">
        <v>8271</v>
      </c>
      <c r="Q439" s="15">
        <f t="shared" si="13"/>
        <v>42651.31858796296</v>
      </c>
    </row>
    <row r="440" spans="1:17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8265</v>
      </c>
      <c r="O440">
        <f t="shared" si="12"/>
        <v>170.55</v>
      </c>
      <c r="P440" t="s">
        <v>8271</v>
      </c>
      <c r="Q440" s="15">
        <f t="shared" si="13"/>
        <v>42326.302754629629</v>
      </c>
    </row>
    <row r="441" spans="1:17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8265</v>
      </c>
      <c r="O441">
        <f t="shared" si="12"/>
        <v>0</v>
      </c>
      <c r="P441" t="s">
        <v>8271</v>
      </c>
      <c r="Q441" s="15">
        <f t="shared" si="13"/>
        <v>41929.761782407404</v>
      </c>
    </row>
    <row r="442" spans="1:17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8265</v>
      </c>
      <c r="O442">
        <f t="shared" si="12"/>
        <v>5</v>
      </c>
      <c r="P442" t="s">
        <v>8271</v>
      </c>
      <c r="Q442" s="15">
        <f t="shared" si="13"/>
        <v>42453.943900462968</v>
      </c>
    </row>
    <row r="443" spans="1:17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8265</v>
      </c>
      <c r="O443">
        <f t="shared" si="12"/>
        <v>0</v>
      </c>
      <c r="P443" t="s">
        <v>8271</v>
      </c>
      <c r="Q443" s="15">
        <f t="shared" si="13"/>
        <v>41580.793935185182</v>
      </c>
    </row>
    <row r="444" spans="1:17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8265</v>
      </c>
      <c r="O444">
        <f t="shared" si="12"/>
        <v>393.59</v>
      </c>
      <c r="P444" t="s">
        <v>8271</v>
      </c>
      <c r="Q444" s="15">
        <f t="shared" si="13"/>
        <v>42054.888692129629</v>
      </c>
    </row>
    <row r="445" spans="1:17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8265</v>
      </c>
      <c r="O445">
        <f t="shared" si="12"/>
        <v>5</v>
      </c>
      <c r="P445" t="s">
        <v>8271</v>
      </c>
      <c r="Q445" s="15">
        <f t="shared" si="13"/>
        <v>41680.015057870369</v>
      </c>
    </row>
    <row r="446" spans="1:17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8265</v>
      </c>
      <c r="O446">
        <f t="shared" si="12"/>
        <v>50</v>
      </c>
      <c r="P446" t="s">
        <v>8271</v>
      </c>
      <c r="Q446" s="15">
        <f t="shared" si="13"/>
        <v>40954.906956018516</v>
      </c>
    </row>
    <row r="447" spans="1:17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8265</v>
      </c>
      <c r="O447">
        <f t="shared" si="12"/>
        <v>1</v>
      </c>
      <c r="P447" t="s">
        <v>8271</v>
      </c>
      <c r="Q447" s="15">
        <f t="shared" si="13"/>
        <v>42145.335358796292</v>
      </c>
    </row>
    <row r="448" spans="1:17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8265</v>
      </c>
      <c r="O448">
        <f t="shared" si="12"/>
        <v>47.88</v>
      </c>
      <c r="P448" t="s">
        <v>8271</v>
      </c>
      <c r="Q448" s="15">
        <f t="shared" si="13"/>
        <v>42067.083564814813</v>
      </c>
    </row>
    <row r="449" spans="1:17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8265</v>
      </c>
      <c r="O449">
        <f t="shared" si="12"/>
        <v>5</v>
      </c>
      <c r="P449" t="s">
        <v>8271</v>
      </c>
      <c r="Q449" s="15">
        <f t="shared" si="13"/>
        <v>41356.513460648144</v>
      </c>
    </row>
    <row r="450" spans="1:17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8265</v>
      </c>
      <c r="O450">
        <f t="shared" si="12"/>
        <v>20.5</v>
      </c>
      <c r="P450" t="s">
        <v>8271</v>
      </c>
      <c r="Q450" s="15">
        <f t="shared" si="13"/>
        <v>41773.758043981477</v>
      </c>
    </row>
    <row r="451" spans="1:17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8265</v>
      </c>
      <c r="O451">
        <f t="shared" ref="O451:O514" si="14">IFERROR(ROUND(E451/L451,2),0)</f>
        <v>9</v>
      </c>
      <c r="P451" t="s">
        <v>8271</v>
      </c>
      <c r="Q451" s="15">
        <f t="shared" ref="Q451:Q514" si="15">( ( (I451/60)/60)/24)+DATE(1970,1,1)</f>
        <v>41564.568113425928</v>
      </c>
    </row>
    <row r="452" spans="1:17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8265</v>
      </c>
      <c r="O452">
        <f t="shared" si="14"/>
        <v>56.57</v>
      </c>
      <c r="P452" t="s">
        <v>8271</v>
      </c>
      <c r="Q452" s="15">
        <f t="shared" si="15"/>
        <v>41684.946759259255</v>
      </c>
    </row>
    <row r="453" spans="1:17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8265</v>
      </c>
      <c r="O453">
        <f t="shared" si="14"/>
        <v>0</v>
      </c>
      <c r="P453" t="s">
        <v>8271</v>
      </c>
      <c r="Q453" s="15">
        <f t="shared" si="15"/>
        <v>41664.715173611112</v>
      </c>
    </row>
    <row r="454" spans="1:17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8265</v>
      </c>
      <c r="O454">
        <f t="shared" si="14"/>
        <v>40</v>
      </c>
      <c r="P454" t="s">
        <v>8271</v>
      </c>
      <c r="Q454" s="15">
        <f t="shared" si="15"/>
        <v>42137.703877314809</v>
      </c>
    </row>
    <row r="455" spans="1:17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8265</v>
      </c>
      <c r="O455">
        <f t="shared" si="14"/>
        <v>13</v>
      </c>
      <c r="P455" t="s">
        <v>8271</v>
      </c>
      <c r="Q455" s="15">
        <f t="shared" si="15"/>
        <v>42054.824988425928</v>
      </c>
    </row>
    <row r="456" spans="1:17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8265</v>
      </c>
      <c r="O456">
        <f t="shared" si="14"/>
        <v>16.399999999999999</v>
      </c>
      <c r="P456" t="s">
        <v>8271</v>
      </c>
      <c r="Q456" s="15">
        <f t="shared" si="15"/>
        <v>41969.551388888889</v>
      </c>
    </row>
    <row r="457" spans="1:17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8265</v>
      </c>
      <c r="O457">
        <f t="shared" si="14"/>
        <v>22.5</v>
      </c>
      <c r="P457" t="s">
        <v>8271</v>
      </c>
      <c r="Q457" s="15">
        <f t="shared" si="15"/>
        <v>41016.021527777775</v>
      </c>
    </row>
    <row r="458" spans="1:17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8265</v>
      </c>
      <c r="O458">
        <f t="shared" si="14"/>
        <v>20.329999999999998</v>
      </c>
      <c r="P458" t="s">
        <v>8271</v>
      </c>
      <c r="Q458" s="15">
        <f t="shared" si="15"/>
        <v>41569.165972222225</v>
      </c>
    </row>
    <row r="459" spans="1:17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8265</v>
      </c>
      <c r="O459">
        <f t="shared" si="14"/>
        <v>0</v>
      </c>
      <c r="P459" t="s">
        <v>8271</v>
      </c>
      <c r="Q459" s="15">
        <f t="shared" si="15"/>
        <v>41867.767500000002</v>
      </c>
    </row>
    <row r="460" spans="1:17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8265</v>
      </c>
      <c r="O460">
        <f t="shared" si="14"/>
        <v>16.760000000000002</v>
      </c>
      <c r="P460" t="s">
        <v>8271</v>
      </c>
      <c r="Q460" s="15">
        <f t="shared" si="15"/>
        <v>41408.69976851852</v>
      </c>
    </row>
    <row r="461" spans="1:17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8265</v>
      </c>
      <c r="O461">
        <f t="shared" si="14"/>
        <v>25</v>
      </c>
      <c r="P461" t="s">
        <v>8271</v>
      </c>
      <c r="Q461" s="15">
        <f t="shared" si="15"/>
        <v>40860.682025462964</v>
      </c>
    </row>
    <row r="462" spans="1:17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8265</v>
      </c>
      <c r="O462">
        <f t="shared" si="14"/>
        <v>12.5</v>
      </c>
      <c r="P462" t="s">
        <v>8271</v>
      </c>
      <c r="Q462" s="15">
        <f t="shared" si="15"/>
        <v>41791.166666666664</v>
      </c>
    </row>
    <row r="463" spans="1:17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8265</v>
      </c>
      <c r="O463">
        <f t="shared" si="14"/>
        <v>0</v>
      </c>
      <c r="P463" t="s">
        <v>8271</v>
      </c>
      <c r="Q463" s="15">
        <f t="shared" si="15"/>
        <v>41427.84684027778</v>
      </c>
    </row>
    <row r="464" spans="1:17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8265</v>
      </c>
      <c r="O464">
        <f t="shared" si="14"/>
        <v>0</v>
      </c>
      <c r="P464" t="s">
        <v>8271</v>
      </c>
      <c r="Q464" s="15">
        <f t="shared" si="15"/>
        <v>40765.126631944448</v>
      </c>
    </row>
    <row r="465" spans="1:17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8265</v>
      </c>
      <c r="O465">
        <f t="shared" si="14"/>
        <v>113.64</v>
      </c>
      <c r="P465" t="s">
        <v>8271</v>
      </c>
      <c r="Q465" s="15">
        <f t="shared" si="15"/>
        <v>40810.710104166668</v>
      </c>
    </row>
    <row r="466" spans="1:17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8265</v>
      </c>
      <c r="O466">
        <f t="shared" si="14"/>
        <v>1</v>
      </c>
      <c r="P466" t="s">
        <v>8271</v>
      </c>
      <c r="Q466" s="15">
        <f t="shared" si="15"/>
        <v>42508.848784722228</v>
      </c>
    </row>
    <row r="467" spans="1:17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8265</v>
      </c>
      <c r="O467">
        <f t="shared" si="14"/>
        <v>17.25</v>
      </c>
      <c r="P467" t="s">
        <v>8271</v>
      </c>
      <c r="Q467" s="15">
        <f t="shared" si="15"/>
        <v>41817.120069444441</v>
      </c>
    </row>
    <row r="468" spans="1:17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8265</v>
      </c>
      <c r="O468">
        <f t="shared" si="14"/>
        <v>15.2</v>
      </c>
      <c r="P468" t="s">
        <v>8271</v>
      </c>
      <c r="Q468" s="15">
        <f t="shared" si="15"/>
        <v>41159.942870370374</v>
      </c>
    </row>
    <row r="469" spans="1:17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8265</v>
      </c>
      <c r="O469">
        <f t="shared" si="14"/>
        <v>110.64</v>
      </c>
      <c r="P469" t="s">
        <v>8271</v>
      </c>
      <c r="Q469" s="15">
        <f t="shared" si="15"/>
        <v>41180.679791666669</v>
      </c>
    </row>
    <row r="470" spans="1:17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8265</v>
      </c>
      <c r="O470">
        <f t="shared" si="14"/>
        <v>0</v>
      </c>
      <c r="P470" t="s">
        <v>8271</v>
      </c>
      <c r="Q470" s="15">
        <f t="shared" si="15"/>
        <v>41101.160474537035</v>
      </c>
    </row>
    <row r="471" spans="1:17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8265</v>
      </c>
      <c r="O471">
        <f t="shared" si="14"/>
        <v>0</v>
      </c>
      <c r="P471" t="s">
        <v>8271</v>
      </c>
      <c r="Q471" s="15">
        <f t="shared" si="15"/>
        <v>41887.989861111113</v>
      </c>
    </row>
    <row r="472" spans="1:17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8265</v>
      </c>
      <c r="O472">
        <f t="shared" si="14"/>
        <v>25.5</v>
      </c>
      <c r="P472" t="s">
        <v>8271</v>
      </c>
      <c r="Q472" s="15">
        <f t="shared" si="15"/>
        <v>41655.166666666664</v>
      </c>
    </row>
    <row r="473" spans="1:17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8265</v>
      </c>
      <c r="O473">
        <f t="shared" si="14"/>
        <v>38.479999999999997</v>
      </c>
      <c r="P473" t="s">
        <v>8271</v>
      </c>
      <c r="Q473" s="15">
        <f t="shared" si="15"/>
        <v>41748.680312500001</v>
      </c>
    </row>
    <row r="474" spans="1:17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8265</v>
      </c>
      <c r="O474">
        <f t="shared" si="14"/>
        <v>28.2</v>
      </c>
      <c r="P474" t="s">
        <v>8271</v>
      </c>
      <c r="Q474" s="15">
        <f t="shared" si="15"/>
        <v>41874.922662037039</v>
      </c>
    </row>
    <row r="475" spans="1:17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8265</v>
      </c>
      <c r="O475">
        <f t="shared" si="14"/>
        <v>61.5</v>
      </c>
      <c r="P475" t="s">
        <v>8271</v>
      </c>
      <c r="Q475" s="15">
        <f t="shared" si="15"/>
        <v>41899.698136574072</v>
      </c>
    </row>
    <row r="476" spans="1:17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8265</v>
      </c>
      <c r="O476">
        <f t="shared" si="14"/>
        <v>1</v>
      </c>
      <c r="P476" t="s">
        <v>8271</v>
      </c>
      <c r="Q476" s="15">
        <f t="shared" si="15"/>
        <v>42783.329039351855</v>
      </c>
    </row>
    <row r="477" spans="1:17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8265</v>
      </c>
      <c r="O477">
        <f t="shared" si="14"/>
        <v>0</v>
      </c>
      <c r="P477" t="s">
        <v>8271</v>
      </c>
      <c r="Q477" s="15">
        <f t="shared" si="15"/>
        <v>42130.086145833338</v>
      </c>
    </row>
    <row r="478" spans="1:17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8265</v>
      </c>
      <c r="O478">
        <f t="shared" si="14"/>
        <v>39.57</v>
      </c>
      <c r="P478" t="s">
        <v>8271</v>
      </c>
      <c r="Q478" s="15">
        <f t="shared" si="15"/>
        <v>41793.165972222225</v>
      </c>
    </row>
    <row r="479" spans="1:17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8265</v>
      </c>
      <c r="O479">
        <f t="shared" si="14"/>
        <v>0</v>
      </c>
      <c r="P479" t="s">
        <v>8271</v>
      </c>
      <c r="Q479" s="15">
        <f t="shared" si="15"/>
        <v>41047.83488425926</v>
      </c>
    </row>
    <row r="480" spans="1:17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8265</v>
      </c>
      <c r="O480">
        <f t="shared" si="14"/>
        <v>0</v>
      </c>
      <c r="P480" t="s">
        <v>8271</v>
      </c>
      <c r="Q480" s="15">
        <f t="shared" si="15"/>
        <v>42095.869317129633</v>
      </c>
    </row>
    <row r="481" spans="1:17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8265</v>
      </c>
      <c r="O481">
        <f t="shared" si="14"/>
        <v>88.8</v>
      </c>
      <c r="P481" t="s">
        <v>8271</v>
      </c>
      <c r="Q481" s="15">
        <f t="shared" si="15"/>
        <v>41964.449479166666</v>
      </c>
    </row>
    <row r="482" spans="1:17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8265</v>
      </c>
      <c r="O482">
        <f t="shared" si="14"/>
        <v>55.46</v>
      </c>
      <c r="P482" t="s">
        <v>8271</v>
      </c>
      <c r="Q482" s="15">
        <f t="shared" si="15"/>
        <v>41495.500173611108</v>
      </c>
    </row>
    <row r="483" spans="1:17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8265</v>
      </c>
      <c r="O483">
        <f t="shared" si="14"/>
        <v>87.14</v>
      </c>
      <c r="P483" t="s">
        <v>8271</v>
      </c>
      <c r="Q483" s="15">
        <f t="shared" si="15"/>
        <v>41192.672326388885</v>
      </c>
    </row>
    <row r="484" spans="1:17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8265</v>
      </c>
      <c r="O484">
        <f t="shared" si="14"/>
        <v>10</v>
      </c>
      <c r="P484" t="s">
        <v>8271</v>
      </c>
      <c r="Q484" s="15">
        <f t="shared" si="15"/>
        <v>42474.606944444444</v>
      </c>
    </row>
    <row r="485" spans="1:17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8265</v>
      </c>
      <c r="O485">
        <f t="shared" si="14"/>
        <v>51.22</v>
      </c>
      <c r="P485" t="s">
        <v>8271</v>
      </c>
      <c r="Q485" s="15">
        <f t="shared" si="15"/>
        <v>41303.197592592594</v>
      </c>
    </row>
    <row r="486" spans="1:17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8265</v>
      </c>
      <c r="O486">
        <f t="shared" si="14"/>
        <v>13.55</v>
      </c>
      <c r="P486" t="s">
        <v>8271</v>
      </c>
      <c r="Q486" s="15">
        <f t="shared" si="15"/>
        <v>42313.981157407412</v>
      </c>
    </row>
    <row r="487" spans="1:17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8265</v>
      </c>
      <c r="O487">
        <f t="shared" si="14"/>
        <v>66.52</v>
      </c>
      <c r="P487" t="s">
        <v>8271</v>
      </c>
      <c r="Q487" s="15">
        <f t="shared" si="15"/>
        <v>41411.50577546296</v>
      </c>
    </row>
    <row r="488" spans="1:17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8265</v>
      </c>
      <c r="O488">
        <f t="shared" si="14"/>
        <v>50</v>
      </c>
      <c r="P488" t="s">
        <v>8271</v>
      </c>
      <c r="Q488" s="15">
        <f t="shared" si="15"/>
        <v>41791.94258101852</v>
      </c>
    </row>
    <row r="489" spans="1:17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8265</v>
      </c>
      <c r="O489">
        <f t="shared" si="14"/>
        <v>0</v>
      </c>
      <c r="P489" t="s">
        <v>8271</v>
      </c>
      <c r="Q489" s="15">
        <f t="shared" si="15"/>
        <v>42729.636504629627</v>
      </c>
    </row>
    <row r="490" spans="1:17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8265</v>
      </c>
      <c r="O490">
        <f t="shared" si="14"/>
        <v>0</v>
      </c>
      <c r="P490" t="s">
        <v>8271</v>
      </c>
      <c r="Q490" s="15">
        <f t="shared" si="15"/>
        <v>42744.054398148146</v>
      </c>
    </row>
    <row r="491" spans="1:17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8265</v>
      </c>
      <c r="O491">
        <f t="shared" si="14"/>
        <v>71.67</v>
      </c>
      <c r="P491" t="s">
        <v>8271</v>
      </c>
      <c r="Q491" s="15">
        <f t="shared" si="15"/>
        <v>40913.481249999997</v>
      </c>
    </row>
    <row r="492" spans="1:17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8265</v>
      </c>
      <c r="O492">
        <f t="shared" si="14"/>
        <v>0</v>
      </c>
      <c r="P492" t="s">
        <v>8271</v>
      </c>
      <c r="Q492" s="15">
        <f t="shared" si="15"/>
        <v>41143.968576388892</v>
      </c>
    </row>
    <row r="493" spans="1:17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8265</v>
      </c>
      <c r="O493">
        <f t="shared" si="14"/>
        <v>0</v>
      </c>
      <c r="P493" t="s">
        <v>8271</v>
      </c>
      <c r="Q493" s="15">
        <f t="shared" si="15"/>
        <v>42396.982627314821</v>
      </c>
    </row>
    <row r="494" spans="1:17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8265</v>
      </c>
      <c r="O494">
        <f t="shared" si="14"/>
        <v>0</v>
      </c>
      <c r="P494" t="s">
        <v>8271</v>
      </c>
      <c r="Q494" s="15">
        <f t="shared" si="15"/>
        <v>42656.03506944445</v>
      </c>
    </row>
    <row r="495" spans="1:17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8265</v>
      </c>
      <c r="O495">
        <f t="shared" si="14"/>
        <v>0</v>
      </c>
      <c r="P495" t="s">
        <v>8271</v>
      </c>
      <c r="Q495" s="15">
        <f t="shared" si="15"/>
        <v>42144.726134259254</v>
      </c>
    </row>
    <row r="496" spans="1:17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8265</v>
      </c>
      <c r="O496">
        <f t="shared" si="14"/>
        <v>10.33</v>
      </c>
      <c r="P496" t="s">
        <v>8271</v>
      </c>
      <c r="Q496" s="15">
        <f t="shared" si="15"/>
        <v>41823.125</v>
      </c>
    </row>
    <row r="497" spans="1:17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8265</v>
      </c>
      <c r="O497">
        <f t="shared" si="14"/>
        <v>0</v>
      </c>
      <c r="P497" t="s">
        <v>8271</v>
      </c>
      <c r="Q497" s="15">
        <f t="shared" si="15"/>
        <v>42201.827604166669</v>
      </c>
    </row>
    <row r="498" spans="1:17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8265</v>
      </c>
      <c r="O498">
        <f t="shared" si="14"/>
        <v>1</v>
      </c>
      <c r="P498" t="s">
        <v>8271</v>
      </c>
      <c r="Q498" s="15">
        <f t="shared" si="15"/>
        <v>41680.93141203704</v>
      </c>
    </row>
    <row r="499" spans="1:17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8265</v>
      </c>
      <c r="O499">
        <f t="shared" si="14"/>
        <v>10</v>
      </c>
      <c r="P499" t="s">
        <v>8271</v>
      </c>
      <c r="Q499" s="15">
        <f t="shared" si="15"/>
        <v>41998.208333333328</v>
      </c>
    </row>
    <row r="500" spans="1:17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8265</v>
      </c>
      <c r="O500">
        <f t="shared" si="14"/>
        <v>136.09</v>
      </c>
      <c r="P500" t="s">
        <v>8271</v>
      </c>
      <c r="Q500" s="15">
        <f t="shared" si="15"/>
        <v>40900.762141203704</v>
      </c>
    </row>
    <row r="501" spans="1:17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8265</v>
      </c>
      <c r="O501">
        <f t="shared" si="14"/>
        <v>73.459999999999994</v>
      </c>
      <c r="P501" t="s">
        <v>8271</v>
      </c>
      <c r="Q501" s="15">
        <f t="shared" si="15"/>
        <v>40098.874305555553</v>
      </c>
    </row>
    <row r="502" spans="1:17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8265</v>
      </c>
      <c r="O502">
        <f t="shared" si="14"/>
        <v>53.75</v>
      </c>
      <c r="P502" t="s">
        <v>8271</v>
      </c>
      <c r="Q502" s="15">
        <f t="shared" si="15"/>
        <v>40306.927777777775</v>
      </c>
    </row>
    <row r="503" spans="1:17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8265</v>
      </c>
      <c r="O503">
        <f t="shared" si="14"/>
        <v>0</v>
      </c>
      <c r="P503" t="s">
        <v>8271</v>
      </c>
      <c r="Q503" s="15">
        <f t="shared" si="15"/>
        <v>40733.234386574077</v>
      </c>
    </row>
    <row r="504" spans="1:17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8265</v>
      </c>
      <c r="O504">
        <f t="shared" si="14"/>
        <v>57.5</v>
      </c>
      <c r="P504" t="s">
        <v>8271</v>
      </c>
      <c r="Q504" s="15">
        <f t="shared" si="15"/>
        <v>40986.511863425927</v>
      </c>
    </row>
    <row r="505" spans="1:17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8265</v>
      </c>
      <c r="O505">
        <f t="shared" si="14"/>
        <v>12.67</v>
      </c>
      <c r="P505" t="s">
        <v>8271</v>
      </c>
      <c r="Q505" s="15">
        <f t="shared" si="15"/>
        <v>42021.526655092588</v>
      </c>
    </row>
    <row r="506" spans="1:17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8265</v>
      </c>
      <c r="O506">
        <f t="shared" si="14"/>
        <v>67</v>
      </c>
      <c r="P506" t="s">
        <v>8271</v>
      </c>
      <c r="Q506" s="15">
        <f t="shared" si="15"/>
        <v>41009.941979166666</v>
      </c>
    </row>
    <row r="507" spans="1:17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8265</v>
      </c>
      <c r="O507">
        <f t="shared" si="14"/>
        <v>3.71</v>
      </c>
      <c r="P507" t="s">
        <v>8271</v>
      </c>
      <c r="Q507" s="15">
        <f t="shared" si="15"/>
        <v>42363.098217592589</v>
      </c>
    </row>
    <row r="508" spans="1:17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8265</v>
      </c>
      <c r="O508">
        <f t="shared" si="14"/>
        <v>250</v>
      </c>
      <c r="P508" t="s">
        <v>8271</v>
      </c>
      <c r="Q508" s="15">
        <f t="shared" si="15"/>
        <v>41496.552314814813</v>
      </c>
    </row>
    <row r="509" spans="1:17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8265</v>
      </c>
      <c r="O509">
        <f t="shared" si="14"/>
        <v>64</v>
      </c>
      <c r="P509" t="s">
        <v>8271</v>
      </c>
      <c r="Q509" s="15">
        <f t="shared" si="15"/>
        <v>41201.958993055552</v>
      </c>
    </row>
    <row r="510" spans="1:17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8265</v>
      </c>
      <c r="O510">
        <f t="shared" si="14"/>
        <v>133.33000000000001</v>
      </c>
      <c r="P510" t="s">
        <v>8271</v>
      </c>
      <c r="Q510" s="15">
        <f t="shared" si="15"/>
        <v>41054.593055555553</v>
      </c>
    </row>
    <row r="511" spans="1:17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8265</v>
      </c>
      <c r="O511">
        <f t="shared" si="14"/>
        <v>10</v>
      </c>
      <c r="P511" t="s">
        <v>8271</v>
      </c>
      <c r="Q511" s="15">
        <f t="shared" si="15"/>
        <v>42183.631597222222</v>
      </c>
    </row>
    <row r="512" spans="1:17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8265</v>
      </c>
      <c r="O512">
        <f t="shared" si="14"/>
        <v>0</v>
      </c>
      <c r="P512" t="s">
        <v>8271</v>
      </c>
      <c r="Q512" s="15">
        <f t="shared" si="15"/>
        <v>42430.176377314812</v>
      </c>
    </row>
    <row r="513" spans="1:17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8265</v>
      </c>
      <c r="O513">
        <f t="shared" si="14"/>
        <v>30</v>
      </c>
      <c r="P513" t="s">
        <v>8271</v>
      </c>
      <c r="Q513" s="15">
        <f t="shared" si="15"/>
        <v>41370.261365740742</v>
      </c>
    </row>
    <row r="514" spans="1:17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8265</v>
      </c>
      <c r="O514">
        <f t="shared" si="14"/>
        <v>5.5</v>
      </c>
      <c r="P514" t="s">
        <v>8271</v>
      </c>
      <c r="Q514" s="15">
        <f t="shared" si="15"/>
        <v>42694.783877314811</v>
      </c>
    </row>
    <row r="515" spans="1:17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8265</v>
      </c>
      <c r="O515">
        <f t="shared" ref="O515:O578" si="16">IFERROR(ROUND(E515/L515,2),0)</f>
        <v>102.38</v>
      </c>
      <c r="P515" t="s">
        <v>8271</v>
      </c>
      <c r="Q515" s="15">
        <f t="shared" ref="Q515:Q578" si="17">( ( (I515/60)/60)/24)+DATE(1970,1,1)</f>
        <v>42597.291666666672</v>
      </c>
    </row>
    <row r="516" spans="1:17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8265</v>
      </c>
      <c r="O516">
        <f t="shared" si="16"/>
        <v>16.670000000000002</v>
      </c>
      <c r="P516" t="s">
        <v>8271</v>
      </c>
      <c r="Q516" s="15">
        <f t="shared" si="17"/>
        <v>41860.613969907405</v>
      </c>
    </row>
    <row r="517" spans="1:17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8265</v>
      </c>
      <c r="O517">
        <f t="shared" si="16"/>
        <v>725.03</v>
      </c>
      <c r="P517" t="s">
        <v>8271</v>
      </c>
      <c r="Q517" s="15">
        <f t="shared" si="17"/>
        <v>42367.490752314814</v>
      </c>
    </row>
    <row r="518" spans="1:17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8265</v>
      </c>
      <c r="O518">
        <f t="shared" si="16"/>
        <v>0</v>
      </c>
      <c r="P518" t="s">
        <v>8271</v>
      </c>
      <c r="Q518" s="15">
        <f t="shared" si="17"/>
        <v>42151.778703703705</v>
      </c>
    </row>
    <row r="519" spans="1:17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8265</v>
      </c>
      <c r="O519">
        <f t="shared" si="16"/>
        <v>68.33</v>
      </c>
      <c r="P519" t="s">
        <v>8271</v>
      </c>
      <c r="Q519" s="15">
        <f t="shared" si="17"/>
        <v>42768.615289351852</v>
      </c>
    </row>
    <row r="520" spans="1:17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8265</v>
      </c>
      <c r="O520">
        <f t="shared" si="16"/>
        <v>0</v>
      </c>
      <c r="P520" t="s">
        <v>8271</v>
      </c>
      <c r="Q520" s="15">
        <f t="shared" si="17"/>
        <v>42253.615277777775</v>
      </c>
    </row>
    <row r="521" spans="1:17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8265</v>
      </c>
      <c r="O521">
        <f t="shared" si="16"/>
        <v>39.229999999999997</v>
      </c>
      <c r="P521" t="s">
        <v>8271</v>
      </c>
      <c r="Q521" s="15">
        <f t="shared" si="17"/>
        <v>41248.391446759262</v>
      </c>
    </row>
    <row r="522" spans="1:17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8272</v>
      </c>
      <c r="O522">
        <f t="shared" si="16"/>
        <v>150.15</v>
      </c>
      <c r="P522" t="s">
        <v>8273</v>
      </c>
      <c r="Q522" s="15">
        <f t="shared" si="17"/>
        <v>42348.702094907407</v>
      </c>
    </row>
    <row r="523" spans="1:17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8272</v>
      </c>
      <c r="O523">
        <f t="shared" si="16"/>
        <v>93.43</v>
      </c>
      <c r="P523" t="s">
        <v>8273</v>
      </c>
      <c r="Q523" s="15">
        <f t="shared" si="17"/>
        <v>42675.207638888889</v>
      </c>
    </row>
    <row r="524" spans="1:17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8272</v>
      </c>
      <c r="O524">
        <f t="shared" si="16"/>
        <v>110.97</v>
      </c>
      <c r="P524" t="s">
        <v>8273</v>
      </c>
      <c r="Q524" s="15">
        <f t="shared" si="17"/>
        <v>42449.999131944445</v>
      </c>
    </row>
    <row r="525" spans="1:17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8272</v>
      </c>
      <c r="O525">
        <f t="shared" si="16"/>
        <v>71.790000000000006</v>
      </c>
      <c r="P525" t="s">
        <v>8273</v>
      </c>
      <c r="Q525" s="15">
        <f t="shared" si="17"/>
        <v>42268.13282407407</v>
      </c>
    </row>
    <row r="526" spans="1:17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8272</v>
      </c>
      <c r="O526">
        <f t="shared" si="16"/>
        <v>29.26</v>
      </c>
      <c r="P526" t="s">
        <v>8273</v>
      </c>
      <c r="Q526" s="15">
        <f t="shared" si="17"/>
        <v>42522.717233796298</v>
      </c>
    </row>
    <row r="527" spans="1:17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8272</v>
      </c>
      <c r="O527">
        <f t="shared" si="16"/>
        <v>1000</v>
      </c>
      <c r="P527" t="s">
        <v>8273</v>
      </c>
      <c r="Q527" s="15">
        <f t="shared" si="17"/>
        <v>41895.400937500002</v>
      </c>
    </row>
    <row r="528" spans="1:17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8272</v>
      </c>
      <c r="O528">
        <f t="shared" si="16"/>
        <v>74.349999999999994</v>
      </c>
      <c r="P528" t="s">
        <v>8273</v>
      </c>
      <c r="Q528" s="15">
        <f t="shared" si="17"/>
        <v>42223.708333333328</v>
      </c>
    </row>
    <row r="529" spans="1:17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8272</v>
      </c>
      <c r="O529">
        <f t="shared" si="16"/>
        <v>63.83</v>
      </c>
      <c r="P529" t="s">
        <v>8273</v>
      </c>
      <c r="Q529" s="15">
        <f t="shared" si="17"/>
        <v>42783.670138888891</v>
      </c>
    </row>
    <row r="530" spans="1:17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8272</v>
      </c>
      <c r="O530">
        <f t="shared" si="16"/>
        <v>44.33</v>
      </c>
      <c r="P530" t="s">
        <v>8273</v>
      </c>
      <c r="Q530" s="15">
        <f t="shared" si="17"/>
        <v>42176.888888888891</v>
      </c>
    </row>
    <row r="531" spans="1:17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8272</v>
      </c>
      <c r="O531">
        <f t="shared" si="16"/>
        <v>86.94</v>
      </c>
      <c r="P531" t="s">
        <v>8273</v>
      </c>
      <c r="Q531" s="15">
        <f t="shared" si="17"/>
        <v>42746.208333333328</v>
      </c>
    </row>
    <row r="532" spans="1:17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8272</v>
      </c>
      <c r="O532">
        <f t="shared" si="16"/>
        <v>126.55</v>
      </c>
      <c r="P532" t="s">
        <v>8273</v>
      </c>
      <c r="Q532" s="15">
        <f t="shared" si="17"/>
        <v>42179.083333333328</v>
      </c>
    </row>
    <row r="533" spans="1:17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8272</v>
      </c>
      <c r="O533">
        <f t="shared" si="16"/>
        <v>129.03</v>
      </c>
      <c r="P533" t="s">
        <v>8273</v>
      </c>
      <c r="Q533" s="15">
        <f t="shared" si="17"/>
        <v>42721.290972222225</v>
      </c>
    </row>
    <row r="534" spans="1:17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8272</v>
      </c>
      <c r="O534">
        <f t="shared" si="16"/>
        <v>71.239999999999995</v>
      </c>
      <c r="P534" t="s">
        <v>8273</v>
      </c>
      <c r="Q534" s="15">
        <f t="shared" si="17"/>
        <v>42503.007037037038</v>
      </c>
    </row>
    <row r="535" spans="1:17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8272</v>
      </c>
      <c r="O535">
        <f t="shared" si="16"/>
        <v>117.88</v>
      </c>
      <c r="P535" t="s">
        <v>8273</v>
      </c>
      <c r="Q535" s="15">
        <f t="shared" si="17"/>
        <v>42506.43478009259</v>
      </c>
    </row>
    <row r="536" spans="1:17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8272</v>
      </c>
      <c r="O536">
        <f t="shared" si="16"/>
        <v>327.08</v>
      </c>
      <c r="P536" t="s">
        <v>8273</v>
      </c>
      <c r="Q536" s="15">
        <f t="shared" si="17"/>
        <v>42309.958333333328</v>
      </c>
    </row>
    <row r="537" spans="1:17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8272</v>
      </c>
      <c r="O537">
        <f t="shared" si="16"/>
        <v>34.75</v>
      </c>
      <c r="P537" t="s">
        <v>8273</v>
      </c>
      <c r="Q537" s="15">
        <f t="shared" si="17"/>
        <v>42741.545196759253</v>
      </c>
    </row>
    <row r="538" spans="1:17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8272</v>
      </c>
      <c r="O538">
        <f t="shared" si="16"/>
        <v>100.06</v>
      </c>
      <c r="P538" t="s">
        <v>8273</v>
      </c>
      <c r="Q538" s="15">
        <f t="shared" si="17"/>
        <v>42219.75</v>
      </c>
    </row>
    <row r="539" spans="1:17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8272</v>
      </c>
      <c r="O539">
        <f t="shared" si="16"/>
        <v>40.85</v>
      </c>
      <c r="P539" t="s">
        <v>8273</v>
      </c>
      <c r="Q539" s="15">
        <f t="shared" si="17"/>
        <v>42312.810081018513</v>
      </c>
    </row>
    <row r="540" spans="1:17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8272</v>
      </c>
      <c r="O540">
        <f t="shared" si="16"/>
        <v>252.02</v>
      </c>
      <c r="P540" t="s">
        <v>8273</v>
      </c>
      <c r="Q540" s="15">
        <f t="shared" si="17"/>
        <v>42503.794710648144</v>
      </c>
    </row>
    <row r="541" spans="1:17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8272</v>
      </c>
      <c r="O541">
        <f t="shared" si="16"/>
        <v>25.16</v>
      </c>
      <c r="P541" t="s">
        <v>8273</v>
      </c>
      <c r="Q541" s="15">
        <f t="shared" si="17"/>
        <v>42556.049849537041</v>
      </c>
    </row>
    <row r="542" spans="1:17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8274</v>
      </c>
      <c r="O542">
        <f t="shared" si="16"/>
        <v>1</v>
      </c>
      <c r="P542" t="s">
        <v>8275</v>
      </c>
      <c r="Q542" s="15">
        <f t="shared" si="17"/>
        <v>42039.817199074074</v>
      </c>
    </row>
    <row r="543" spans="1:17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8274</v>
      </c>
      <c r="O543">
        <f t="shared" si="16"/>
        <v>25</v>
      </c>
      <c r="P543" t="s">
        <v>8275</v>
      </c>
      <c r="Q543" s="15">
        <f t="shared" si="17"/>
        <v>42306.046689814815</v>
      </c>
    </row>
    <row r="544" spans="1:17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8274</v>
      </c>
      <c r="O544">
        <f t="shared" si="16"/>
        <v>1</v>
      </c>
      <c r="P544" t="s">
        <v>8275</v>
      </c>
      <c r="Q544" s="15">
        <f t="shared" si="17"/>
        <v>42493.695787037039</v>
      </c>
    </row>
    <row r="545" spans="1:17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8274</v>
      </c>
      <c r="O545">
        <f t="shared" si="16"/>
        <v>35</v>
      </c>
      <c r="P545" t="s">
        <v>8275</v>
      </c>
      <c r="Q545" s="15">
        <f t="shared" si="17"/>
        <v>41944.092152777775</v>
      </c>
    </row>
    <row r="546" spans="1:17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8274</v>
      </c>
      <c r="O546">
        <f t="shared" si="16"/>
        <v>3</v>
      </c>
      <c r="P546" t="s">
        <v>8275</v>
      </c>
      <c r="Q546" s="15">
        <f t="shared" si="17"/>
        <v>42555.656944444447</v>
      </c>
    </row>
    <row r="547" spans="1:17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8274</v>
      </c>
      <c r="O547">
        <f t="shared" si="16"/>
        <v>402.71</v>
      </c>
      <c r="P547" t="s">
        <v>8275</v>
      </c>
      <c r="Q547" s="15">
        <f t="shared" si="17"/>
        <v>42323.634131944447</v>
      </c>
    </row>
    <row r="548" spans="1:17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8274</v>
      </c>
      <c r="O548">
        <f t="shared" si="16"/>
        <v>26</v>
      </c>
      <c r="P548" t="s">
        <v>8275</v>
      </c>
      <c r="Q548" s="15">
        <f t="shared" si="17"/>
        <v>42294.667997685188</v>
      </c>
    </row>
    <row r="549" spans="1:17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8274</v>
      </c>
      <c r="O549">
        <f t="shared" si="16"/>
        <v>0</v>
      </c>
      <c r="P549" t="s">
        <v>8275</v>
      </c>
      <c r="Q549" s="15">
        <f t="shared" si="17"/>
        <v>42410.696342592593</v>
      </c>
    </row>
    <row r="550" spans="1:17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8274</v>
      </c>
      <c r="O550">
        <f t="shared" si="16"/>
        <v>9</v>
      </c>
      <c r="P550" t="s">
        <v>8275</v>
      </c>
      <c r="Q550" s="15">
        <f t="shared" si="17"/>
        <v>42306.903333333335</v>
      </c>
    </row>
    <row r="551" spans="1:17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8274</v>
      </c>
      <c r="O551">
        <f t="shared" si="16"/>
        <v>8.5</v>
      </c>
      <c r="P551" t="s">
        <v>8275</v>
      </c>
      <c r="Q551" s="15">
        <f t="shared" si="17"/>
        <v>42193.636828703704</v>
      </c>
    </row>
    <row r="552" spans="1:17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8274</v>
      </c>
      <c r="O552">
        <f t="shared" si="16"/>
        <v>8.75</v>
      </c>
      <c r="P552" t="s">
        <v>8275</v>
      </c>
      <c r="Q552" s="15">
        <f t="shared" si="17"/>
        <v>42766.208333333328</v>
      </c>
    </row>
    <row r="553" spans="1:17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8274</v>
      </c>
      <c r="O553">
        <f t="shared" si="16"/>
        <v>135.04</v>
      </c>
      <c r="P553" t="s">
        <v>8275</v>
      </c>
      <c r="Q553" s="15">
        <f t="shared" si="17"/>
        <v>42217.745138888888</v>
      </c>
    </row>
    <row r="554" spans="1:17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8274</v>
      </c>
      <c r="O554">
        <f t="shared" si="16"/>
        <v>0</v>
      </c>
      <c r="P554" t="s">
        <v>8275</v>
      </c>
      <c r="Q554" s="15">
        <f t="shared" si="17"/>
        <v>42378.616851851853</v>
      </c>
    </row>
    <row r="555" spans="1:17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8274</v>
      </c>
      <c r="O555">
        <f t="shared" si="16"/>
        <v>20.5</v>
      </c>
      <c r="P555" t="s">
        <v>8275</v>
      </c>
      <c r="Q555" s="15">
        <f t="shared" si="17"/>
        <v>41957.761469907404</v>
      </c>
    </row>
    <row r="556" spans="1:17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8274</v>
      </c>
      <c r="O556">
        <f t="shared" si="16"/>
        <v>64.36</v>
      </c>
      <c r="P556" t="s">
        <v>8275</v>
      </c>
      <c r="Q556" s="15">
        <f t="shared" si="17"/>
        <v>41931.684861111113</v>
      </c>
    </row>
    <row r="557" spans="1:17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8274</v>
      </c>
      <c r="O557">
        <f t="shared" si="16"/>
        <v>0</v>
      </c>
      <c r="P557" t="s">
        <v>8275</v>
      </c>
      <c r="Q557" s="15">
        <f t="shared" si="17"/>
        <v>42533.353506944448</v>
      </c>
    </row>
    <row r="558" spans="1:17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8274</v>
      </c>
      <c r="O558">
        <f t="shared" si="16"/>
        <v>200</v>
      </c>
      <c r="P558" t="s">
        <v>8275</v>
      </c>
      <c r="Q558" s="15">
        <f t="shared" si="17"/>
        <v>42375.860150462962</v>
      </c>
    </row>
    <row r="559" spans="1:17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8274</v>
      </c>
      <c r="O559">
        <f t="shared" si="16"/>
        <v>68.3</v>
      </c>
      <c r="P559" t="s">
        <v>8275</v>
      </c>
      <c r="Q559" s="15">
        <f t="shared" si="17"/>
        <v>42706.983831018515</v>
      </c>
    </row>
    <row r="560" spans="1:17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8274</v>
      </c>
      <c r="O560">
        <f t="shared" si="16"/>
        <v>0</v>
      </c>
      <c r="P560" t="s">
        <v>8275</v>
      </c>
      <c r="Q560" s="15">
        <f t="shared" si="17"/>
        <v>42087.841493055559</v>
      </c>
    </row>
    <row r="561" spans="1:17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8274</v>
      </c>
      <c r="O561">
        <f t="shared" si="16"/>
        <v>50</v>
      </c>
      <c r="P561" t="s">
        <v>8275</v>
      </c>
      <c r="Q561" s="15">
        <f t="shared" si="17"/>
        <v>42351.283101851848</v>
      </c>
    </row>
    <row r="562" spans="1:17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8274</v>
      </c>
      <c r="O562">
        <f t="shared" si="16"/>
        <v>4</v>
      </c>
      <c r="P562" t="s">
        <v>8275</v>
      </c>
      <c r="Q562" s="15">
        <f t="shared" si="17"/>
        <v>41990.771354166667</v>
      </c>
    </row>
    <row r="563" spans="1:17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8274</v>
      </c>
      <c r="O563">
        <f t="shared" si="16"/>
        <v>27.5</v>
      </c>
      <c r="P563" t="s">
        <v>8275</v>
      </c>
      <c r="Q563" s="15">
        <f t="shared" si="17"/>
        <v>42303.658715277779</v>
      </c>
    </row>
    <row r="564" spans="1:17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8274</v>
      </c>
      <c r="O564">
        <f t="shared" si="16"/>
        <v>0</v>
      </c>
      <c r="P564" t="s">
        <v>8275</v>
      </c>
      <c r="Q564" s="15">
        <f t="shared" si="17"/>
        <v>42722.389062500006</v>
      </c>
    </row>
    <row r="565" spans="1:17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8274</v>
      </c>
      <c r="O565">
        <f t="shared" si="16"/>
        <v>34</v>
      </c>
      <c r="P565" t="s">
        <v>8275</v>
      </c>
      <c r="Q565" s="15">
        <f t="shared" si="17"/>
        <v>42052.069988425923</v>
      </c>
    </row>
    <row r="566" spans="1:17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8274</v>
      </c>
      <c r="O566">
        <f t="shared" si="16"/>
        <v>1</v>
      </c>
      <c r="P566" t="s">
        <v>8275</v>
      </c>
      <c r="Q566" s="15">
        <f t="shared" si="17"/>
        <v>42441.942997685182</v>
      </c>
    </row>
    <row r="567" spans="1:17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8274</v>
      </c>
      <c r="O567">
        <f t="shared" si="16"/>
        <v>0</v>
      </c>
      <c r="P567" t="s">
        <v>8275</v>
      </c>
      <c r="Q567" s="15">
        <f t="shared" si="17"/>
        <v>42195.785289351858</v>
      </c>
    </row>
    <row r="568" spans="1:17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8274</v>
      </c>
      <c r="O568">
        <f t="shared" si="16"/>
        <v>1</v>
      </c>
      <c r="P568" t="s">
        <v>8275</v>
      </c>
      <c r="Q568" s="15">
        <f t="shared" si="17"/>
        <v>42565.68440972222</v>
      </c>
    </row>
    <row r="569" spans="1:17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8274</v>
      </c>
      <c r="O569">
        <f t="shared" si="16"/>
        <v>0</v>
      </c>
      <c r="P569" t="s">
        <v>8275</v>
      </c>
      <c r="Q569" s="15">
        <f t="shared" si="17"/>
        <v>42005.842523148152</v>
      </c>
    </row>
    <row r="570" spans="1:17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8274</v>
      </c>
      <c r="O570">
        <f t="shared" si="16"/>
        <v>49</v>
      </c>
      <c r="P570" t="s">
        <v>8275</v>
      </c>
      <c r="Q570" s="15">
        <f t="shared" si="17"/>
        <v>42385.458333333328</v>
      </c>
    </row>
    <row r="571" spans="1:17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8274</v>
      </c>
      <c r="O571">
        <f t="shared" si="16"/>
        <v>20</v>
      </c>
      <c r="P571" t="s">
        <v>8275</v>
      </c>
      <c r="Q571" s="15">
        <f t="shared" si="17"/>
        <v>42370.847361111111</v>
      </c>
    </row>
    <row r="572" spans="1:17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8274</v>
      </c>
      <c r="O572">
        <f t="shared" si="16"/>
        <v>142</v>
      </c>
      <c r="P572" t="s">
        <v>8275</v>
      </c>
      <c r="Q572" s="15">
        <f t="shared" si="17"/>
        <v>42418.798252314817</v>
      </c>
    </row>
    <row r="573" spans="1:17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8274</v>
      </c>
      <c r="O573">
        <f t="shared" si="16"/>
        <v>53</v>
      </c>
      <c r="P573" t="s">
        <v>8275</v>
      </c>
      <c r="Q573" s="15">
        <f t="shared" si="17"/>
        <v>42212.165972222225</v>
      </c>
    </row>
    <row r="574" spans="1:17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8274</v>
      </c>
      <c r="O574">
        <f t="shared" si="16"/>
        <v>0</v>
      </c>
      <c r="P574" t="s">
        <v>8275</v>
      </c>
      <c r="Q574" s="15">
        <f t="shared" si="17"/>
        <v>42312.757962962962</v>
      </c>
    </row>
    <row r="575" spans="1:17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8274</v>
      </c>
      <c r="O575">
        <f t="shared" si="16"/>
        <v>38.44</v>
      </c>
      <c r="P575" t="s">
        <v>8275</v>
      </c>
      <c r="Q575" s="15">
        <f t="shared" si="17"/>
        <v>42022.05</v>
      </c>
    </row>
    <row r="576" spans="1:17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8274</v>
      </c>
      <c r="O576">
        <f t="shared" si="16"/>
        <v>20</v>
      </c>
      <c r="P576" t="s">
        <v>8275</v>
      </c>
      <c r="Q576" s="15">
        <f t="shared" si="17"/>
        <v>42662.443368055552</v>
      </c>
    </row>
    <row r="577" spans="1:17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8274</v>
      </c>
      <c r="O577">
        <f t="shared" si="16"/>
        <v>64.75</v>
      </c>
      <c r="P577" t="s">
        <v>8275</v>
      </c>
      <c r="Q577" s="15">
        <f t="shared" si="17"/>
        <v>42168.692627314813</v>
      </c>
    </row>
    <row r="578" spans="1:17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8274</v>
      </c>
      <c r="O578">
        <f t="shared" si="16"/>
        <v>1</v>
      </c>
      <c r="P578" t="s">
        <v>8275</v>
      </c>
      <c r="Q578" s="15">
        <f t="shared" si="17"/>
        <v>42091.43</v>
      </c>
    </row>
    <row r="579" spans="1:17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8274</v>
      </c>
      <c r="O579">
        <f t="shared" ref="O579:O642" si="18">IFERROR(ROUND(E579/L579,2),0)</f>
        <v>10</v>
      </c>
      <c r="P579" t="s">
        <v>8275</v>
      </c>
      <c r="Q579" s="15">
        <f t="shared" ref="Q579:Q642" si="19">( ( (I579/60)/60)/24)+DATE(1970,1,1)</f>
        <v>42510.589143518519</v>
      </c>
    </row>
    <row r="580" spans="1:17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8274</v>
      </c>
      <c r="O580">
        <f t="shared" si="18"/>
        <v>2</v>
      </c>
      <c r="P580" t="s">
        <v>8275</v>
      </c>
      <c r="Q580" s="15">
        <f t="shared" si="19"/>
        <v>42254.578622685185</v>
      </c>
    </row>
    <row r="581" spans="1:17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8274</v>
      </c>
      <c r="O581">
        <f t="shared" si="18"/>
        <v>35</v>
      </c>
      <c r="P581" t="s">
        <v>8275</v>
      </c>
      <c r="Q581" s="15">
        <f t="shared" si="19"/>
        <v>41998.852118055554</v>
      </c>
    </row>
    <row r="582" spans="1:17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8274</v>
      </c>
      <c r="O582">
        <f t="shared" si="18"/>
        <v>1</v>
      </c>
      <c r="P582" t="s">
        <v>8275</v>
      </c>
      <c r="Q582" s="15">
        <f t="shared" si="19"/>
        <v>42635.908182870371</v>
      </c>
    </row>
    <row r="583" spans="1:17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8274</v>
      </c>
      <c r="O583">
        <f t="shared" si="18"/>
        <v>0</v>
      </c>
      <c r="P583" t="s">
        <v>8275</v>
      </c>
      <c r="Q583" s="15">
        <f t="shared" si="19"/>
        <v>42218.012777777782</v>
      </c>
    </row>
    <row r="584" spans="1:17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8274</v>
      </c>
      <c r="O584">
        <f t="shared" si="18"/>
        <v>0</v>
      </c>
      <c r="P584" t="s">
        <v>8275</v>
      </c>
      <c r="Q584" s="15">
        <f t="shared" si="19"/>
        <v>42078.75</v>
      </c>
    </row>
    <row r="585" spans="1:17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8274</v>
      </c>
      <c r="O585">
        <f t="shared" si="18"/>
        <v>1</v>
      </c>
      <c r="P585" t="s">
        <v>8275</v>
      </c>
      <c r="Q585" s="15">
        <f t="shared" si="19"/>
        <v>42082.896840277783</v>
      </c>
    </row>
    <row r="586" spans="1:17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8274</v>
      </c>
      <c r="O586">
        <f t="shared" si="18"/>
        <v>5</v>
      </c>
      <c r="P586" t="s">
        <v>8275</v>
      </c>
      <c r="Q586" s="15">
        <f t="shared" si="19"/>
        <v>42079.674953703703</v>
      </c>
    </row>
    <row r="587" spans="1:17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8274</v>
      </c>
      <c r="O587">
        <f t="shared" si="18"/>
        <v>0</v>
      </c>
      <c r="P587" t="s">
        <v>8275</v>
      </c>
      <c r="Q587" s="15">
        <f t="shared" si="19"/>
        <v>42339</v>
      </c>
    </row>
    <row r="588" spans="1:17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8274</v>
      </c>
      <c r="O588">
        <f t="shared" si="18"/>
        <v>14</v>
      </c>
      <c r="P588" t="s">
        <v>8275</v>
      </c>
      <c r="Q588" s="15">
        <f t="shared" si="19"/>
        <v>42050.854247685187</v>
      </c>
    </row>
    <row r="589" spans="1:17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8274</v>
      </c>
      <c r="O589">
        <f t="shared" si="18"/>
        <v>389.29</v>
      </c>
      <c r="P589" t="s">
        <v>8275</v>
      </c>
      <c r="Q589" s="15">
        <f t="shared" si="19"/>
        <v>42110.757326388892</v>
      </c>
    </row>
    <row r="590" spans="1:17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8274</v>
      </c>
      <c r="O590">
        <f t="shared" si="18"/>
        <v>150.5</v>
      </c>
      <c r="P590" t="s">
        <v>8275</v>
      </c>
      <c r="Q590" s="15">
        <f t="shared" si="19"/>
        <v>42691.811180555553</v>
      </c>
    </row>
    <row r="591" spans="1:17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8274</v>
      </c>
      <c r="O591">
        <f t="shared" si="18"/>
        <v>1</v>
      </c>
      <c r="P591" t="s">
        <v>8275</v>
      </c>
      <c r="Q591" s="15">
        <f t="shared" si="19"/>
        <v>42193.614571759259</v>
      </c>
    </row>
    <row r="592" spans="1:17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8274</v>
      </c>
      <c r="O592">
        <f t="shared" si="18"/>
        <v>24.78</v>
      </c>
      <c r="P592" t="s">
        <v>8275</v>
      </c>
      <c r="Q592" s="15">
        <f t="shared" si="19"/>
        <v>42408.542361111111</v>
      </c>
    </row>
    <row r="593" spans="1:17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8274</v>
      </c>
      <c r="O593">
        <f t="shared" si="18"/>
        <v>30.5</v>
      </c>
      <c r="P593" t="s">
        <v>8275</v>
      </c>
      <c r="Q593" s="15">
        <f t="shared" si="19"/>
        <v>42207.543171296296</v>
      </c>
    </row>
    <row r="594" spans="1:17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8274</v>
      </c>
      <c r="O594">
        <f t="shared" si="18"/>
        <v>250</v>
      </c>
      <c r="P594" t="s">
        <v>8275</v>
      </c>
      <c r="Q594" s="15">
        <f t="shared" si="19"/>
        <v>41976.232175925921</v>
      </c>
    </row>
    <row r="595" spans="1:17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8274</v>
      </c>
      <c r="O595">
        <f t="shared" si="18"/>
        <v>16.43</v>
      </c>
      <c r="P595" t="s">
        <v>8275</v>
      </c>
      <c r="Q595" s="15">
        <f t="shared" si="19"/>
        <v>42100.635937500003</v>
      </c>
    </row>
    <row r="596" spans="1:17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8274</v>
      </c>
      <c r="O596">
        <f t="shared" si="18"/>
        <v>13</v>
      </c>
      <c r="P596" t="s">
        <v>8275</v>
      </c>
      <c r="Q596" s="15">
        <f t="shared" si="19"/>
        <v>42476.780162037037</v>
      </c>
    </row>
    <row r="597" spans="1:17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8274</v>
      </c>
      <c r="O597">
        <f t="shared" si="18"/>
        <v>53.25</v>
      </c>
      <c r="P597" t="s">
        <v>8275</v>
      </c>
      <c r="Q597" s="15">
        <f t="shared" si="19"/>
        <v>42128.069884259254</v>
      </c>
    </row>
    <row r="598" spans="1:17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8274</v>
      </c>
      <c r="O598">
        <f t="shared" si="18"/>
        <v>3</v>
      </c>
      <c r="P598" t="s">
        <v>8275</v>
      </c>
      <c r="Q598" s="15">
        <f t="shared" si="19"/>
        <v>42676.896898148145</v>
      </c>
    </row>
    <row r="599" spans="1:17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8274</v>
      </c>
      <c r="O599">
        <f t="shared" si="18"/>
        <v>10</v>
      </c>
      <c r="P599" t="s">
        <v>8275</v>
      </c>
      <c r="Q599" s="15">
        <f t="shared" si="19"/>
        <v>42582.666666666672</v>
      </c>
    </row>
    <row r="600" spans="1:17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8274</v>
      </c>
      <c r="O600">
        <f t="shared" si="18"/>
        <v>121.43</v>
      </c>
      <c r="P600" t="s">
        <v>8275</v>
      </c>
      <c r="Q600" s="15">
        <f t="shared" si="19"/>
        <v>41978.00209490741</v>
      </c>
    </row>
    <row r="601" spans="1:17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8274</v>
      </c>
      <c r="O601">
        <f t="shared" si="18"/>
        <v>15.5</v>
      </c>
      <c r="P601" t="s">
        <v>8275</v>
      </c>
      <c r="Q601" s="15">
        <f t="shared" si="19"/>
        <v>42071.636111111111</v>
      </c>
    </row>
    <row r="602" spans="1:17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8274</v>
      </c>
      <c r="O602">
        <f t="shared" si="18"/>
        <v>100</v>
      </c>
      <c r="P602" t="s">
        <v>8275</v>
      </c>
      <c r="Q602" s="15">
        <f t="shared" si="19"/>
        <v>42133.798171296294</v>
      </c>
    </row>
    <row r="603" spans="1:17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8274</v>
      </c>
      <c r="O603">
        <f t="shared" si="18"/>
        <v>23.33</v>
      </c>
      <c r="P603" t="s">
        <v>8275</v>
      </c>
      <c r="Q603" s="15">
        <f t="shared" si="19"/>
        <v>41999.858090277776</v>
      </c>
    </row>
    <row r="604" spans="1:17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8274</v>
      </c>
      <c r="O604">
        <f t="shared" si="18"/>
        <v>0</v>
      </c>
      <c r="P604" t="s">
        <v>8275</v>
      </c>
      <c r="Q604" s="15">
        <f t="shared" si="19"/>
        <v>42173.79415509259</v>
      </c>
    </row>
    <row r="605" spans="1:17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8274</v>
      </c>
      <c r="O605">
        <f t="shared" si="18"/>
        <v>45.39</v>
      </c>
      <c r="P605" t="s">
        <v>8275</v>
      </c>
      <c r="Q605" s="15">
        <f t="shared" si="19"/>
        <v>41865.639155092591</v>
      </c>
    </row>
    <row r="606" spans="1:17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8274</v>
      </c>
      <c r="O606">
        <f t="shared" si="18"/>
        <v>0</v>
      </c>
      <c r="P606" t="s">
        <v>8275</v>
      </c>
      <c r="Q606" s="15">
        <f t="shared" si="19"/>
        <v>41879.035370370373</v>
      </c>
    </row>
    <row r="607" spans="1:17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8274</v>
      </c>
      <c r="O607">
        <f t="shared" si="18"/>
        <v>16.38</v>
      </c>
      <c r="P607" t="s">
        <v>8275</v>
      </c>
      <c r="Q607" s="15">
        <f t="shared" si="19"/>
        <v>42239.357731481476</v>
      </c>
    </row>
    <row r="608" spans="1:17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8274</v>
      </c>
      <c r="O608">
        <f t="shared" si="18"/>
        <v>10</v>
      </c>
      <c r="P608" t="s">
        <v>8275</v>
      </c>
      <c r="Q608" s="15">
        <f t="shared" si="19"/>
        <v>42148.625</v>
      </c>
    </row>
    <row r="609" spans="1:17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8274</v>
      </c>
      <c r="O609">
        <f t="shared" si="18"/>
        <v>0</v>
      </c>
      <c r="P609" t="s">
        <v>8275</v>
      </c>
      <c r="Q609" s="15">
        <f t="shared" si="19"/>
        <v>42330.867314814815</v>
      </c>
    </row>
    <row r="610" spans="1:17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8274</v>
      </c>
      <c r="O610">
        <f t="shared" si="18"/>
        <v>292.2</v>
      </c>
      <c r="P610" t="s">
        <v>8275</v>
      </c>
      <c r="Q610" s="15">
        <f t="shared" si="19"/>
        <v>42170.921064814815</v>
      </c>
    </row>
    <row r="611" spans="1:17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8274</v>
      </c>
      <c r="O611">
        <f t="shared" si="18"/>
        <v>5</v>
      </c>
      <c r="P611" t="s">
        <v>8275</v>
      </c>
      <c r="Q611" s="15">
        <f t="shared" si="19"/>
        <v>42337.075740740736</v>
      </c>
    </row>
    <row r="612" spans="1:17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8274</v>
      </c>
      <c r="O612">
        <f t="shared" si="18"/>
        <v>0</v>
      </c>
      <c r="P612" t="s">
        <v>8275</v>
      </c>
      <c r="Q612" s="15">
        <f t="shared" si="19"/>
        <v>42116.83085648148</v>
      </c>
    </row>
    <row r="613" spans="1:17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8274</v>
      </c>
      <c r="O613">
        <f t="shared" si="18"/>
        <v>0</v>
      </c>
      <c r="P613" t="s">
        <v>8275</v>
      </c>
      <c r="Q613" s="15">
        <f t="shared" si="19"/>
        <v>42388.560613425929</v>
      </c>
    </row>
    <row r="614" spans="1:17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8274</v>
      </c>
      <c r="O614">
        <f t="shared" si="18"/>
        <v>0</v>
      </c>
      <c r="P614" t="s">
        <v>8275</v>
      </c>
      <c r="Q614" s="15">
        <f t="shared" si="19"/>
        <v>42615.031782407401</v>
      </c>
    </row>
    <row r="615" spans="1:17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8274</v>
      </c>
      <c r="O615">
        <f t="shared" si="18"/>
        <v>105.93</v>
      </c>
      <c r="P615" t="s">
        <v>8275</v>
      </c>
      <c r="Q615" s="15">
        <f t="shared" si="19"/>
        <v>42278.207638888889</v>
      </c>
    </row>
    <row r="616" spans="1:17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8274</v>
      </c>
      <c r="O616">
        <f t="shared" si="18"/>
        <v>0</v>
      </c>
      <c r="P616" t="s">
        <v>8275</v>
      </c>
      <c r="Q616" s="15">
        <f t="shared" si="19"/>
        <v>42545.061805555553</v>
      </c>
    </row>
    <row r="617" spans="1:17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8274</v>
      </c>
      <c r="O617">
        <f t="shared" si="18"/>
        <v>0</v>
      </c>
      <c r="P617" t="s">
        <v>8275</v>
      </c>
      <c r="Q617" s="15">
        <f t="shared" si="19"/>
        <v>42272.122210648144</v>
      </c>
    </row>
    <row r="618" spans="1:17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8274</v>
      </c>
      <c r="O618">
        <f t="shared" si="18"/>
        <v>0</v>
      </c>
      <c r="P618" t="s">
        <v>8275</v>
      </c>
      <c r="Q618" s="15">
        <f t="shared" si="19"/>
        <v>42791.376238425932</v>
      </c>
    </row>
    <row r="619" spans="1:17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8274</v>
      </c>
      <c r="O619">
        <f t="shared" si="18"/>
        <v>20</v>
      </c>
      <c r="P619" t="s">
        <v>8275</v>
      </c>
      <c r="Q619" s="15">
        <f t="shared" si="19"/>
        <v>42132.343090277776</v>
      </c>
    </row>
    <row r="620" spans="1:17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8274</v>
      </c>
      <c r="O620">
        <f t="shared" si="18"/>
        <v>0</v>
      </c>
      <c r="P620" t="s">
        <v>8275</v>
      </c>
      <c r="Q620" s="15">
        <f t="shared" si="19"/>
        <v>42347.810219907406</v>
      </c>
    </row>
    <row r="621" spans="1:17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8274</v>
      </c>
      <c r="O621">
        <f t="shared" si="18"/>
        <v>1</v>
      </c>
      <c r="P621" t="s">
        <v>8275</v>
      </c>
      <c r="Q621" s="15">
        <f t="shared" si="19"/>
        <v>41968.692013888889</v>
      </c>
    </row>
    <row r="622" spans="1:17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8274</v>
      </c>
      <c r="O622">
        <f t="shared" si="18"/>
        <v>300</v>
      </c>
      <c r="P622" t="s">
        <v>8275</v>
      </c>
      <c r="Q622" s="15">
        <f t="shared" si="19"/>
        <v>41876.716874999998</v>
      </c>
    </row>
    <row r="623" spans="1:17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8274</v>
      </c>
      <c r="O623">
        <f t="shared" si="18"/>
        <v>87</v>
      </c>
      <c r="P623" t="s">
        <v>8275</v>
      </c>
      <c r="Q623" s="15">
        <f t="shared" si="19"/>
        <v>42558.987696759257</v>
      </c>
    </row>
    <row r="624" spans="1:17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8274</v>
      </c>
      <c r="O624">
        <f t="shared" si="18"/>
        <v>37.89</v>
      </c>
      <c r="P624" t="s">
        <v>8275</v>
      </c>
      <c r="Q624" s="15">
        <f t="shared" si="19"/>
        <v>42552.774745370371</v>
      </c>
    </row>
    <row r="625" spans="1:17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8274</v>
      </c>
      <c r="O625">
        <f t="shared" si="18"/>
        <v>0</v>
      </c>
      <c r="P625" t="s">
        <v>8275</v>
      </c>
      <c r="Q625" s="15">
        <f t="shared" si="19"/>
        <v>42152.009224537032</v>
      </c>
    </row>
    <row r="626" spans="1:17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8274</v>
      </c>
      <c r="O626">
        <f t="shared" si="18"/>
        <v>0</v>
      </c>
      <c r="P626" t="s">
        <v>8275</v>
      </c>
      <c r="Q626" s="15">
        <f t="shared" si="19"/>
        <v>42138.988900462966</v>
      </c>
    </row>
    <row r="627" spans="1:17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8274</v>
      </c>
      <c r="O627">
        <f t="shared" si="18"/>
        <v>0</v>
      </c>
      <c r="P627" t="s">
        <v>8275</v>
      </c>
      <c r="Q627" s="15">
        <f t="shared" si="19"/>
        <v>42820.853900462964</v>
      </c>
    </row>
    <row r="628" spans="1:17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8274</v>
      </c>
      <c r="O628">
        <f t="shared" si="18"/>
        <v>111.41</v>
      </c>
      <c r="P628" t="s">
        <v>8275</v>
      </c>
      <c r="Q628" s="15">
        <f t="shared" si="19"/>
        <v>42231.556944444441</v>
      </c>
    </row>
    <row r="629" spans="1:17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8274</v>
      </c>
      <c r="O629">
        <f t="shared" si="18"/>
        <v>90</v>
      </c>
      <c r="P629" t="s">
        <v>8275</v>
      </c>
      <c r="Q629" s="15">
        <f t="shared" si="19"/>
        <v>42443.958333333328</v>
      </c>
    </row>
    <row r="630" spans="1:17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8274</v>
      </c>
      <c r="O630">
        <f t="shared" si="18"/>
        <v>0</v>
      </c>
      <c r="P630" t="s">
        <v>8275</v>
      </c>
      <c r="Q630" s="15">
        <f t="shared" si="19"/>
        <v>41833.692789351851</v>
      </c>
    </row>
    <row r="631" spans="1:17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8274</v>
      </c>
      <c r="O631">
        <f t="shared" si="18"/>
        <v>116.67</v>
      </c>
      <c r="P631" t="s">
        <v>8275</v>
      </c>
      <c r="Q631" s="15">
        <f t="shared" si="19"/>
        <v>42504.637824074074</v>
      </c>
    </row>
    <row r="632" spans="1:17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8274</v>
      </c>
      <c r="O632">
        <f t="shared" si="18"/>
        <v>10</v>
      </c>
      <c r="P632" t="s">
        <v>8275</v>
      </c>
      <c r="Q632" s="15">
        <f t="shared" si="19"/>
        <v>42253.215277777781</v>
      </c>
    </row>
    <row r="633" spans="1:17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8274</v>
      </c>
      <c r="O633">
        <f t="shared" si="18"/>
        <v>76.67</v>
      </c>
      <c r="P633" t="s">
        <v>8275</v>
      </c>
      <c r="Q633" s="15">
        <f t="shared" si="19"/>
        <v>42518.772326388891</v>
      </c>
    </row>
    <row r="634" spans="1:17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8274</v>
      </c>
      <c r="O634">
        <f t="shared" si="18"/>
        <v>0</v>
      </c>
      <c r="P634" t="s">
        <v>8275</v>
      </c>
      <c r="Q634" s="15">
        <f t="shared" si="19"/>
        <v>42333.700983796298</v>
      </c>
    </row>
    <row r="635" spans="1:17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8274</v>
      </c>
      <c r="O635">
        <f t="shared" si="18"/>
        <v>49.8</v>
      </c>
      <c r="P635" t="s">
        <v>8275</v>
      </c>
      <c r="Q635" s="15">
        <f t="shared" si="19"/>
        <v>42538.958333333328</v>
      </c>
    </row>
    <row r="636" spans="1:17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8274</v>
      </c>
      <c r="O636">
        <f t="shared" si="18"/>
        <v>1</v>
      </c>
      <c r="P636" t="s">
        <v>8275</v>
      </c>
      <c r="Q636" s="15">
        <f t="shared" si="19"/>
        <v>42061.928576388891</v>
      </c>
    </row>
    <row r="637" spans="1:17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8274</v>
      </c>
      <c r="O637">
        <f t="shared" si="18"/>
        <v>2</v>
      </c>
      <c r="P637" t="s">
        <v>8275</v>
      </c>
      <c r="Q637" s="15">
        <f t="shared" si="19"/>
        <v>42106.092152777783</v>
      </c>
    </row>
    <row r="638" spans="1:17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8274</v>
      </c>
      <c r="O638">
        <f t="shared" si="18"/>
        <v>4</v>
      </c>
      <c r="P638" t="s">
        <v>8275</v>
      </c>
      <c r="Q638" s="15">
        <f t="shared" si="19"/>
        <v>42161.44930555555</v>
      </c>
    </row>
    <row r="639" spans="1:17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8274</v>
      </c>
      <c r="O639">
        <f t="shared" si="18"/>
        <v>0</v>
      </c>
      <c r="P639" t="s">
        <v>8275</v>
      </c>
      <c r="Q639" s="15">
        <f t="shared" si="19"/>
        <v>42791.961111111115</v>
      </c>
    </row>
    <row r="640" spans="1:17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8274</v>
      </c>
      <c r="O640">
        <f t="shared" si="18"/>
        <v>3</v>
      </c>
      <c r="P640" t="s">
        <v>8275</v>
      </c>
      <c r="Q640" s="15">
        <f t="shared" si="19"/>
        <v>42819.55164351852</v>
      </c>
    </row>
    <row r="641" spans="1:17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8274</v>
      </c>
      <c r="O641">
        <f t="shared" si="18"/>
        <v>1</v>
      </c>
      <c r="P641" t="s">
        <v>8275</v>
      </c>
      <c r="Q641" s="15">
        <f t="shared" si="19"/>
        <v>41925.583275462966</v>
      </c>
    </row>
    <row r="642" spans="1:17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8274</v>
      </c>
      <c r="O642">
        <f t="shared" si="18"/>
        <v>50.5</v>
      </c>
      <c r="P642" t="s">
        <v>8276</v>
      </c>
      <c r="Q642" s="15">
        <f t="shared" si="19"/>
        <v>42698.958333333328</v>
      </c>
    </row>
    <row r="643" spans="1:17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8274</v>
      </c>
      <c r="O643">
        <f t="shared" ref="O643:O706" si="20">IFERROR(ROUND(E643/L643,2),0)</f>
        <v>151.32</v>
      </c>
      <c r="P643" t="s">
        <v>8276</v>
      </c>
      <c r="Q643" s="15">
        <f t="shared" ref="Q643:Q706" si="21">( ( (I643/60)/60)/24)+DATE(1970,1,1)</f>
        <v>42229.57</v>
      </c>
    </row>
    <row r="644" spans="1:17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8274</v>
      </c>
      <c r="O644">
        <f t="shared" si="20"/>
        <v>134.36000000000001</v>
      </c>
      <c r="P644" t="s">
        <v>8276</v>
      </c>
      <c r="Q644" s="15">
        <f t="shared" si="21"/>
        <v>42235.651319444441</v>
      </c>
    </row>
    <row r="645" spans="1:17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8274</v>
      </c>
      <c r="O645">
        <f t="shared" si="20"/>
        <v>174.03</v>
      </c>
      <c r="P645" t="s">
        <v>8276</v>
      </c>
      <c r="Q645" s="15">
        <f t="shared" si="21"/>
        <v>42155.642071759255</v>
      </c>
    </row>
    <row r="646" spans="1:17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8274</v>
      </c>
      <c r="O646">
        <f t="shared" si="20"/>
        <v>73.489999999999995</v>
      </c>
      <c r="P646" t="s">
        <v>8276</v>
      </c>
      <c r="Q646" s="15">
        <f t="shared" si="21"/>
        <v>41941.041666666664</v>
      </c>
    </row>
    <row r="647" spans="1:17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8274</v>
      </c>
      <c r="O647">
        <f t="shared" si="20"/>
        <v>23.52</v>
      </c>
      <c r="P647" t="s">
        <v>8276</v>
      </c>
      <c r="Q647" s="15">
        <f t="shared" si="21"/>
        <v>42594.026319444441</v>
      </c>
    </row>
    <row r="648" spans="1:17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8274</v>
      </c>
      <c r="O648">
        <f t="shared" si="20"/>
        <v>39.07</v>
      </c>
      <c r="P648" t="s">
        <v>8276</v>
      </c>
      <c r="Q648" s="15">
        <f t="shared" si="21"/>
        <v>41862.852627314816</v>
      </c>
    </row>
    <row r="649" spans="1:17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8274</v>
      </c>
      <c r="O649">
        <f t="shared" si="20"/>
        <v>125.94</v>
      </c>
      <c r="P649" t="s">
        <v>8276</v>
      </c>
      <c r="Q649" s="15">
        <f t="shared" si="21"/>
        <v>42446.726261574076</v>
      </c>
    </row>
    <row r="650" spans="1:17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8274</v>
      </c>
      <c r="O650">
        <f t="shared" si="20"/>
        <v>1644</v>
      </c>
      <c r="P650" t="s">
        <v>8276</v>
      </c>
      <c r="Q650" s="15">
        <f t="shared" si="21"/>
        <v>41926.693379629629</v>
      </c>
    </row>
    <row r="651" spans="1:17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8274</v>
      </c>
      <c r="O651">
        <f t="shared" si="20"/>
        <v>42.67</v>
      </c>
      <c r="P651" t="s">
        <v>8276</v>
      </c>
      <c r="Q651" s="15">
        <f t="shared" si="21"/>
        <v>41898.912187499998</v>
      </c>
    </row>
    <row r="652" spans="1:17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8274</v>
      </c>
      <c r="O652">
        <f t="shared" si="20"/>
        <v>35.130000000000003</v>
      </c>
      <c r="P652" t="s">
        <v>8276</v>
      </c>
      <c r="Q652" s="15">
        <f t="shared" si="21"/>
        <v>41992.078518518523</v>
      </c>
    </row>
    <row r="653" spans="1:17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8274</v>
      </c>
      <c r="O653">
        <f t="shared" si="20"/>
        <v>239.35</v>
      </c>
      <c r="P653" t="s">
        <v>8276</v>
      </c>
      <c r="Q653" s="15">
        <f t="shared" si="21"/>
        <v>41986.017488425925</v>
      </c>
    </row>
    <row r="654" spans="1:17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8274</v>
      </c>
      <c r="O654">
        <f t="shared" si="20"/>
        <v>107.64</v>
      </c>
      <c r="P654" t="s">
        <v>8276</v>
      </c>
      <c r="Q654" s="15">
        <f t="shared" si="21"/>
        <v>42705.732060185182</v>
      </c>
    </row>
    <row r="655" spans="1:17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8274</v>
      </c>
      <c r="O655">
        <f t="shared" si="20"/>
        <v>95.83</v>
      </c>
      <c r="P655" t="s">
        <v>8276</v>
      </c>
      <c r="Q655" s="15">
        <f t="shared" si="21"/>
        <v>42236.618518518517</v>
      </c>
    </row>
    <row r="656" spans="1:17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8274</v>
      </c>
      <c r="O656">
        <f t="shared" si="20"/>
        <v>31.66</v>
      </c>
      <c r="P656" t="s">
        <v>8276</v>
      </c>
      <c r="Q656" s="15">
        <f t="shared" si="21"/>
        <v>42193.957326388889</v>
      </c>
    </row>
    <row r="657" spans="1:17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8274</v>
      </c>
      <c r="O657">
        <f t="shared" si="20"/>
        <v>42.89</v>
      </c>
      <c r="P657" t="s">
        <v>8276</v>
      </c>
      <c r="Q657" s="15">
        <f t="shared" si="21"/>
        <v>42075.915648148148</v>
      </c>
    </row>
    <row r="658" spans="1:17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8274</v>
      </c>
      <c r="O658">
        <f t="shared" si="20"/>
        <v>122.74</v>
      </c>
      <c r="P658" t="s">
        <v>8276</v>
      </c>
      <c r="Q658" s="15">
        <f t="shared" si="21"/>
        <v>42477.762951388882</v>
      </c>
    </row>
    <row r="659" spans="1:17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8274</v>
      </c>
      <c r="O659">
        <f t="shared" si="20"/>
        <v>190.45</v>
      </c>
      <c r="P659" t="s">
        <v>8276</v>
      </c>
      <c r="Q659" s="15">
        <f t="shared" si="21"/>
        <v>42361.84574074074</v>
      </c>
    </row>
    <row r="660" spans="1:17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8274</v>
      </c>
      <c r="O660">
        <f t="shared" si="20"/>
        <v>109.34</v>
      </c>
      <c r="P660" t="s">
        <v>8276</v>
      </c>
      <c r="Q660" s="15">
        <f t="shared" si="21"/>
        <v>42211.75</v>
      </c>
    </row>
    <row r="661" spans="1:17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8274</v>
      </c>
      <c r="O661">
        <f t="shared" si="20"/>
        <v>143.66999999999999</v>
      </c>
      <c r="P661" t="s">
        <v>8276</v>
      </c>
      <c r="Q661" s="15">
        <f t="shared" si="21"/>
        <v>42239.593692129631</v>
      </c>
    </row>
    <row r="662" spans="1:17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8274</v>
      </c>
      <c r="O662">
        <f t="shared" si="20"/>
        <v>84.94</v>
      </c>
      <c r="P662" t="s">
        <v>8276</v>
      </c>
      <c r="Q662" s="15">
        <f t="shared" si="21"/>
        <v>41952.783321759263</v>
      </c>
    </row>
    <row r="663" spans="1:17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8274</v>
      </c>
      <c r="O663">
        <f t="shared" si="20"/>
        <v>10.56</v>
      </c>
      <c r="P663" t="s">
        <v>8276</v>
      </c>
      <c r="Q663" s="15">
        <f t="shared" si="21"/>
        <v>42666.645358796297</v>
      </c>
    </row>
    <row r="664" spans="1:17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8274</v>
      </c>
      <c r="O664">
        <f t="shared" si="20"/>
        <v>39</v>
      </c>
      <c r="P664" t="s">
        <v>8276</v>
      </c>
      <c r="Q664" s="15">
        <f t="shared" si="21"/>
        <v>42020.438043981485</v>
      </c>
    </row>
    <row r="665" spans="1:17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8274</v>
      </c>
      <c r="O665">
        <f t="shared" si="20"/>
        <v>100</v>
      </c>
      <c r="P665" t="s">
        <v>8276</v>
      </c>
      <c r="Q665" s="15">
        <f t="shared" si="21"/>
        <v>42203.843240740738</v>
      </c>
    </row>
    <row r="666" spans="1:17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8274</v>
      </c>
      <c r="O666">
        <f t="shared" si="20"/>
        <v>31.17</v>
      </c>
      <c r="P666" t="s">
        <v>8276</v>
      </c>
      <c r="Q666" s="15">
        <f t="shared" si="21"/>
        <v>42107.666377314818</v>
      </c>
    </row>
    <row r="667" spans="1:17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8274</v>
      </c>
      <c r="O667">
        <f t="shared" si="20"/>
        <v>155.33000000000001</v>
      </c>
      <c r="P667" t="s">
        <v>8276</v>
      </c>
      <c r="Q667" s="15">
        <f t="shared" si="21"/>
        <v>42748.711354166662</v>
      </c>
    </row>
    <row r="668" spans="1:17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8274</v>
      </c>
      <c r="O668">
        <f t="shared" si="20"/>
        <v>2</v>
      </c>
      <c r="P668" t="s">
        <v>8276</v>
      </c>
      <c r="Q668" s="15">
        <f t="shared" si="21"/>
        <v>41868.832152777781</v>
      </c>
    </row>
    <row r="669" spans="1:17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8274</v>
      </c>
      <c r="O669">
        <f t="shared" si="20"/>
        <v>178.93</v>
      </c>
      <c r="P669" t="s">
        <v>8276</v>
      </c>
      <c r="Q669" s="15">
        <f t="shared" si="21"/>
        <v>42672.373414351852</v>
      </c>
    </row>
    <row r="670" spans="1:17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8274</v>
      </c>
      <c r="O670">
        <f t="shared" si="20"/>
        <v>27.36</v>
      </c>
      <c r="P670" t="s">
        <v>8276</v>
      </c>
      <c r="Q670" s="15">
        <f t="shared" si="21"/>
        <v>42135.831273148149</v>
      </c>
    </row>
    <row r="671" spans="1:17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8274</v>
      </c>
      <c r="O671">
        <f t="shared" si="20"/>
        <v>1536.25</v>
      </c>
      <c r="P671" t="s">
        <v>8276</v>
      </c>
      <c r="Q671" s="15">
        <f t="shared" si="21"/>
        <v>42557.625671296293</v>
      </c>
    </row>
    <row r="672" spans="1:17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8274</v>
      </c>
      <c r="O672">
        <f t="shared" si="20"/>
        <v>85</v>
      </c>
      <c r="P672" t="s">
        <v>8276</v>
      </c>
      <c r="Q672" s="15">
        <f t="shared" si="21"/>
        <v>42540.340277777781</v>
      </c>
    </row>
    <row r="673" spans="1:17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8274</v>
      </c>
      <c r="O673">
        <f t="shared" si="20"/>
        <v>788.53</v>
      </c>
      <c r="P673" t="s">
        <v>8276</v>
      </c>
      <c r="Q673" s="15">
        <f t="shared" si="21"/>
        <v>42018.166666666672</v>
      </c>
    </row>
    <row r="674" spans="1:17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8274</v>
      </c>
      <c r="O674">
        <f t="shared" si="20"/>
        <v>50.3</v>
      </c>
      <c r="P674" t="s">
        <v>8276</v>
      </c>
      <c r="Q674" s="15">
        <f t="shared" si="21"/>
        <v>42005.207638888889</v>
      </c>
    </row>
    <row r="675" spans="1:17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8274</v>
      </c>
      <c r="O675">
        <f t="shared" si="20"/>
        <v>68.33</v>
      </c>
      <c r="P675" t="s">
        <v>8276</v>
      </c>
      <c r="Q675" s="15">
        <f t="shared" si="21"/>
        <v>41883.840474537035</v>
      </c>
    </row>
    <row r="676" spans="1:17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8274</v>
      </c>
      <c r="O676">
        <f t="shared" si="20"/>
        <v>7.5</v>
      </c>
      <c r="P676" t="s">
        <v>8276</v>
      </c>
      <c r="Q676" s="15">
        <f t="shared" si="21"/>
        <v>41863.116053240738</v>
      </c>
    </row>
    <row r="677" spans="1:17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8274</v>
      </c>
      <c r="O677">
        <f t="shared" si="20"/>
        <v>34.270000000000003</v>
      </c>
      <c r="P677" t="s">
        <v>8276</v>
      </c>
      <c r="Q677" s="15">
        <f t="shared" si="21"/>
        <v>42005.290972222225</v>
      </c>
    </row>
    <row r="678" spans="1:17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8274</v>
      </c>
      <c r="O678">
        <f t="shared" si="20"/>
        <v>61.29</v>
      </c>
      <c r="P678" t="s">
        <v>8276</v>
      </c>
      <c r="Q678" s="15">
        <f t="shared" si="21"/>
        <v>42042.768298611118</v>
      </c>
    </row>
    <row r="679" spans="1:17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8274</v>
      </c>
      <c r="O679">
        <f t="shared" si="20"/>
        <v>133.25</v>
      </c>
      <c r="P679" t="s">
        <v>8276</v>
      </c>
      <c r="Q679" s="15">
        <f t="shared" si="21"/>
        <v>42549.403877314813</v>
      </c>
    </row>
    <row r="680" spans="1:17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8274</v>
      </c>
      <c r="O680">
        <f t="shared" si="20"/>
        <v>65.180000000000007</v>
      </c>
      <c r="P680" t="s">
        <v>8276</v>
      </c>
      <c r="Q680" s="15">
        <f t="shared" si="21"/>
        <v>42511.376597222217</v>
      </c>
    </row>
    <row r="681" spans="1:17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8274</v>
      </c>
      <c r="O681">
        <f t="shared" si="20"/>
        <v>93.9</v>
      </c>
      <c r="P681" t="s">
        <v>8276</v>
      </c>
      <c r="Q681" s="15">
        <f t="shared" si="21"/>
        <v>42616.695706018523</v>
      </c>
    </row>
    <row r="682" spans="1:17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8274</v>
      </c>
      <c r="O682">
        <f t="shared" si="20"/>
        <v>150.65</v>
      </c>
      <c r="P682" t="s">
        <v>8276</v>
      </c>
      <c r="Q682" s="15">
        <f t="shared" si="21"/>
        <v>41899.501516203702</v>
      </c>
    </row>
    <row r="683" spans="1:17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8274</v>
      </c>
      <c r="O683">
        <f t="shared" si="20"/>
        <v>1</v>
      </c>
      <c r="P683" t="s">
        <v>8276</v>
      </c>
      <c r="Q683" s="15">
        <f t="shared" si="21"/>
        <v>42669.805601851855</v>
      </c>
    </row>
    <row r="684" spans="1:17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8274</v>
      </c>
      <c r="O684">
        <f t="shared" si="20"/>
        <v>13.25</v>
      </c>
      <c r="P684" t="s">
        <v>8276</v>
      </c>
      <c r="Q684" s="15">
        <f t="shared" si="21"/>
        <v>42808.723634259266</v>
      </c>
    </row>
    <row r="685" spans="1:17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8274</v>
      </c>
      <c r="O685">
        <f t="shared" si="20"/>
        <v>99.33</v>
      </c>
      <c r="P685" t="s">
        <v>8276</v>
      </c>
      <c r="Q685" s="15">
        <f t="shared" si="21"/>
        <v>42674.900046296301</v>
      </c>
    </row>
    <row r="686" spans="1:17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8274</v>
      </c>
      <c r="O686">
        <f t="shared" si="20"/>
        <v>177.39</v>
      </c>
      <c r="P686" t="s">
        <v>8276</v>
      </c>
      <c r="Q686" s="15">
        <f t="shared" si="21"/>
        <v>41845.125</v>
      </c>
    </row>
    <row r="687" spans="1:17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8274</v>
      </c>
      <c r="O687">
        <f t="shared" si="20"/>
        <v>55.3</v>
      </c>
      <c r="P687" t="s">
        <v>8276</v>
      </c>
      <c r="Q687" s="15">
        <f t="shared" si="21"/>
        <v>42016.866574074069</v>
      </c>
    </row>
    <row r="688" spans="1:17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8274</v>
      </c>
      <c r="O688">
        <f t="shared" si="20"/>
        <v>0</v>
      </c>
      <c r="P688" t="s">
        <v>8276</v>
      </c>
      <c r="Q688" s="15">
        <f t="shared" si="21"/>
        <v>42219.673263888893</v>
      </c>
    </row>
    <row r="689" spans="1:17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8274</v>
      </c>
      <c r="O689">
        <f t="shared" si="20"/>
        <v>591.66999999999996</v>
      </c>
      <c r="P689" t="s">
        <v>8276</v>
      </c>
      <c r="Q689" s="15">
        <f t="shared" si="21"/>
        <v>42771.750613425931</v>
      </c>
    </row>
    <row r="690" spans="1:17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8274</v>
      </c>
      <c r="O690">
        <f t="shared" si="20"/>
        <v>405.5</v>
      </c>
      <c r="P690" t="s">
        <v>8276</v>
      </c>
      <c r="Q690" s="15">
        <f t="shared" si="21"/>
        <v>42292.104780092588</v>
      </c>
    </row>
    <row r="691" spans="1:17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8274</v>
      </c>
      <c r="O691">
        <f t="shared" si="20"/>
        <v>343.15</v>
      </c>
      <c r="P691" t="s">
        <v>8276</v>
      </c>
      <c r="Q691" s="15">
        <f t="shared" si="21"/>
        <v>42712.207638888889</v>
      </c>
    </row>
    <row r="692" spans="1:17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8274</v>
      </c>
      <c r="O692">
        <f t="shared" si="20"/>
        <v>72.59</v>
      </c>
      <c r="P692" t="s">
        <v>8276</v>
      </c>
      <c r="Q692" s="15">
        <f t="shared" si="21"/>
        <v>42622.25</v>
      </c>
    </row>
    <row r="693" spans="1:17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8274</v>
      </c>
      <c r="O693">
        <f t="shared" si="20"/>
        <v>26</v>
      </c>
      <c r="P693" t="s">
        <v>8276</v>
      </c>
      <c r="Q693" s="15">
        <f t="shared" si="21"/>
        <v>42186.028310185182</v>
      </c>
    </row>
    <row r="694" spans="1:17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8274</v>
      </c>
      <c r="O694">
        <f t="shared" si="20"/>
        <v>6.5</v>
      </c>
      <c r="P694" t="s">
        <v>8276</v>
      </c>
      <c r="Q694" s="15">
        <f t="shared" si="21"/>
        <v>42726.37572916667</v>
      </c>
    </row>
    <row r="695" spans="1:17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8274</v>
      </c>
      <c r="O695">
        <f t="shared" si="20"/>
        <v>119.39</v>
      </c>
      <c r="P695" t="s">
        <v>8276</v>
      </c>
      <c r="Q695" s="15">
        <f t="shared" si="21"/>
        <v>42124.808182870373</v>
      </c>
    </row>
    <row r="696" spans="1:17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8274</v>
      </c>
      <c r="O696">
        <f t="shared" si="20"/>
        <v>84.29</v>
      </c>
      <c r="P696" t="s">
        <v>8276</v>
      </c>
      <c r="Q696" s="15">
        <f t="shared" si="21"/>
        <v>42767.663877314815</v>
      </c>
    </row>
    <row r="697" spans="1:17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8274</v>
      </c>
      <c r="O697">
        <f t="shared" si="20"/>
        <v>90.86</v>
      </c>
      <c r="P697" t="s">
        <v>8276</v>
      </c>
      <c r="Q697" s="15">
        <f t="shared" si="21"/>
        <v>41943.521064814813</v>
      </c>
    </row>
    <row r="698" spans="1:17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8274</v>
      </c>
      <c r="O698">
        <f t="shared" si="20"/>
        <v>1</v>
      </c>
      <c r="P698" t="s">
        <v>8276</v>
      </c>
      <c r="Q698" s="15">
        <f t="shared" si="21"/>
        <v>41845.927106481482</v>
      </c>
    </row>
    <row r="699" spans="1:17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8274</v>
      </c>
      <c r="O699">
        <f t="shared" si="20"/>
        <v>20.34</v>
      </c>
      <c r="P699" t="s">
        <v>8276</v>
      </c>
      <c r="Q699" s="15">
        <f t="shared" si="21"/>
        <v>42403.523020833338</v>
      </c>
    </row>
    <row r="700" spans="1:17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8274</v>
      </c>
      <c r="O700">
        <f t="shared" si="20"/>
        <v>530.69000000000005</v>
      </c>
      <c r="P700" t="s">
        <v>8276</v>
      </c>
      <c r="Q700" s="15">
        <f t="shared" si="21"/>
        <v>41900.083333333336</v>
      </c>
    </row>
    <row r="701" spans="1:17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8274</v>
      </c>
      <c r="O701">
        <f t="shared" si="20"/>
        <v>120.39</v>
      </c>
      <c r="P701" t="s">
        <v>8276</v>
      </c>
      <c r="Q701" s="15">
        <f t="shared" si="21"/>
        <v>41600.666666666664</v>
      </c>
    </row>
    <row r="702" spans="1:17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8274</v>
      </c>
      <c r="O702">
        <f t="shared" si="20"/>
        <v>13</v>
      </c>
      <c r="P702" t="s">
        <v>8276</v>
      </c>
      <c r="Q702" s="15">
        <f t="shared" si="21"/>
        <v>42745.688437500001</v>
      </c>
    </row>
    <row r="703" spans="1:17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8274</v>
      </c>
      <c r="O703">
        <f t="shared" si="20"/>
        <v>291.33</v>
      </c>
      <c r="P703" t="s">
        <v>8276</v>
      </c>
      <c r="Q703" s="15">
        <f t="shared" si="21"/>
        <v>41843.662962962961</v>
      </c>
    </row>
    <row r="704" spans="1:17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8274</v>
      </c>
      <c r="O704">
        <f t="shared" si="20"/>
        <v>124.92</v>
      </c>
      <c r="P704" t="s">
        <v>8276</v>
      </c>
      <c r="Q704" s="15">
        <f t="shared" si="21"/>
        <v>42698.768368055549</v>
      </c>
    </row>
    <row r="705" spans="1:17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8274</v>
      </c>
      <c r="O705">
        <f t="shared" si="20"/>
        <v>119.57</v>
      </c>
      <c r="P705" t="s">
        <v>8276</v>
      </c>
      <c r="Q705" s="15">
        <f t="shared" si="21"/>
        <v>42766.98055555555</v>
      </c>
    </row>
    <row r="706" spans="1:17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8274</v>
      </c>
      <c r="O706">
        <f t="shared" si="20"/>
        <v>120.25</v>
      </c>
      <c r="P706" t="s">
        <v>8276</v>
      </c>
      <c r="Q706" s="15">
        <f t="shared" si="21"/>
        <v>42786.192916666667</v>
      </c>
    </row>
    <row r="707" spans="1:17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8274</v>
      </c>
      <c r="O707">
        <f t="shared" ref="O707:O770" si="22">IFERROR(ROUND(E707/L707,2),0)</f>
        <v>195.4</v>
      </c>
      <c r="P707" t="s">
        <v>8276</v>
      </c>
      <c r="Q707" s="15">
        <f t="shared" ref="Q707:Q770" si="23">( ( (I707/60)/60)/24)+DATE(1970,1,1)</f>
        <v>42756.491643518515</v>
      </c>
    </row>
    <row r="708" spans="1:17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8274</v>
      </c>
      <c r="O708">
        <f t="shared" si="22"/>
        <v>0</v>
      </c>
      <c r="P708" t="s">
        <v>8276</v>
      </c>
      <c r="Q708" s="15">
        <f t="shared" si="23"/>
        <v>42718.777083333334</v>
      </c>
    </row>
    <row r="709" spans="1:17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8274</v>
      </c>
      <c r="O709">
        <f t="shared" si="22"/>
        <v>117.7</v>
      </c>
      <c r="P709" t="s">
        <v>8276</v>
      </c>
      <c r="Q709" s="15">
        <f t="shared" si="23"/>
        <v>42736.663506944446</v>
      </c>
    </row>
    <row r="710" spans="1:17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8274</v>
      </c>
      <c r="O710">
        <f t="shared" si="22"/>
        <v>23.95</v>
      </c>
      <c r="P710" t="s">
        <v>8276</v>
      </c>
      <c r="Q710" s="15">
        <f t="shared" si="23"/>
        <v>41895.581018518518</v>
      </c>
    </row>
    <row r="711" spans="1:17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8274</v>
      </c>
      <c r="O711">
        <f t="shared" si="22"/>
        <v>30.5</v>
      </c>
      <c r="P711" t="s">
        <v>8276</v>
      </c>
      <c r="Q711" s="15">
        <f t="shared" si="23"/>
        <v>41978.041192129633</v>
      </c>
    </row>
    <row r="712" spans="1:17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8274</v>
      </c>
      <c r="O712">
        <f t="shared" si="22"/>
        <v>0</v>
      </c>
      <c r="P712" t="s">
        <v>8276</v>
      </c>
      <c r="Q712" s="15">
        <f t="shared" si="23"/>
        <v>41871.030555555553</v>
      </c>
    </row>
    <row r="713" spans="1:17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8274</v>
      </c>
      <c r="O713">
        <f t="shared" si="22"/>
        <v>99.97</v>
      </c>
      <c r="P713" t="s">
        <v>8276</v>
      </c>
      <c r="Q713" s="15">
        <f t="shared" si="23"/>
        <v>42718.500787037032</v>
      </c>
    </row>
    <row r="714" spans="1:17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8274</v>
      </c>
      <c r="O714">
        <f t="shared" si="22"/>
        <v>26.25</v>
      </c>
      <c r="P714" t="s">
        <v>8276</v>
      </c>
      <c r="Q714" s="15">
        <f t="shared" si="23"/>
        <v>42414.680925925932</v>
      </c>
    </row>
    <row r="715" spans="1:17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8274</v>
      </c>
      <c r="O715">
        <f t="shared" si="22"/>
        <v>199</v>
      </c>
      <c r="P715" t="s">
        <v>8276</v>
      </c>
      <c r="Q715" s="15">
        <f t="shared" si="23"/>
        <v>42526.529305555552</v>
      </c>
    </row>
    <row r="716" spans="1:17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8274</v>
      </c>
      <c r="O716">
        <f t="shared" si="22"/>
        <v>80.319999999999993</v>
      </c>
      <c r="P716" t="s">
        <v>8276</v>
      </c>
      <c r="Q716" s="15">
        <f t="shared" si="23"/>
        <v>42794.787986111114</v>
      </c>
    </row>
    <row r="717" spans="1:17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8274</v>
      </c>
      <c r="O717">
        <f t="shared" si="22"/>
        <v>115.75</v>
      </c>
      <c r="P717" t="s">
        <v>8276</v>
      </c>
      <c r="Q717" s="15">
        <f t="shared" si="23"/>
        <v>42313.132407407407</v>
      </c>
    </row>
    <row r="718" spans="1:17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8274</v>
      </c>
      <c r="O718">
        <f t="shared" si="22"/>
        <v>44.69</v>
      </c>
      <c r="P718" t="s">
        <v>8276</v>
      </c>
      <c r="Q718" s="15">
        <f t="shared" si="23"/>
        <v>41974</v>
      </c>
    </row>
    <row r="719" spans="1:17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8274</v>
      </c>
      <c r="O719">
        <f t="shared" si="22"/>
        <v>76.25</v>
      </c>
      <c r="P719" t="s">
        <v>8276</v>
      </c>
      <c r="Q719" s="15">
        <f t="shared" si="23"/>
        <v>41887.854189814818</v>
      </c>
    </row>
    <row r="720" spans="1:17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8274</v>
      </c>
      <c r="O720">
        <f t="shared" si="22"/>
        <v>22.5</v>
      </c>
      <c r="P720" t="s">
        <v>8276</v>
      </c>
      <c r="Q720" s="15">
        <f t="shared" si="23"/>
        <v>42784.249305555553</v>
      </c>
    </row>
    <row r="721" spans="1:17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8274</v>
      </c>
      <c r="O721">
        <f t="shared" si="22"/>
        <v>19.399999999999999</v>
      </c>
      <c r="P721" t="s">
        <v>8276</v>
      </c>
      <c r="Q721" s="15">
        <f t="shared" si="23"/>
        <v>42423.040231481486</v>
      </c>
    </row>
    <row r="722" spans="1:17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8277</v>
      </c>
      <c r="O722">
        <f t="shared" si="22"/>
        <v>66.709999999999994</v>
      </c>
      <c r="P722" t="s">
        <v>8278</v>
      </c>
      <c r="Q722" s="15">
        <f t="shared" si="23"/>
        <v>40937.649201388893</v>
      </c>
    </row>
    <row r="723" spans="1:17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8277</v>
      </c>
      <c r="O723">
        <f t="shared" si="22"/>
        <v>84.14</v>
      </c>
      <c r="P723" t="s">
        <v>8278</v>
      </c>
      <c r="Q723" s="15">
        <f t="shared" si="23"/>
        <v>41852.571840277778</v>
      </c>
    </row>
    <row r="724" spans="1:17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8277</v>
      </c>
      <c r="O724">
        <f t="shared" si="22"/>
        <v>215.73</v>
      </c>
      <c r="P724" t="s">
        <v>8278</v>
      </c>
      <c r="Q724" s="15">
        <f t="shared" si="23"/>
        <v>41007.76363425926</v>
      </c>
    </row>
    <row r="725" spans="1:17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8277</v>
      </c>
      <c r="O725">
        <f t="shared" si="22"/>
        <v>54.69</v>
      </c>
      <c r="P725" t="s">
        <v>8278</v>
      </c>
      <c r="Q725" s="15">
        <f t="shared" si="23"/>
        <v>42215.165972222225</v>
      </c>
    </row>
    <row r="726" spans="1:17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8277</v>
      </c>
      <c r="O726">
        <f t="shared" si="22"/>
        <v>51.63</v>
      </c>
      <c r="P726" t="s">
        <v>8278</v>
      </c>
      <c r="Q726" s="15">
        <f t="shared" si="23"/>
        <v>40724.638460648144</v>
      </c>
    </row>
    <row r="727" spans="1:17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8277</v>
      </c>
      <c r="O727">
        <f t="shared" si="22"/>
        <v>143.36000000000001</v>
      </c>
      <c r="P727" t="s">
        <v>8278</v>
      </c>
      <c r="Q727" s="15">
        <f t="shared" si="23"/>
        <v>42351.626296296294</v>
      </c>
    </row>
    <row r="728" spans="1:17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8277</v>
      </c>
      <c r="O728">
        <f t="shared" si="22"/>
        <v>72.430000000000007</v>
      </c>
      <c r="P728" t="s">
        <v>8278</v>
      </c>
      <c r="Q728" s="15">
        <f t="shared" si="23"/>
        <v>41376.042673611111</v>
      </c>
    </row>
    <row r="729" spans="1:17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8277</v>
      </c>
      <c r="O729">
        <f t="shared" si="22"/>
        <v>36.53</v>
      </c>
      <c r="P729" t="s">
        <v>8278</v>
      </c>
      <c r="Q729" s="15">
        <f t="shared" si="23"/>
        <v>41288.888888888891</v>
      </c>
    </row>
    <row r="730" spans="1:17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8277</v>
      </c>
      <c r="O730">
        <f t="shared" si="22"/>
        <v>60.9</v>
      </c>
      <c r="P730" t="s">
        <v>8278</v>
      </c>
      <c r="Q730" s="15">
        <f t="shared" si="23"/>
        <v>40776.837465277778</v>
      </c>
    </row>
    <row r="731" spans="1:17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8277</v>
      </c>
      <c r="O731">
        <f t="shared" si="22"/>
        <v>43.55</v>
      </c>
      <c r="P731" t="s">
        <v>8278</v>
      </c>
      <c r="Q731" s="15">
        <f t="shared" si="23"/>
        <v>41171.185891203706</v>
      </c>
    </row>
    <row r="732" spans="1:17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8277</v>
      </c>
      <c r="O732">
        <f t="shared" si="22"/>
        <v>99.77</v>
      </c>
      <c r="P732" t="s">
        <v>8278</v>
      </c>
      <c r="Q732" s="15">
        <f t="shared" si="23"/>
        <v>40884.745266203703</v>
      </c>
    </row>
    <row r="733" spans="1:17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8277</v>
      </c>
      <c r="O733">
        <f t="shared" si="22"/>
        <v>88.73</v>
      </c>
      <c r="P733" t="s">
        <v>8278</v>
      </c>
      <c r="Q733" s="15">
        <f t="shared" si="23"/>
        <v>40930.25</v>
      </c>
    </row>
    <row r="734" spans="1:17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8277</v>
      </c>
      <c r="O734">
        <f t="shared" si="22"/>
        <v>4.92</v>
      </c>
      <c r="P734" t="s">
        <v>8278</v>
      </c>
      <c r="Q734" s="15">
        <f t="shared" si="23"/>
        <v>41546.424317129626</v>
      </c>
    </row>
    <row r="735" spans="1:17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8277</v>
      </c>
      <c r="O735">
        <f t="shared" si="22"/>
        <v>17.82</v>
      </c>
      <c r="P735" t="s">
        <v>8278</v>
      </c>
      <c r="Q735" s="15">
        <f t="shared" si="23"/>
        <v>41628.420046296298</v>
      </c>
    </row>
    <row r="736" spans="1:17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8277</v>
      </c>
      <c r="O736">
        <f t="shared" si="22"/>
        <v>187.19</v>
      </c>
      <c r="P736" t="s">
        <v>8278</v>
      </c>
      <c r="Q736" s="15">
        <f t="shared" si="23"/>
        <v>42133.208333333328</v>
      </c>
    </row>
    <row r="737" spans="1:17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8277</v>
      </c>
      <c r="O737">
        <f t="shared" si="22"/>
        <v>234.81</v>
      </c>
      <c r="P737" t="s">
        <v>8278</v>
      </c>
      <c r="Q737" s="15">
        <f t="shared" si="23"/>
        <v>41977.027083333334</v>
      </c>
    </row>
    <row r="738" spans="1:17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8277</v>
      </c>
      <c r="O738">
        <f t="shared" si="22"/>
        <v>105.05</v>
      </c>
      <c r="P738" t="s">
        <v>8278</v>
      </c>
      <c r="Q738" s="15">
        <f t="shared" si="23"/>
        <v>41599.207638888889</v>
      </c>
    </row>
    <row r="739" spans="1:17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8277</v>
      </c>
      <c r="O739">
        <f t="shared" si="22"/>
        <v>56.67</v>
      </c>
      <c r="P739" t="s">
        <v>8278</v>
      </c>
      <c r="Q739" s="15">
        <f t="shared" si="23"/>
        <v>41684.833333333336</v>
      </c>
    </row>
    <row r="740" spans="1:17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8277</v>
      </c>
      <c r="O740">
        <f t="shared" si="22"/>
        <v>39.049999999999997</v>
      </c>
      <c r="P740" t="s">
        <v>8278</v>
      </c>
      <c r="Q740" s="15">
        <f t="shared" si="23"/>
        <v>41974.207638888889</v>
      </c>
    </row>
    <row r="741" spans="1:17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8277</v>
      </c>
      <c r="O741">
        <f t="shared" si="22"/>
        <v>68.349999999999994</v>
      </c>
      <c r="P741" t="s">
        <v>8278</v>
      </c>
      <c r="Q741" s="15">
        <f t="shared" si="23"/>
        <v>41862.502650462964</v>
      </c>
    </row>
    <row r="742" spans="1:17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8277</v>
      </c>
      <c r="O742">
        <f t="shared" si="22"/>
        <v>169.58</v>
      </c>
      <c r="P742" t="s">
        <v>8278</v>
      </c>
      <c r="Q742" s="15">
        <f t="shared" si="23"/>
        <v>42176.146782407406</v>
      </c>
    </row>
    <row r="743" spans="1:17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8277</v>
      </c>
      <c r="O743">
        <f t="shared" si="22"/>
        <v>141.41999999999999</v>
      </c>
      <c r="P743" t="s">
        <v>8278</v>
      </c>
      <c r="Q743" s="15">
        <f t="shared" si="23"/>
        <v>41436.648217592592</v>
      </c>
    </row>
    <row r="744" spans="1:17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8277</v>
      </c>
      <c r="O744">
        <f t="shared" si="22"/>
        <v>67.39</v>
      </c>
      <c r="P744" t="s">
        <v>8278</v>
      </c>
      <c r="Q744" s="15">
        <f t="shared" si="23"/>
        <v>41719.876296296294</v>
      </c>
    </row>
    <row r="745" spans="1:17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8277</v>
      </c>
      <c r="O745">
        <f t="shared" si="22"/>
        <v>54.27</v>
      </c>
      <c r="P745" t="s">
        <v>8278</v>
      </c>
      <c r="Q745" s="15">
        <f t="shared" si="23"/>
        <v>41015.875</v>
      </c>
    </row>
    <row r="746" spans="1:17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8277</v>
      </c>
      <c r="O746">
        <f t="shared" si="22"/>
        <v>82.52</v>
      </c>
      <c r="P746" t="s">
        <v>8278</v>
      </c>
      <c r="Q746" s="15">
        <f t="shared" si="23"/>
        <v>41256.95721064815</v>
      </c>
    </row>
    <row r="747" spans="1:17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8277</v>
      </c>
      <c r="O747">
        <f t="shared" si="22"/>
        <v>53.73</v>
      </c>
      <c r="P747" t="s">
        <v>8278</v>
      </c>
      <c r="Q747" s="15">
        <f t="shared" si="23"/>
        <v>41397.572280092594</v>
      </c>
    </row>
    <row r="748" spans="1:17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8277</v>
      </c>
      <c r="O748">
        <f t="shared" si="22"/>
        <v>34.21</v>
      </c>
      <c r="P748" t="s">
        <v>8278</v>
      </c>
      <c r="Q748" s="15">
        <f t="shared" si="23"/>
        <v>41175.165972222225</v>
      </c>
    </row>
    <row r="749" spans="1:17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8277</v>
      </c>
      <c r="O749">
        <f t="shared" si="22"/>
        <v>127.33</v>
      </c>
      <c r="P749" t="s">
        <v>8278</v>
      </c>
      <c r="Q749" s="15">
        <f t="shared" si="23"/>
        <v>42019.454166666663</v>
      </c>
    </row>
    <row r="750" spans="1:17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8277</v>
      </c>
      <c r="O750">
        <f t="shared" si="22"/>
        <v>45.57</v>
      </c>
      <c r="P750" t="s">
        <v>8278</v>
      </c>
      <c r="Q750" s="15">
        <f t="shared" si="23"/>
        <v>41861.846828703703</v>
      </c>
    </row>
    <row r="751" spans="1:17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8277</v>
      </c>
      <c r="O751">
        <f t="shared" si="22"/>
        <v>95.96</v>
      </c>
      <c r="P751" t="s">
        <v>8278</v>
      </c>
      <c r="Q751" s="15">
        <f t="shared" si="23"/>
        <v>42763.94131944445</v>
      </c>
    </row>
    <row r="752" spans="1:17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8277</v>
      </c>
      <c r="O752">
        <f t="shared" si="22"/>
        <v>77.27</v>
      </c>
      <c r="P752" t="s">
        <v>8278</v>
      </c>
      <c r="Q752" s="15">
        <f t="shared" si="23"/>
        <v>41329.878148148149</v>
      </c>
    </row>
    <row r="753" spans="1:17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8277</v>
      </c>
      <c r="O753">
        <f t="shared" si="22"/>
        <v>57.34</v>
      </c>
      <c r="P753" t="s">
        <v>8278</v>
      </c>
      <c r="Q753" s="15">
        <f t="shared" si="23"/>
        <v>40759.630497685182</v>
      </c>
    </row>
    <row r="754" spans="1:17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8277</v>
      </c>
      <c r="O754">
        <f t="shared" si="22"/>
        <v>53.19</v>
      </c>
      <c r="P754" t="s">
        <v>8278</v>
      </c>
      <c r="Q754" s="15">
        <f t="shared" si="23"/>
        <v>42659.458333333328</v>
      </c>
    </row>
    <row r="755" spans="1:17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8277</v>
      </c>
      <c r="O755">
        <f t="shared" si="22"/>
        <v>492.31</v>
      </c>
      <c r="P755" t="s">
        <v>8278</v>
      </c>
      <c r="Q755" s="15">
        <f t="shared" si="23"/>
        <v>42049.590173611112</v>
      </c>
    </row>
    <row r="756" spans="1:17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8277</v>
      </c>
      <c r="O756">
        <f t="shared" si="22"/>
        <v>42.35</v>
      </c>
      <c r="P756" t="s">
        <v>8278</v>
      </c>
      <c r="Q756" s="15">
        <f t="shared" si="23"/>
        <v>41279.749085648145</v>
      </c>
    </row>
    <row r="757" spans="1:17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8277</v>
      </c>
      <c r="O757">
        <f t="shared" si="22"/>
        <v>37.47</v>
      </c>
      <c r="P757" t="s">
        <v>8278</v>
      </c>
      <c r="Q757" s="15">
        <f t="shared" si="23"/>
        <v>41414.02847222222</v>
      </c>
    </row>
    <row r="758" spans="1:17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8277</v>
      </c>
      <c r="O758">
        <f t="shared" si="22"/>
        <v>37.450000000000003</v>
      </c>
      <c r="P758" t="s">
        <v>8278</v>
      </c>
      <c r="Q758" s="15">
        <f t="shared" si="23"/>
        <v>40651.725219907406</v>
      </c>
    </row>
    <row r="759" spans="1:17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8277</v>
      </c>
      <c r="O759">
        <f t="shared" si="22"/>
        <v>33.06</v>
      </c>
      <c r="P759" t="s">
        <v>8278</v>
      </c>
      <c r="Q759" s="15">
        <f t="shared" si="23"/>
        <v>41249.054560185185</v>
      </c>
    </row>
    <row r="760" spans="1:17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8277</v>
      </c>
      <c r="O760">
        <f t="shared" si="22"/>
        <v>134.21</v>
      </c>
      <c r="P760" t="s">
        <v>8278</v>
      </c>
      <c r="Q760" s="15">
        <f t="shared" si="23"/>
        <v>40459.836435185185</v>
      </c>
    </row>
    <row r="761" spans="1:17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8277</v>
      </c>
      <c r="O761">
        <f t="shared" si="22"/>
        <v>51.47</v>
      </c>
      <c r="P761" t="s">
        <v>8278</v>
      </c>
      <c r="Q761" s="15">
        <f t="shared" si="23"/>
        <v>41829.330312500002</v>
      </c>
    </row>
    <row r="762" spans="1:17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8277</v>
      </c>
      <c r="O762">
        <f t="shared" si="22"/>
        <v>0</v>
      </c>
      <c r="P762" t="s">
        <v>8279</v>
      </c>
      <c r="Q762" s="15">
        <f t="shared" si="23"/>
        <v>42700.805706018517</v>
      </c>
    </row>
    <row r="763" spans="1:17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8277</v>
      </c>
      <c r="O763">
        <f t="shared" si="22"/>
        <v>39.17</v>
      </c>
      <c r="P763" t="s">
        <v>8279</v>
      </c>
      <c r="Q763" s="15">
        <f t="shared" si="23"/>
        <v>41672.751458333332</v>
      </c>
    </row>
    <row r="764" spans="1:17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8277</v>
      </c>
      <c r="O764">
        <f t="shared" si="22"/>
        <v>0</v>
      </c>
      <c r="P764" t="s">
        <v>8279</v>
      </c>
      <c r="Q764" s="15">
        <f t="shared" si="23"/>
        <v>42708.25</v>
      </c>
    </row>
    <row r="765" spans="1:17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8277</v>
      </c>
      <c r="O765">
        <f t="shared" si="22"/>
        <v>5</v>
      </c>
      <c r="P765" t="s">
        <v>8279</v>
      </c>
      <c r="Q765" s="15">
        <f t="shared" si="23"/>
        <v>41501.446851851848</v>
      </c>
    </row>
    <row r="766" spans="1:17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8277</v>
      </c>
      <c r="O766">
        <f t="shared" si="22"/>
        <v>0</v>
      </c>
      <c r="P766" t="s">
        <v>8279</v>
      </c>
      <c r="Q766" s="15">
        <f t="shared" si="23"/>
        <v>42257.173159722224</v>
      </c>
    </row>
    <row r="767" spans="1:17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8277</v>
      </c>
      <c r="O767">
        <f t="shared" si="22"/>
        <v>57.3</v>
      </c>
      <c r="P767" t="s">
        <v>8279</v>
      </c>
      <c r="Q767" s="15">
        <f t="shared" si="23"/>
        <v>41931.542638888888</v>
      </c>
    </row>
    <row r="768" spans="1:17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8277</v>
      </c>
      <c r="O768">
        <f t="shared" si="22"/>
        <v>0</v>
      </c>
      <c r="P768" t="s">
        <v>8279</v>
      </c>
      <c r="Q768" s="15">
        <f t="shared" si="23"/>
        <v>42051.783368055556</v>
      </c>
    </row>
    <row r="769" spans="1:17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8277</v>
      </c>
      <c r="O769">
        <f t="shared" si="22"/>
        <v>59</v>
      </c>
      <c r="P769" t="s">
        <v>8279</v>
      </c>
      <c r="Q769" s="15">
        <f t="shared" si="23"/>
        <v>42145.143634259264</v>
      </c>
    </row>
    <row r="770" spans="1:17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8277</v>
      </c>
      <c r="O770">
        <f t="shared" si="22"/>
        <v>0</v>
      </c>
      <c r="P770" t="s">
        <v>8279</v>
      </c>
      <c r="Q770" s="15">
        <f t="shared" si="23"/>
        <v>41624.207060185188</v>
      </c>
    </row>
    <row r="771" spans="1:17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8277</v>
      </c>
      <c r="O771">
        <f t="shared" ref="O771:O834" si="24">IFERROR(ROUND(E771/L771,2),0)</f>
        <v>31.85</v>
      </c>
      <c r="P771" t="s">
        <v>8279</v>
      </c>
      <c r="Q771" s="15">
        <f t="shared" ref="Q771:Q834" si="25">( ( (I771/60)/60)/24)+DATE(1970,1,1)</f>
        <v>41634.996458333335</v>
      </c>
    </row>
    <row r="772" spans="1:17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8277</v>
      </c>
      <c r="O772">
        <f t="shared" si="24"/>
        <v>0</v>
      </c>
      <c r="P772" t="s">
        <v>8279</v>
      </c>
      <c r="Q772" s="15">
        <f t="shared" si="25"/>
        <v>41329.999641203707</v>
      </c>
    </row>
    <row r="773" spans="1:17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8277</v>
      </c>
      <c r="O773">
        <f t="shared" si="24"/>
        <v>10</v>
      </c>
      <c r="P773" t="s">
        <v>8279</v>
      </c>
      <c r="Q773" s="15">
        <f t="shared" si="25"/>
        <v>42399.824097222227</v>
      </c>
    </row>
    <row r="774" spans="1:17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8277</v>
      </c>
      <c r="O774">
        <f t="shared" si="24"/>
        <v>50</v>
      </c>
      <c r="P774" t="s">
        <v>8279</v>
      </c>
      <c r="Q774" s="15">
        <f t="shared" si="25"/>
        <v>40118.165972222225</v>
      </c>
    </row>
    <row r="775" spans="1:17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8277</v>
      </c>
      <c r="O775">
        <f t="shared" si="24"/>
        <v>16</v>
      </c>
      <c r="P775" t="s">
        <v>8279</v>
      </c>
      <c r="Q775" s="15">
        <f t="shared" si="25"/>
        <v>42134.959027777775</v>
      </c>
    </row>
    <row r="776" spans="1:17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8277</v>
      </c>
      <c r="O776">
        <f t="shared" si="24"/>
        <v>39</v>
      </c>
      <c r="P776" t="s">
        <v>8279</v>
      </c>
      <c r="Q776" s="15">
        <f t="shared" si="25"/>
        <v>41693.780300925922</v>
      </c>
    </row>
    <row r="777" spans="1:17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8277</v>
      </c>
      <c r="O777">
        <f t="shared" si="24"/>
        <v>34</v>
      </c>
      <c r="P777" t="s">
        <v>8279</v>
      </c>
      <c r="Q777" s="15">
        <f t="shared" si="25"/>
        <v>40893.060127314813</v>
      </c>
    </row>
    <row r="778" spans="1:17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8277</v>
      </c>
      <c r="O778">
        <f t="shared" si="24"/>
        <v>63.12</v>
      </c>
      <c r="P778" t="s">
        <v>8279</v>
      </c>
      <c r="Q778" s="15">
        <f t="shared" si="25"/>
        <v>42288.208333333328</v>
      </c>
    </row>
    <row r="779" spans="1:17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8277</v>
      </c>
      <c r="O779">
        <f t="shared" si="24"/>
        <v>7</v>
      </c>
      <c r="P779" t="s">
        <v>8279</v>
      </c>
      <c r="Q779" s="15">
        <f t="shared" si="25"/>
        <v>41486.981215277774</v>
      </c>
    </row>
    <row r="780" spans="1:17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8277</v>
      </c>
      <c r="O780">
        <f t="shared" si="24"/>
        <v>2</v>
      </c>
      <c r="P780" t="s">
        <v>8279</v>
      </c>
      <c r="Q780" s="15">
        <f t="shared" si="25"/>
        <v>41759.702314814815</v>
      </c>
    </row>
    <row r="781" spans="1:17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8277</v>
      </c>
      <c r="O781">
        <f t="shared" si="24"/>
        <v>66.67</v>
      </c>
      <c r="P781" t="s">
        <v>8279</v>
      </c>
      <c r="Q781" s="15">
        <f t="shared" si="25"/>
        <v>40466.166666666664</v>
      </c>
    </row>
    <row r="782" spans="1:17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8280</v>
      </c>
      <c r="O782">
        <f t="shared" si="24"/>
        <v>38.520000000000003</v>
      </c>
      <c r="P782" t="s">
        <v>8281</v>
      </c>
      <c r="Q782" s="15">
        <f t="shared" si="25"/>
        <v>40666.673900462964</v>
      </c>
    </row>
    <row r="783" spans="1:17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8280</v>
      </c>
      <c r="O783">
        <f t="shared" si="24"/>
        <v>42.61</v>
      </c>
      <c r="P783" t="s">
        <v>8281</v>
      </c>
      <c r="Q783" s="15">
        <f t="shared" si="25"/>
        <v>41433.000856481485</v>
      </c>
    </row>
    <row r="784" spans="1:17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8280</v>
      </c>
      <c r="O784">
        <f t="shared" si="24"/>
        <v>50</v>
      </c>
      <c r="P784" t="s">
        <v>8281</v>
      </c>
      <c r="Q784" s="15">
        <f t="shared" si="25"/>
        <v>41146.758125</v>
      </c>
    </row>
    <row r="785" spans="1:17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8280</v>
      </c>
      <c r="O785">
        <f t="shared" si="24"/>
        <v>63.49</v>
      </c>
      <c r="P785" t="s">
        <v>8281</v>
      </c>
      <c r="Q785" s="15">
        <f t="shared" si="25"/>
        <v>41026.916666666664</v>
      </c>
    </row>
    <row r="786" spans="1:17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8280</v>
      </c>
      <c r="O786">
        <f t="shared" si="24"/>
        <v>102.5</v>
      </c>
      <c r="P786" t="s">
        <v>8281</v>
      </c>
      <c r="Q786" s="15">
        <f t="shared" si="25"/>
        <v>41715.107858796298</v>
      </c>
    </row>
    <row r="787" spans="1:17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8280</v>
      </c>
      <c r="O787">
        <f t="shared" si="24"/>
        <v>31.14</v>
      </c>
      <c r="P787" t="s">
        <v>8281</v>
      </c>
      <c r="Q787" s="15">
        <f t="shared" si="25"/>
        <v>41333.593923611108</v>
      </c>
    </row>
    <row r="788" spans="1:17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8280</v>
      </c>
      <c r="O788">
        <f t="shared" si="24"/>
        <v>162.27000000000001</v>
      </c>
      <c r="P788" t="s">
        <v>8281</v>
      </c>
      <c r="Q788" s="15">
        <f t="shared" si="25"/>
        <v>41040.657638888886</v>
      </c>
    </row>
    <row r="789" spans="1:17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8280</v>
      </c>
      <c r="O789">
        <f t="shared" si="24"/>
        <v>80.59</v>
      </c>
      <c r="P789" t="s">
        <v>8281</v>
      </c>
      <c r="Q789" s="15">
        <f t="shared" si="25"/>
        <v>41579.627615740741</v>
      </c>
    </row>
    <row r="790" spans="1:17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8280</v>
      </c>
      <c r="O790">
        <f t="shared" si="24"/>
        <v>59.85</v>
      </c>
      <c r="P790" t="s">
        <v>8281</v>
      </c>
      <c r="Q790" s="15">
        <f t="shared" si="25"/>
        <v>41097.165972222225</v>
      </c>
    </row>
    <row r="791" spans="1:17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8280</v>
      </c>
      <c r="O791">
        <f t="shared" si="24"/>
        <v>132.86000000000001</v>
      </c>
      <c r="P791" t="s">
        <v>8281</v>
      </c>
      <c r="Q791" s="15">
        <f t="shared" si="25"/>
        <v>41295.332638888889</v>
      </c>
    </row>
    <row r="792" spans="1:17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8280</v>
      </c>
      <c r="O792">
        <f t="shared" si="24"/>
        <v>92.55</v>
      </c>
      <c r="P792" t="s">
        <v>8281</v>
      </c>
      <c r="Q792" s="15">
        <f t="shared" si="25"/>
        <v>41306.047905092593</v>
      </c>
    </row>
    <row r="793" spans="1:17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8280</v>
      </c>
      <c r="O793">
        <f t="shared" si="24"/>
        <v>60.86</v>
      </c>
      <c r="P793" t="s">
        <v>8281</v>
      </c>
      <c r="Q793" s="15">
        <f t="shared" si="25"/>
        <v>41591.249305555553</v>
      </c>
    </row>
    <row r="794" spans="1:17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8280</v>
      </c>
      <c r="O794">
        <f t="shared" si="24"/>
        <v>41.85</v>
      </c>
      <c r="P794" t="s">
        <v>8281</v>
      </c>
      <c r="Q794" s="15">
        <f t="shared" si="25"/>
        <v>41585.915312500001</v>
      </c>
    </row>
    <row r="795" spans="1:17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8280</v>
      </c>
      <c r="O795">
        <f t="shared" si="24"/>
        <v>88.33</v>
      </c>
      <c r="P795" t="s">
        <v>8281</v>
      </c>
      <c r="Q795" s="15">
        <f t="shared" si="25"/>
        <v>41458.207638888889</v>
      </c>
    </row>
    <row r="796" spans="1:17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8280</v>
      </c>
      <c r="O796">
        <f t="shared" si="24"/>
        <v>158.96</v>
      </c>
      <c r="P796" t="s">
        <v>8281</v>
      </c>
      <c r="Q796" s="15">
        <f t="shared" si="25"/>
        <v>40791.712500000001</v>
      </c>
    </row>
    <row r="797" spans="1:17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8280</v>
      </c>
      <c r="O797">
        <f t="shared" si="24"/>
        <v>85.05</v>
      </c>
      <c r="P797" t="s">
        <v>8281</v>
      </c>
      <c r="Q797" s="15">
        <f t="shared" si="25"/>
        <v>41006.207638888889</v>
      </c>
    </row>
    <row r="798" spans="1:17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8280</v>
      </c>
      <c r="O798">
        <f t="shared" si="24"/>
        <v>112.61</v>
      </c>
      <c r="P798" t="s">
        <v>8281</v>
      </c>
      <c r="Q798" s="15">
        <f t="shared" si="25"/>
        <v>41532.881944444445</v>
      </c>
    </row>
    <row r="799" spans="1:17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8280</v>
      </c>
      <c r="O799">
        <f t="shared" si="24"/>
        <v>45.44</v>
      </c>
      <c r="P799" t="s">
        <v>8281</v>
      </c>
      <c r="Q799" s="15">
        <f t="shared" si="25"/>
        <v>41028.166666666664</v>
      </c>
    </row>
    <row r="800" spans="1:17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8280</v>
      </c>
      <c r="O800">
        <f t="shared" si="24"/>
        <v>46.22</v>
      </c>
      <c r="P800" t="s">
        <v>8281</v>
      </c>
      <c r="Q800" s="15">
        <f t="shared" si="25"/>
        <v>41912.590127314819</v>
      </c>
    </row>
    <row r="801" spans="1:17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8280</v>
      </c>
      <c r="O801">
        <f t="shared" si="24"/>
        <v>178.61</v>
      </c>
      <c r="P801" t="s">
        <v>8281</v>
      </c>
      <c r="Q801" s="15">
        <f t="shared" si="25"/>
        <v>41026.667199074072</v>
      </c>
    </row>
    <row r="802" spans="1:17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8280</v>
      </c>
      <c r="O802">
        <f t="shared" si="24"/>
        <v>40.75</v>
      </c>
      <c r="P802" t="s">
        <v>8281</v>
      </c>
      <c r="Q802" s="15">
        <f t="shared" si="25"/>
        <v>41893.433495370373</v>
      </c>
    </row>
    <row r="803" spans="1:17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8280</v>
      </c>
      <c r="O803">
        <f t="shared" si="24"/>
        <v>43.73</v>
      </c>
      <c r="P803" t="s">
        <v>8281</v>
      </c>
      <c r="Q803" s="15">
        <f t="shared" si="25"/>
        <v>40725.795370370368</v>
      </c>
    </row>
    <row r="804" spans="1:17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8280</v>
      </c>
      <c r="O804">
        <f t="shared" si="24"/>
        <v>81.069999999999993</v>
      </c>
      <c r="P804" t="s">
        <v>8281</v>
      </c>
      <c r="Q804" s="15">
        <f t="shared" si="25"/>
        <v>41169.170138888891</v>
      </c>
    </row>
    <row r="805" spans="1:17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8280</v>
      </c>
      <c r="O805">
        <f t="shared" si="24"/>
        <v>74.61</v>
      </c>
      <c r="P805" t="s">
        <v>8281</v>
      </c>
      <c r="Q805" s="15">
        <f t="shared" si="25"/>
        <v>40692.041666666664</v>
      </c>
    </row>
    <row r="806" spans="1:17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8280</v>
      </c>
      <c r="O806">
        <f t="shared" si="24"/>
        <v>305.56</v>
      </c>
      <c r="P806" t="s">
        <v>8281</v>
      </c>
      <c r="Q806" s="15">
        <f t="shared" si="25"/>
        <v>40747.165972222225</v>
      </c>
    </row>
    <row r="807" spans="1:17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8280</v>
      </c>
      <c r="O807">
        <f t="shared" si="24"/>
        <v>58.33</v>
      </c>
      <c r="P807" t="s">
        <v>8281</v>
      </c>
      <c r="Q807" s="15">
        <f t="shared" si="25"/>
        <v>40740.958333333336</v>
      </c>
    </row>
    <row r="808" spans="1:17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8280</v>
      </c>
      <c r="O808">
        <f t="shared" si="24"/>
        <v>117.68</v>
      </c>
      <c r="P808" t="s">
        <v>8281</v>
      </c>
      <c r="Q808" s="15">
        <f t="shared" si="25"/>
        <v>40793.691423611112</v>
      </c>
    </row>
    <row r="809" spans="1:17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8280</v>
      </c>
      <c r="O809">
        <f t="shared" si="24"/>
        <v>73.77</v>
      </c>
      <c r="P809" t="s">
        <v>8281</v>
      </c>
      <c r="Q809" s="15">
        <f t="shared" si="25"/>
        <v>42795.083333333328</v>
      </c>
    </row>
    <row r="810" spans="1:17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8280</v>
      </c>
      <c r="O810">
        <f t="shared" si="24"/>
        <v>104.65</v>
      </c>
      <c r="P810" t="s">
        <v>8281</v>
      </c>
      <c r="Q810" s="15">
        <f t="shared" si="25"/>
        <v>41995.207638888889</v>
      </c>
    </row>
    <row r="811" spans="1:17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8280</v>
      </c>
      <c r="O811">
        <f t="shared" si="24"/>
        <v>79.83</v>
      </c>
      <c r="P811" t="s">
        <v>8281</v>
      </c>
      <c r="Q811" s="15">
        <f t="shared" si="25"/>
        <v>41658.833680555559</v>
      </c>
    </row>
    <row r="812" spans="1:17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8280</v>
      </c>
      <c r="O812">
        <f t="shared" si="24"/>
        <v>58.33</v>
      </c>
      <c r="P812" t="s">
        <v>8281</v>
      </c>
      <c r="Q812" s="15">
        <f t="shared" si="25"/>
        <v>41153.056273148148</v>
      </c>
    </row>
    <row r="813" spans="1:17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8280</v>
      </c>
      <c r="O813">
        <f t="shared" si="24"/>
        <v>86.67</v>
      </c>
      <c r="P813" t="s">
        <v>8281</v>
      </c>
      <c r="Q813" s="15">
        <f t="shared" si="25"/>
        <v>41465.702777777777</v>
      </c>
    </row>
    <row r="814" spans="1:17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8280</v>
      </c>
      <c r="O814">
        <f t="shared" si="24"/>
        <v>27.61</v>
      </c>
      <c r="P814" t="s">
        <v>8281</v>
      </c>
      <c r="Q814" s="15">
        <f t="shared" si="25"/>
        <v>41334.581944444442</v>
      </c>
    </row>
    <row r="815" spans="1:17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8280</v>
      </c>
      <c r="O815">
        <f t="shared" si="24"/>
        <v>25</v>
      </c>
      <c r="P815" t="s">
        <v>8281</v>
      </c>
      <c r="Q815" s="15">
        <f t="shared" si="25"/>
        <v>41110.960243055553</v>
      </c>
    </row>
    <row r="816" spans="1:17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8280</v>
      </c>
      <c r="O816">
        <f t="shared" si="24"/>
        <v>45.46</v>
      </c>
      <c r="P816" t="s">
        <v>8281</v>
      </c>
      <c r="Q816" s="15">
        <f t="shared" si="25"/>
        <v>40694.75277777778</v>
      </c>
    </row>
    <row r="817" spans="1:17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8280</v>
      </c>
      <c r="O817">
        <f t="shared" si="24"/>
        <v>99.53</v>
      </c>
      <c r="P817" t="s">
        <v>8281</v>
      </c>
      <c r="Q817" s="15">
        <f t="shared" si="25"/>
        <v>41944.917858796296</v>
      </c>
    </row>
    <row r="818" spans="1:17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8280</v>
      </c>
      <c r="O818">
        <f t="shared" si="24"/>
        <v>39.31</v>
      </c>
      <c r="P818" t="s">
        <v>8281</v>
      </c>
      <c r="Q818" s="15">
        <f t="shared" si="25"/>
        <v>41373.270833333336</v>
      </c>
    </row>
    <row r="819" spans="1:17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8280</v>
      </c>
      <c r="O819">
        <f t="shared" si="24"/>
        <v>89.42</v>
      </c>
      <c r="P819" t="s">
        <v>8281</v>
      </c>
      <c r="Q819" s="15">
        <f t="shared" si="25"/>
        <v>40979.207638888889</v>
      </c>
    </row>
    <row r="820" spans="1:17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8280</v>
      </c>
      <c r="O820">
        <f t="shared" si="24"/>
        <v>28.68</v>
      </c>
      <c r="P820" t="s">
        <v>8281</v>
      </c>
      <c r="Q820" s="15">
        <f t="shared" si="25"/>
        <v>41128.709027777775</v>
      </c>
    </row>
    <row r="821" spans="1:17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8280</v>
      </c>
      <c r="O821">
        <f t="shared" si="24"/>
        <v>31.07</v>
      </c>
      <c r="P821" t="s">
        <v>8281</v>
      </c>
      <c r="Q821" s="15">
        <f t="shared" si="25"/>
        <v>41629.197222222225</v>
      </c>
    </row>
    <row r="822" spans="1:17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8280</v>
      </c>
      <c r="O822">
        <f t="shared" si="24"/>
        <v>70.55</v>
      </c>
      <c r="P822" t="s">
        <v>8281</v>
      </c>
      <c r="Q822" s="15">
        <f t="shared" si="25"/>
        <v>41799.208333333336</v>
      </c>
    </row>
    <row r="823" spans="1:17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8280</v>
      </c>
      <c r="O823">
        <f t="shared" si="24"/>
        <v>224.13</v>
      </c>
      <c r="P823" t="s">
        <v>8281</v>
      </c>
      <c r="Q823" s="15">
        <f t="shared" si="25"/>
        <v>42128.167361111111</v>
      </c>
    </row>
    <row r="824" spans="1:17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8280</v>
      </c>
      <c r="O824">
        <f t="shared" si="24"/>
        <v>51.81</v>
      </c>
      <c r="P824" t="s">
        <v>8281</v>
      </c>
      <c r="Q824" s="15">
        <f t="shared" si="25"/>
        <v>41187.947337962964</v>
      </c>
    </row>
    <row r="825" spans="1:17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8280</v>
      </c>
      <c r="O825">
        <f t="shared" si="24"/>
        <v>43.52</v>
      </c>
      <c r="P825" t="s">
        <v>8281</v>
      </c>
      <c r="Q825" s="15">
        <f t="shared" si="25"/>
        <v>42085.931157407409</v>
      </c>
    </row>
    <row r="826" spans="1:17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8280</v>
      </c>
      <c r="O826">
        <f t="shared" si="24"/>
        <v>39.82</v>
      </c>
      <c r="P826" t="s">
        <v>8281</v>
      </c>
      <c r="Q826" s="15">
        <f t="shared" si="25"/>
        <v>40286.290972222225</v>
      </c>
    </row>
    <row r="827" spans="1:17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8280</v>
      </c>
      <c r="O827">
        <f t="shared" si="24"/>
        <v>126.81</v>
      </c>
      <c r="P827" t="s">
        <v>8281</v>
      </c>
      <c r="Q827" s="15">
        <f t="shared" si="25"/>
        <v>41211.306527777779</v>
      </c>
    </row>
    <row r="828" spans="1:17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8280</v>
      </c>
      <c r="O828">
        <f t="shared" si="24"/>
        <v>113.88</v>
      </c>
      <c r="P828" t="s">
        <v>8281</v>
      </c>
      <c r="Q828" s="15">
        <f t="shared" si="25"/>
        <v>40993.996874999997</v>
      </c>
    </row>
    <row r="829" spans="1:17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8280</v>
      </c>
      <c r="O829">
        <f t="shared" si="24"/>
        <v>28.18</v>
      </c>
      <c r="P829" t="s">
        <v>8281</v>
      </c>
      <c r="Q829" s="15">
        <f t="shared" si="25"/>
        <v>40953.825694444444</v>
      </c>
    </row>
    <row r="830" spans="1:17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8280</v>
      </c>
      <c r="O830">
        <f t="shared" si="24"/>
        <v>36.61</v>
      </c>
      <c r="P830" t="s">
        <v>8281</v>
      </c>
      <c r="Q830" s="15">
        <f t="shared" si="25"/>
        <v>41085.683333333334</v>
      </c>
    </row>
    <row r="831" spans="1:17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8280</v>
      </c>
      <c r="O831">
        <f t="shared" si="24"/>
        <v>32.5</v>
      </c>
      <c r="P831" t="s">
        <v>8281</v>
      </c>
      <c r="Q831" s="15">
        <f t="shared" si="25"/>
        <v>42564.801388888889</v>
      </c>
    </row>
    <row r="832" spans="1:17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8280</v>
      </c>
      <c r="O832">
        <f t="shared" si="24"/>
        <v>60.66</v>
      </c>
      <c r="P832" t="s">
        <v>8281</v>
      </c>
      <c r="Q832" s="15">
        <f t="shared" si="25"/>
        <v>41355.484085648146</v>
      </c>
    </row>
    <row r="833" spans="1:17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8280</v>
      </c>
      <c r="O833">
        <f t="shared" si="24"/>
        <v>175</v>
      </c>
      <c r="P833" t="s">
        <v>8281</v>
      </c>
      <c r="Q833" s="15">
        <f t="shared" si="25"/>
        <v>41026.646921296298</v>
      </c>
    </row>
    <row r="834" spans="1:17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8280</v>
      </c>
      <c r="O834">
        <f t="shared" si="24"/>
        <v>97.99</v>
      </c>
      <c r="P834" t="s">
        <v>8281</v>
      </c>
      <c r="Q834" s="15">
        <f t="shared" si="25"/>
        <v>40929.342361111114</v>
      </c>
    </row>
    <row r="835" spans="1:17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8280</v>
      </c>
      <c r="O835">
        <f t="shared" ref="O835:O898" si="26">IFERROR(ROUND(E835/L835,2),0)</f>
        <v>148.78</v>
      </c>
      <c r="P835" t="s">
        <v>8281</v>
      </c>
      <c r="Q835" s="15">
        <f t="shared" ref="Q835:Q898" si="27">( ( (I835/60)/60)/24)+DATE(1970,1,1)</f>
        <v>41748.878182870372</v>
      </c>
    </row>
    <row r="836" spans="1:17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8280</v>
      </c>
      <c r="O836">
        <f t="shared" si="26"/>
        <v>96.08</v>
      </c>
      <c r="P836" t="s">
        <v>8281</v>
      </c>
      <c r="Q836" s="15">
        <f t="shared" si="27"/>
        <v>41456.165972222225</v>
      </c>
    </row>
    <row r="837" spans="1:17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8280</v>
      </c>
      <c r="O837">
        <f t="shared" si="26"/>
        <v>58.63</v>
      </c>
      <c r="P837" t="s">
        <v>8281</v>
      </c>
      <c r="Q837" s="15">
        <f t="shared" si="27"/>
        <v>41048.125</v>
      </c>
    </row>
    <row r="838" spans="1:17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8280</v>
      </c>
      <c r="O838">
        <f t="shared" si="26"/>
        <v>109.71</v>
      </c>
      <c r="P838" t="s">
        <v>8281</v>
      </c>
      <c r="Q838" s="15">
        <f t="shared" si="27"/>
        <v>41554.056921296295</v>
      </c>
    </row>
    <row r="839" spans="1:17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8280</v>
      </c>
      <c r="O839">
        <f t="shared" si="26"/>
        <v>49.11</v>
      </c>
      <c r="P839" t="s">
        <v>8281</v>
      </c>
      <c r="Q839" s="15">
        <f t="shared" si="27"/>
        <v>41760.998402777775</v>
      </c>
    </row>
    <row r="840" spans="1:17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8280</v>
      </c>
      <c r="O840">
        <f t="shared" si="26"/>
        <v>47.67</v>
      </c>
      <c r="P840" t="s">
        <v>8281</v>
      </c>
      <c r="Q840" s="15">
        <f t="shared" si="27"/>
        <v>40925.897974537038</v>
      </c>
    </row>
    <row r="841" spans="1:17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8280</v>
      </c>
      <c r="O841">
        <f t="shared" si="26"/>
        <v>60.74</v>
      </c>
      <c r="P841" t="s">
        <v>8281</v>
      </c>
      <c r="Q841" s="15">
        <f t="shared" si="27"/>
        <v>41174.763379629629</v>
      </c>
    </row>
    <row r="842" spans="1:17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8280</v>
      </c>
      <c r="O842">
        <f t="shared" si="26"/>
        <v>63.38</v>
      </c>
      <c r="P842" t="s">
        <v>8282</v>
      </c>
      <c r="Q842" s="15">
        <f t="shared" si="27"/>
        <v>42637.226701388892</v>
      </c>
    </row>
    <row r="843" spans="1:17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8280</v>
      </c>
      <c r="O843">
        <f t="shared" si="26"/>
        <v>53.89</v>
      </c>
      <c r="P843" t="s">
        <v>8282</v>
      </c>
      <c r="Q843" s="15">
        <f t="shared" si="27"/>
        <v>41953.88035879629</v>
      </c>
    </row>
    <row r="844" spans="1:17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8280</v>
      </c>
      <c r="O844">
        <f t="shared" si="26"/>
        <v>66.87</v>
      </c>
      <c r="P844" t="s">
        <v>8282</v>
      </c>
      <c r="Q844" s="15">
        <f t="shared" si="27"/>
        <v>41561.165972222225</v>
      </c>
    </row>
    <row r="845" spans="1:17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8280</v>
      </c>
      <c r="O845">
        <f t="shared" si="26"/>
        <v>63.1</v>
      </c>
      <c r="P845" t="s">
        <v>8282</v>
      </c>
      <c r="Q845" s="15">
        <f t="shared" si="27"/>
        <v>42712.333333333328</v>
      </c>
    </row>
    <row r="846" spans="1:17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8280</v>
      </c>
      <c r="O846">
        <f t="shared" si="26"/>
        <v>36.630000000000003</v>
      </c>
      <c r="P846" t="s">
        <v>8282</v>
      </c>
      <c r="Q846" s="15">
        <f t="shared" si="27"/>
        <v>41944.207638888889</v>
      </c>
    </row>
    <row r="847" spans="1:17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8280</v>
      </c>
      <c r="O847">
        <f t="shared" si="26"/>
        <v>34.01</v>
      </c>
      <c r="P847" t="s">
        <v>8282</v>
      </c>
      <c r="Q847" s="15">
        <f t="shared" si="27"/>
        <v>42618.165972222225</v>
      </c>
    </row>
    <row r="848" spans="1:17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8280</v>
      </c>
      <c r="O848">
        <f t="shared" si="26"/>
        <v>28.55</v>
      </c>
      <c r="P848" t="s">
        <v>8282</v>
      </c>
      <c r="Q848" s="15">
        <f t="shared" si="27"/>
        <v>41708.583333333336</v>
      </c>
    </row>
    <row r="849" spans="1:17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8280</v>
      </c>
      <c r="O849">
        <f t="shared" si="26"/>
        <v>10</v>
      </c>
      <c r="P849" t="s">
        <v>8282</v>
      </c>
      <c r="Q849" s="15">
        <f t="shared" si="27"/>
        <v>42195.79833333334</v>
      </c>
    </row>
    <row r="850" spans="1:17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8280</v>
      </c>
      <c r="O850">
        <f t="shared" si="26"/>
        <v>18.75</v>
      </c>
      <c r="P850" t="s">
        <v>8282</v>
      </c>
      <c r="Q850" s="15">
        <f t="shared" si="27"/>
        <v>42108.792048611111</v>
      </c>
    </row>
    <row r="851" spans="1:17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8280</v>
      </c>
      <c r="O851">
        <f t="shared" si="26"/>
        <v>41.7</v>
      </c>
      <c r="P851" t="s">
        <v>8282</v>
      </c>
      <c r="Q851" s="15">
        <f t="shared" si="27"/>
        <v>42079.107222222221</v>
      </c>
    </row>
    <row r="852" spans="1:17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8280</v>
      </c>
      <c r="O852">
        <f t="shared" si="26"/>
        <v>46.67</v>
      </c>
      <c r="P852" t="s">
        <v>8282</v>
      </c>
      <c r="Q852" s="15">
        <f t="shared" si="27"/>
        <v>42485.207638888889</v>
      </c>
    </row>
    <row r="853" spans="1:17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8280</v>
      </c>
      <c r="O853">
        <f t="shared" si="26"/>
        <v>37.270000000000003</v>
      </c>
      <c r="P853" t="s">
        <v>8282</v>
      </c>
      <c r="Q853" s="15">
        <f t="shared" si="27"/>
        <v>42582.822916666672</v>
      </c>
    </row>
    <row r="854" spans="1:17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8280</v>
      </c>
      <c r="O854">
        <f t="shared" si="26"/>
        <v>59.26</v>
      </c>
      <c r="P854" t="s">
        <v>8282</v>
      </c>
      <c r="Q854" s="15">
        <f t="shared" si="27"/>
        <v>42667.875</v>
      </c>
    </row>
    <row r="855" spans="1:17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8280</v>
      </c>
      <c r="O855">
        <f t="shared" si="26"/>
        <v>30</v>
      </c>
      <c r="P855" t="s">
        <v>8282</v>
      </c>
      <c r="Q855" s="15">
        <f t="shared" si="27"/>
        <v>42051.832280092596</v>
      </c>
    </row>
    <row r="856" spans="1:17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8280</v>
      </c>
      <c r="O856">
        <f t="shared" si="26"/>
        <v>65.86</v>
      </c>
      <c r="P856" t="s">
        <v>8282</v>
      </c>
      <c r="Q856" s="15">
        <f t="shared" si="27"/>
        <v>42732.212337962963</v>
      </c>
    </row>
    <row r="857" spans="1:17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8280</v>
      </c>
      <c r="O857">
        <f t="shared" si="26"/>
        <v>31.91</v>
      </c>
      <c r="P857" t="s">
        <v>8282</v>
      </c>
      <c r="Q857" s="15">
        <f t="shared" si="27"/>
        <v>42575.125196759262</v>
      </c>
    </row>
    <row r="858" spans="1:17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8280</v>
      </c>
      <c r="O858">
        <f t="shared" si="26"/>
        <v>19.46</v>
      </c>
      <c r="P858" t="s">
        <v>8282</v>
      </c>
      <c r="Q858" s="15">
        <f t="shared" si="27"/>
        <v>42668.791666666672</v>
      </c>
    </row>
    <row r="859" spans="1:17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8280</v>
      </c>
      <c r="O859">
        <f t="shared" si="26"/>
        <v>50</v>
      </c>
      <c r="P859" t="s">
        <v>8282</v>
      </c>
      <c r="Q859" s="15">
        <f t="shared" si="27"/>
        <v>42333.623043981483</v>
      </c>
    </row>
    <row r="860" spans="1:17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8280</v>
      </c>
      <c r="O860">
        <f t="shared" si="26"/>
        <v>22.74</v>
      </c>
      <c r="P860" t="s">
        <v>8282</v>
      </c>
      <c r="Q860" s="15">
        <f t="shared" si="27"/>
        <v>42109.957638888889</v>
      </c>
    </row>
    <row r="861" spans="1:17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8280</v>
      </c>
      <c r="O861">
        <f t="shared" si="26"/>
        <v>42.72</v>
      </c>
      <c r="P861" t="s">
        <v>8282</v>
      </c>
      <c r="Q861" s="15">
        <f t="shared" si="27"/>
        <v>42159</v>
      </c>
    </row>
    <row r="862" spans="1:17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8280</v>
      </c>
      <c r="O862">
        <f t="shared" si="26"/>
        <v>52.92</v>
      </c>
      <c r="P862" t="s">
        <v>8283</v>
      </c>
      <c r="Q862" s="15">
        <f t="shared" si="27"/>
        <v>41600.524456018517</v>
      </c>
    </row>
    <row r="863" spans="1:17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8280</v>
      </c>
      <c r="O863">
        <f t="shared" si="26"/>
        <v>50.5</v>
      </c>
      <c r="P863" t="s">
        <v>8283</v>
      </c>
      <c r="Q863" s="15">
        <f t="shared" si="27"/>
        <v>42629.965324074074</v>
      </c>
    </row>
    <row r="864" spans="1:17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8280</v>
      </c>
      <c r="O864">
        <f t="shared" si="26"/>
        <v>42.5</v>
      </c>
      <c r="P864" t="s">
        <v>8283</v>
      </c>
      <c r="Q864" s="15">
        <f t="shared" si="27"/>
        <v>41589.596620370372</v>
      </c>
    </row>
    <row r="865" spans="1:17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8280</v>
      </c>
      <c r="O865">
        <f t="shared" si="26"/>
        <v>18</v>
      </c>
      <c r="P865" t="s">
        <v>8283</v>
      </c>
      <c r="Q865" s="15">
        <f t="shared" si="27"/>
        <v>40951.117662037039</v>
      </c>
    </row>
    <row r="866" spans="1:17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8280</v>
      </c>
      <c r="O866">
        <f t="shared" si="26"/>
        <v>34.18</v>
      </c>
      <c r="P866" t="s">
        <v>8283</v>
      </c>
      <c r="Q866" s="15">
        <f t="shared" si="27"/>
        <v>41563.415972222225</v>
      </c>
    </row>
    <row r="867" spans="1:17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8280</v>
      </c>
      <c r="O867">
        <f t="shared" si="26"/>
        <v>22.5</v>
      </c>
      <c r="P867" t="s">
        <v>8283</v>
      </c>
      <c r="Q867" s="15">
        <f t="shared" si="27"/>
        <v>41290.77311342593</v>
      </c>
    </row>
    <row r="868" spans="1:17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8280</v>
      </c>
      <c r="O868">
        <f t="shared" si="26"/>
        <v>58.18</v>
      </c>
      <c r="P868" t="s">
        <v>8283</v>
      </c>
      <c r="Q868" s="15">
        <f t="shared" si="27"/>
        <v>42063.631944444445</v>
      </c>
    </row>
    <row r="869" spans="1:17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8280</v>
      </c>
      <c r="O869">
        <f t="shared" si="26"/>
        <v>109.18</v>
      </c>
      <c r="P869" t="s">
        <v>8283</v>
      </c>
      <c r="Q869" s="15">
        <f t="shared" si="27"/>
        <v>40148.207638888889</v>
      </c>
    </row>
    <row r="870" spans="1:17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8280</v>
      </c>
      <c r="O870">
        <f t="shared" si="26"/>
        <v>50</v>
      </c>
      <c r="P870" t="s">
        <v>8283</v>
      </c>
      <c r="Q870" s="15">
        <f t="shared" si="27"/>
        <v>41646.027754629627</v>
      </c>
    </row>
    <row r="871" spans="1:17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8280</v>
      </c>
      <c r="O871">
        <f t="shared" si="26"/>
        <v>346.67</v>
      </c>
      <c r="P871" t="s">
        <v>8283</v>
      </c>
      <c r="Q871" s="15">
        <f t="shared" si="27"/>
        <v>41372.803900462961</v>
      </c>
    </row>
    <row r="872" spans="1:17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8280</v>
      </c>
      <c r="O872">
        <f t="shared" si="26"/>
        <v>12.4</v>
      </c>
      <c r="P872" t="s">
        <v>8283</v>
      </c>
      <c r="Q872" s="15">
        <f t="shared" si="27"/>
        <v>41518.022256944445</v>
      </c>
    </row>
    <row r="873" spans="1:17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8280</v>
      </c>
      <c r="O873">
        <f t="shared" si="26"/>
        <v>27.08</v>
      </c>
      <c r="P873" t="s">
        <v>8283</v>
      </c>
      <c r="Q873" s="15">
        <f t="shared" si="27"/>
        <v>41607.602951388886</v>
      </c>
    </row>
    <row r="874" spans="1:17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8280</v>
      </c>
      <c r="O874">
        <f t="shared" si="26"/>
        <v>32.5</v>
      </c>
      <c r="P874" t="s">
        <v>8283</v>
      </c>
      <c r="Q874" s="15">
        <f t="shared" si="27"/>
        <v>40612.825543981482</v>
      </c>
    </row>
    <row r="875" spans="1:17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8280</v>
      </c>
      <c r="O875">
        <f t="shared" si="26"/>
        <v>9</v>
      </c>
      <c r="P875" t="s">
        <v>8283</v>
      </c>
      <c r="Q875" s="15">
        <f t="shared" si="27"/>
        <v>41224.208796296298</v>
      </c>
    </row>
    <row r="876" spans="1:17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8280</v>
      </c>
      <c r="O876">
        <f t="shared" si="26"/>
        <v>34.76</v>
      </c>
      <c r="P876" t="s">
        <v>8283</v>
      </c>
      <c r="Q876" s="15">
        <f t="shared" si="27"/>
        <v>41398.583726851852</v>
      </c>
    </row>
    <row r="877" spans="1:17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8280</v>
      </c>
      <c r="O877">
        <f t="shared" si="26"/>
        <v>0</v>
      </c>
      <c r="P877" t="s">
        <v>8283</v>
      </c>
      <c r="Q877" s="15">
        <f t="shared" si="27"/>
        <v>42268.723738425921</v>
      </c>
    </row>
    <row r="878" spans="1:17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8280</v>
      </c>
      <c r="O878">
        <f t="shared" si="26"/>
        <v>28.58</v>
      </c>
      <c r="P878" t="s">
        <v>8283</v>
      </c>
      <c r="Q878" s="15">
        <f t="shared" si="27"/>
        <v>41309.496840277774</v>
      </c>
    </row>
    <row r="879" spans="1:17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8280</v>
      </c>
      <c r="O879">
        <f t="shared" si="26"/>
        <v>46.59</v>
      </c>
      <c r="P879" t="s">
        <v>8283</v>
      </c>
      <c r="Q879" s="15">
        <f t="shared" si="27"/>
        <v>41627.788888888892</v>
      </c>
    </row>
    <row r="880" spans="1:17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8280</v>
      </c>
      <c r="O880">
        <f t="shared" si="26"/>
        <v>32.5</v>
      </c>
      <c r="P880" t="s">
        <v>8283</v>
      </c>
      <c r="Q880" s="15">
        <f t="shared" si="27"/>
        <v>40535.232916666668</v>
      </c>
    </row>
    <row r="881" spans="1:17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8280</v>
      </c>
      <c r="O881">
        <f t="shared" si="26"/>
        <v>21.47</v>
      </c>
      <c r="P881" t="s">
        <v>8283</v>
      </c>
      <c r="Q881" s="15">
        <f t="shared" si="27"/>
        <v>41058.829918981479</v>
      </c>
    </row>
    <row r="882" spans="1:17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8280</v>
      </c>
      <c r="O882">
        <f t="shared" si="26"/>
        <v>14.13</v>
      </c>
      <c r="P882" t="s">
        <v>8284</v>
      </c>
      <c r="Q882" s="15">
        <f t="shared" si="27"/>
        <v>41212.32104166667</v>
      </c>
    </row>
    <row r="883" spans="1:17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8280</v>
      </c>
      <c r="O883">
        <f t="shared" si="26"/>
        <v>30</v>
      </c>
      <c r="P883" t="s">
        <v>8284</v>
      </c>
      <c r="Q883" s="15">
        <f t="shared" si="27"/>
        <v>40922.25099537037</v>
      </c>
    </row>
    <row r="884" spans="1:17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8280</v>
      </c>
      <c r="O884">
        <f t="shared" si="26"/>
        <v>21.57</v>
      </c>
      <c r="P884" t="s">
        <v>8284</v>
      </c>
      <c r="Q884" s="15">
        <f t="shared" si="27"/>
        <v>40792.860532407409</v>
      </c>
    </row>
    <row r="885" spans="1:17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8280</v>
      </c>
      <c r="O885">
        <f t="shared" si="26"/>
        <v>83.38</v>
      </c>
      <c r="P885" t="s">
        <v>8284</v>
      </c>
      <c r="Q885" s="15">
        <f t="shared" si="27"/>
        <v>42431.935590277775</v>
      </c>
    </row>
    <row r="886" spans="1:17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8280</v>
      </c>
      <c r="O886">
        <f t="shared" si="26"/>
        <v>10</v>
      </c>
      <c r="P886" t="s">
        <v>8284</v>
      </c>
      <c r="Q886" s="15">
        <f t="shared" si="27"/>
        <v>41041.104861111111</v>
      </c>
    </row>
    <row r="887" spans="1:17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8280</v>
      </c>
      <c r="O887">
        <f t="shared" si="26"/>
        <v>35.71</v>
      </c>
      <c r="P887" t="s">
        <v>8284</v>
      </c>
      <c r="Q887" s="15">
        <f t="shared" si="27"/>
        <v>42734.941099537042</v>
      </c>
    </row>
    <row r="888" spans="1:17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8280</v>
      </c>
      <c r="O888">
        <f t="shared" si="26"/>
        <v>29.29</v>
      </c>
      <c r="P888" t="s">
        <v>8284</v>
      </c>
      <c r="Q888" s="15">
        <f t="shared" si="27"/>
        <v>42628.870520833334</v>
      </c>
    </row>
    <row r="889" spans="1:17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8280</v>
      </c>
      <c r="O889">
        <f t="shared" si="26"/>
        <v>0</v>
      </c>
      <c r="P889" t="s">
        <v>8284</v>
      </c>
      <c r="Q889" s="15">
        <f t="shared" si="27"/>
        <v>41056.958969907406</v>
      </c>
    </row>
    <row r="890" spans="1:17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8280</v>
      </c>
      <c r="O890">
        <f t="shared" si="26"/>
        <v>18</v>
      </c>
      <c r="P890" t="s">
        <v>8284</v>
      </c>
      <c r="Q890" s="15">
        <f t="shared" si="27"/>
        <v>40787.25</v>
      </c>
    </row>
    <row r="891" spans="1:17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8280</v>
      </c>
      <c r="O891">
        <f t="shared" si="26"/>
        <v>73.760000000000005</v>
      </c>
      <c r="P891" t="s">
        <v>8284</v>
      </c>
      <c r="Q891" s="15">
        <f t="shared" si="27"/>
        <v>41917.784062500003</v>
      </c>
    </row>
    <row r="892" spans="1:17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8280</v>
      </c>
      <c r="O892">
        <f t="shared" si="26"/>
        <v>31.25</v>
      </c>
      <c r="P892" t="s">
        <v>8284</v>
      </c>
      <c r="Q892" s="15">
        <f t="shared" si="27"/>
        <v>41599.740497685183</v>
      </c>
    </row>
    <row r="893" spans="1:17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8280</v>
      </c>
      <c r="O893">
        <f t="shared" si="26"/>
        <v>28.89</v>
      </c>
      <c r="P893" t="s">
        <v>8284</v>
      </c>
      <c r="Q893" s="15">
        <f t="shared" si="27"/>
        <v>41872.031597222223</v>
      </c>
    </row>
    <row r="894" spans="1:17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8280</v>
      </c>
      <c r="O894">
        <f t="shared" si="26"/>
        <v>143.82</v>
      </c>
      <c r="P894" t="s">
        <v>8284</v>
      </c>
      <c r="Q894" s="15">
        <f t="shared" si="27"/>
        <v>40391.166666666664</v>
      </c>
    </row>
    <row r="895" spans="1:17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8280</v>
      </c>
      <c r="O895">
        <f t="shared" si="26"/>
        <v>40</v>
      </c>
      <c r="P895" t="s">
        <v>8284</v>
      </c>
      <c r="Q895" s="15">
        <f t="shared" si="27"/>
        <v>42095.856053240743</v>
      </c>
    </row>
    <row r="896" spans="1:17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8280</v>
      </c>
      <c r="O896">
        <f t="shared" si="26"/>
        <v>147.81</v>
      </c>
      <c r="P896" t="s">
        <v>8284</v>
      </c>
      <c r="Q896" s="15">
        <f t="shared" si="27"/>
        <v>42526.981597222228</v>
      </c>
    </row>
    <row r="897" spans="1:17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8280</v>
      </c>
      <c r="O897">
        <f t="shared" si="26"/>
        <v>27.86</v>
      </c>
      <c r="P897" t="s">
        <v>8284</v>
      </c>
      <c r="Q897" s="15">
        <f t="shared" si="27"/>
        <v>40476.127650462964</v>
      </c>
    </row>
    <row r="898" spans="1:17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8280</v>
      </c>
      <c r="O898">
        <f t="shared" si="26"/>
        <v>44.44</v>
      </c>
      <c r="P898" t="s">
        <v>8284</v>
      </c>
      <c r="Q898" s="15">
        <f t="shared" si="27"/>
        <v>42244.166666666672</v>
      </c>
    </row>
    <row r="899" spans="1:17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8280</v>
      </c>
      <c r="O899">
        <f t="shared" ref="O899:O962" si="28">IFERROR(ROUND(E899/L899,2),0)</f>
        <v>0</v>
      </c>
      <c r="P899" t="s">
        <v>8284</v>
      </c>
      <c r="Q899" s="15">
        <f t="shared" ref="Q899:Q962" si="29">( ( (I899/60)/60)/24)+DATE(1970,1,1)</f>
        <v>41241.730416666665</v>
      </c>
    </row>
    <row r="900" spans="1:17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8280</v>
      </c>
      <c r="O900">
        <f t="shared" si="28"/>
        <v>35</v>
      </c>
      <c r="P900" t="s">
        <v>8284</v>
      </c>
      <c r="Q900" s="15">
        <f t="shared" si="29"/>
        <v>40923.758217592593</v>
      </c>
    </row>
    <row r="901" spans="1:17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8280</v>
      </c>
      <c r="O901">
        <f t="shared" si="28"/>
        <v>35</v>
      </c>
      <c r="P901" t="s">
        <v>8284</v>
      </c>
      <c r="Q901" s="15">
        <f t="shared" si="29"/>
        <v>40691.099097222221</v>
      </c>
    </row>
    <row r="902" spans="1:17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8280</v>
      </c>
      <c r="O902">
        <f t="shared" si="28"/>
        <v>10.5</v>
      </c>
      <c r="P902" t="s">
        <v>8283</v>
      </c>
      <c r="Q902" s="15">
        <f t="shared" si="29"/>
        <v>42459.807893518519</v>
      </c>
    </row>
    <row r="903" spans="1:17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8280</v>
      </c>
      <c r="O903">
        <f t="shared" si="28"/>
        <v>0</v>
      </c>
      <c r="P903" t="s">
        <v>8283</v>
      </c>
      <c r="Q903" s="15">
        <f t="shared" si="29"/>
        <v>40337.799305555556</v>
      </c>
    </row>
    <row r="904" spans="1:17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8280</v>
      </c>
      <c r="O904">
        <f t="shared" si="28"/>
        <v>30</v>
      </c>
      <c r="P904" t="s">
        <v>8283</v>
      </c>
      <c r="Q904" s="15">
        <f t="shared" si="29"/>
        <v>41881.645833333336</v>
      </c>
    </row>
    <row r="905" spans="1:17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8280</v>
      </c>
      <c r="O905">
        <f t="shared" si="28"/>
        <v>40</v>
      </c>
      <c r="P905" t="s">
        <v>8283</v>
      </c>
      <c r="Q905" s="15">
        <f t="shared" si="29"/>
        <v>41175.100694444445</v>
      </c>
    </row>
    <row r="906" spans="1:17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8280</v>
      </c>
      <c r="O906">
        <f t="shared" si="28"/>
        <v>50.33</v>
      </c>
      <c r="P906" t="s">
        <v>8283</v>
      </c>
      <c r="Q906" s="15">
        <f t="shared" si="29"/>
        <v>42372.080289351856</v>
      </c>
    </row>
    <row r="907" spans="1:17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8280</v>
      </c>
      <c r="O907">
        <f t="shared" si="28"/>
        <v>32.67</v>
      </c>
      <c r="P907" t="s">
        <v>8283</v>
      </c>
      <c r="Q907" s="15">
        <f t="shared" si="29"/>
        <v>40567.239884259259</v>
      </c>
    </row>
    <row r="908" spans="1:17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8280</v>
      </c>
      <c r="O908">
        <f t="shared" si="28"/>
        <v>0</v>
      </c>
      <c r="P908" t="s">
        <v>8283</v>
      </c>
      <c r="Q908" s="15">
        <f t="shared" si="29"/>
        <v>41711.148032407407</v>
      </c>
    </row>
    <row r="909" spans="1:17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8280</v>
      </c>
      <c r="O909">
        <f t="shared" si="28"/>
        <v>0</v>
      </c>
      <c r="P909" t="s">
        <v>8283</v>
      </c>
      <c r="Q909" s="15">
        <f t="shared" si="29"/>
        <v>40797.192395833335</v>
      </c>
    </row>
    <row r="910" spans="1:17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8280</v>
      </c>
      <c r="O910">
        <f t="shared" si="28"/>
        <v>0</v>
      </c>
      <c r="P910" t="s">
        <v>8283</v>
      </c>
      <c r="Q910" s="15">
        <f t="shared" si="29"/>
        <v>40386.207638888889</v>
      </c>
    </row>
    <row r="911" spans="1:17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8280</v>
      </c>
      <c r="O911">
        <f t="shared" si="28"/>
        <v>65</v>
      </c>
      <c r="P911" t="s">
        <v>8283</v>
      </c>
      <c r="Q911" s="15">
        <f t="shared" si="29"/>
        <v>41113.166666666664</v>
      </c>
    </row>
    <row r="912" spans="1:17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8280</v>
      </c>
      <c r="O912">
        <f t="shared" si="28"/>
        <v>24.6</v>
      </c>
      <c r="P912" t="s">
        <v>8283</v>
      </c>
      <c r="Q912" s="15">
        <f t="shared" si="29"/>
        <v>42797.545358796298</v>
      </c>
    </row>
    <row r="913" spans="1:17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8280</v>
      </c>
      <c r="O913">
        <f t="shared" si="28"/>
        <v>0</v>
      </c>
      <c r="P913" t="s">
        <v>8283</v>
      </c>
      <c r="Q913" s="15">
        <f t="shared" si="29"/>
        <v>41663.005150462966</v>
      </c>
    </row>
    <row r="914" spans="1:17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8280</v>
      </c>
      <c r="O914">
        <f t="shared" si="28"/>
        <v>15</v>
      </c>
      <c r="P914" t="s">
        <v>8283</v>
      </c>
      <c r="Q914" s="15">
        <f t="shared" si="29"/>
        <v>41254.151006944441</v>
      </c>
    </row>
    <row r="915" spans="1:17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8280</v>
      </c>
      <c r="O915">
        <f t="shared" si="28"/>
        <v>82.58</v>
      </c>
      <c r="P915" t="s">
        <v>8283</v>
      </c>
      <c r="Q915" s="15">
        <f t="shared" si="29"/>
        <v>41034.139108796298</v>
      </c>
    </row>
    <row r="916" spans="1:17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8280</v>
      </c>
      <c r="O916">
        <f t="shared" si="28"/>
        <v>0</v>
      </c>
      <c r="P916" t="s">
        <v>8283</v>
      </c>
      <c r="Q916" s="15">
        <f t="shared" si="29"/>
        <v>41146.763275462967</v>
      </c>
    </row>
    <row r="917" spans="1:17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8280</v>
      </c>
      <c r="O917">
        <f t="shared" si="28"/>
        <v>41.67</v>
      </c>
      <c r="P917" t="s">
        <v>8283</v>
      </c>
      <c r="Q917" s="15">
        <f t="shared" si="29"/>
        <v>40969.207638888889</v>
      </c>
    </row>
    <row r="918" spans="1:17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8280</v>
      </c>
      <c r="O918">
        <f t="shared" si="28"/>
        <v>0</v>
      </c>
      <c r="P918" t="s">
        <v>8283</v>
      </c>
      <c r="Q918" s="15">
        <f t="shared" si="29"/>
        <v>40473.208333333336</v>
      </c>
    </row>
    <row r="919" spans="1:17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8280</v>
      </c>
      <c r="O919">
        <f t="shared" si="28"/>
        <v>30</v>
      </c>
      <c r="P919" t="s">
        <v>8283</v>
      </c>
      <c r="Q919" s="15">
        <f t="shared" si="29"/>
        <v>41834.104166666664</v>
      </c>
    </row>
    <row r="920" spans="1:17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8280</v>
      </c>
      <c r="O920">
        <f t="shared" si="28"/>
        <v>19.600000000000001</v>
      </c>
      <c r="P920" t="s">
        <v>8283</v>
      </c>
      <c r="Q920" s="15">
        <f t="shared" si="29"/>
        <v>41974.957881944443</v>
      </c>
    </row>
    <row r="921" spans="1:17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8280</v>
      </c>
      <c r="O921">
        <f t="shared" si="28"/>
        <v>100</v>
      </c>
      <c r="P921" t="s">
        <v>8283</v>
      </c>
      <c r="Q921" s="15">
        <f t="shared" si="29"/>
        <v>41262.641724537039</v>
      </c>
    </row>
    <row r="922" spans="1:17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8280</v>
      </c>
      <c r="O922">
        <f t="shared" si="28"/>
        <v>0</v>
      </c>
      <c r="P922" t="s">
        <v>8283</v>
      </c>
      <c r="Q922" s="15">
        <f t="shared" si="29"/>
        <v>41592.713217592594</v>
      </c>
    </row>
    <row r="923" spans="1:17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8280</v>
      </c>
      <c r="O923">
        <f t="shared" si="28"/>
        <v>231.75</v>
      </c>
      <c r="P923" t="s">
        <v>8283</v>
      </c>
      <c r="Q923" s="15">
        <f t="shared" si="29"/>
        <v>40889.212685185186</v>
      </c>
    </row>
    <row r="924" spans="1:17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8280</v>
      </c>
      <c r="O924">
        <f t="shared" si="28"/>
        <v>189.33</v>
      </c>
      <c r="P924" t="s">
        <v>8283</v>
      </c>
      <c r="Q924" s="15">
        <f t="shared" si="29"/>
        <v>41913.530011574076</v>
      </c>
    </row>
    <row r="925" spans="1:17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8280</v>
      </c>
      <c r="O925">
        <f t="shared" si="28"/>
        <v>55</v>
      </c>
      <c r="P925" t="s">
        <v>8283</v>
      </c>
      <c r="Q925" s="15">
        <f t="shared" si="29"/>
        <v>41965.001423611116</v>
      </c>
    </row>
    <row r="926" spans="1:17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8280</v>
      </c>
      <c r="O926">
        <f t="shared" si="28"/>
        <v>21.8</v>
      </c>
      <c r="P926" t="s">
        <v>8283</v>
      </c>
      <c r="Q926" s="15">
        <f t="shared" si="29"/>
        <v>41318.942928240744</v>
      </c>
    </row>
    <row r="927" spans="1:17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8280</v>
      </c>
      <c r="O927">
        <f t="shared" si="28"/>
        <v>32</v>
      </c>
      <c r="P927" t="s">
        <v>8283</v>
      </c>
      <c r="Q927" s="15">
        <f t="shared" si="29"/>
        <v>41605.922581018516</v>
      </c>
    </row>
    <row r="928" spans="1:17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8280</v>
      </c>
      <c r="O928">
        <f t="shared" si="28"/>
        <v>0</v>
      </c>
      <c r="P928" t="s">
        <v>8283</v>
      </c>
      <c r="Q928" s="15">
        <f t="shared" si="29"/>
        <v>40367.944444444445</v>
      </c>
    </row>
    <row r="929" spans="1:17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8280</v>
      </c>
      <c r="O929">
        <f t="shared" si="28"/>
        <v>0</v>
      </c>
      <c r="P929" t="s">
        <v>8283</v>
      </c>
      <c r="Q929" s="15">
        <f t="shared" si="29"/>
        <v>41043.822858796295</v>
      </c>
    </row>
    <row r="930" spans="1:17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8280</v>
      </c>
      <c r="O930">
        <f t="shared" si="28"/>
        <v>56.25</v>
      </c>
      <c r="P930" t="s">
        <v>8283</v>
      </c>
      <c r="Q930" s="15">
        <f t="shared" si="29"/>
        <v>41231</v>
      </c>
    </row>
    <row r="931" spans="1:17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8280</v>
      </c>
      <c r="O931">
        <f t="shared" si="28"/>
        <v>0</v>
      </c>
      <c r="P931" t="s">
        <v>8283</v>
      </c>
      <c r="Q931" s="15">
        <f t="shared" si="29"/>
        <v>41008.196400462963</v>
      </c>
    </row>
    <row r="932" spans="1:17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8280</v>
      </c>
      <c r="O932">
        <f t="shared" si="28"/>
        <v>69</v>
      </c>
      <c r="P932" t="s">
        <v>8283</v>
      </c>
      <c r="Q932" s="15">
        <f t="shared" si="29"/>
        <v>40354.897222222222</v>
      </c>
    </row>
    <row r="933" spans="1:17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8280</v>
      </c>
      <c r="O933">
        <f t="shared" si="28"/>
        <v>18.71</v>
      </c>
      <c r="P933" t="s">
        <v>8283</v>
      </c>
      <c r="Q933" s="15">
        <f t="shared" si="29"/>
        <v>41714.916666666664</v>
      </c>
    </row>
    <row r="934" spans="1:17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8280</v>
      </c>
      <c r="O934">
        <f t="shared" si="28"/>
        <v>46.03</v>
      </c>
      <c r="P934" t="s">
        <v>8283</v>
      </c>
      <c r="Q934" s="15">
        <f t="shared" si="29"/>
        <v>41355.927604166667</v>
      </c>
    </row>
    <row r="935" spans="1:17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8280</v>
      </c>
      <c r="O935">
        <f t="shared" si="28"/>
        <v>60</v>
      </c>
      <c r="P935" t="s">
        <v>8283</v>
      </c>
      <c r="Q935" s="15">
        <f t="shared" si="29"/>
        <v>41771.169085648151</v>
      </c>
    </row>
    <row r="936" spans="1:17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8280</v>
      </c>
      <c r="O936">
        <f t="shared" si="28"/>
        <v>50.67</v>
      </c>
      <c r="P936" t="s">
        <v>8283</v>
      </c>
      <c r="Q936" s="15">
        <f t="shared" si="29"/>
        <v>41763.25</v>
      </c>
    </row>
    <row r="937" spans="1:17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8280</v>
      </c>
      <c r="O937">
        <f t="shared" si="28"/>
        <v>25</v>
      </c>
      <c r="P937" t="s">
        <v>8283</v>
      </c>
      <c r="Q937" s="15">
        <f t="shared" si="29"/>
        <v>42398.333668981482</v>
      </c>
    </row>
    <row r="938" spans="1:17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8280</v>
      </c>
      <c r="O938">
        <f t="shared" si="28"/>
        <v>0</v>
      </c>
      <c r="P938" t="s">
        <v>8283</v>
      </c>
      <c r="Q938" s="15">
        <f t="shared" si="29"/>
        <v>40926.833333333336</v>
      </c>
    </row>
    <row r="939" spans="1:17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8280</v>
      </c>
      <c r="O939">
        <f t="shared" si="28"/>
        <v>20</v>
      </c>
      <c r="P939" t="s">
        <v>8283</v>
      </c>
      <c r="Q939" s="15">
        <f t="shared" si="29"/>
        <v>41581.839780092596</v>
      </c>
    </row>
    <row r="940" spans="1:17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8280</v>
      </c>
      <c r="O940">
        <f t="shared" si="28"/>
        <v>25</v>
      </c>
      <c r="P940" t="s">
        <v>8283</v>
      </c>
      <c r="Q940" s="15">
        <f t="shared" si="29"/>
        <v>41154.479722222226</v>
      </c>
    </row>
    <row r="941" spans="1:17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8280</v>
      </c>
      <c r="O941">
        <f t="shared" si="28"/>
        <v>20</v>
      </c>
      <c r="P941" t="s">
        <v>8283</v>
      </c>
      <c r="Q941" s="15">
        <f t="shared" si="29"/>
        <v>41455.831944444442</v>
      </c>
    </row>
    <row r="942" spans="1:17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8274</v>
      </c>
      <c r="O942">
        <f t="shared" si="28"/>
        <v>110.29</v>
      </c>
      <c r="P942" t="s">
        <v>8276</v>
      </c>
      <c r="Q942" s="15">
        <f t="shared" si="29"/>
        <v>42227.008402777778</v>
      </c>
    </row>
    <row r="943" spans="1:17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8274</v>
      </c>
      <c r="O943">
        <f t="shared" si="28"/>
        <v>37.450000000000003</v>
      </c>
      <c r="P943" t="s">
        <v>8276</v>
      </c>
      <c r="Q943" s="15">
        <f t="shared" si="29"/>
        <v>42776.096585648149</v>
      </c>
    </row>
    <row r="944" spans="1:17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8274</v>
      </c>
      <c r="O944">
        <f t="shared" si="28"/>
        <v>41.75</v>
      </c>
      <c r="P944" t="s">
        <v>8276</v>
      </c>
      <c r="Q944" s="15">
        <f t="shared" si="29"/>
        <v>42418.843287037031</v>
      </c>
    </row>
    <row r="945" spans="1:17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8274</v>
      </c>
      <c r="O945">
        <f t="shared" si="28"/>
        <v>24.08</v>
      </c>
      <c r="P945" t="s">
        <v>8276</v>
      </c>
      <c r="Q945" s="15">
        <f t="shared" si="29"/>
        <v>42703.709548611107</v>
      </c>
    </row>
    <row r="946" spans="1:17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8274</v>
      </c>
      <c r="O946">
        <f t="shared" si="28"/>
        <v>69.41</v>
      </c>
      <c r="P946" t="s">
        <v>8276</v>
      </c>
      <c r="Q946" s="15">
        <f t="shared" si="29"/>
        <v>42478.583333333328</v>
      </c>
    </row>
    <row r="947" spans="1:17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8274</v>
      </c>
      <c r="O947">
        <f t="shared" si="28"/>
        <v>155.25</v>
      </c>
      <c r="P947" t="s">
        <v>8276</v>
      </c>
      <c r="Q947" s="15">
        <f t="shared" si="29"/>
        <v>42784.999305555553</v>
      </c>
    </row>
    <row r="948" spans="1:17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8274</v>
      </c>
      <c r="O948">
        <f t="shared" si="28"/>
        <v>57.2</v>
      </c>
      <c r="P948" t="s">
        <v>8276</v>
      </c>
      <c r="Q948" s="15">
        <f t="shared" si="29"/>
        <v>42622.750555555554</v>
      </c>
    </row>
    <row r="949" spans="1:17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8274</v>
      </c>
      <c r="O949">
        <f t="shared" si="28"/>
        <v>0</v>
      </c>
      <c r="P949" t="s">
        <v>8276</v>
      </c>
      <c r="Q949" s="15">
        <f t="shared" si="29"/>
        <v>42551.781319444446</v>
      </c>
    </row>
    <row r="950" spans="1:17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8274</v>
      </c>
      <c r="O950">
        <f t="shared" si="28"/>
        <v>60</v>
      </c>
      <c r="P950" t="s">
        <v>8276</v>
      </c>
      <c r="Q950" s="15">
        <f t="shared" si="29"/>
        <v>42441.828287037039</v>
      </c>
    </row>
    <row r="951" spans="1:17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8274</v>
      </c>
      <c r="O951">
        <f t="shared" si="28"/>
        <v>39</v>
      </c>
      <c r="P951" t="s">
        <v>8276</v>
      </c>
      <c r="Q951" s="15">
        <f t="shared" si="29"/>
        <v>42421.043703703705</v>
      </c>
    </row>
    <row r="952" spans="1:17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8274</v>
      </c>
      <c r="O952">
        <f t="shared" si="28"/>
        <v>58.42</v>
      </c>
      <c r="P952" t="s">
        <v>8276</v>
      </c>
      <c r="Q952" s="15">
        <f t="shared" si="29"/>
        <v>42386.750706018516</v>
      </c>
    </row>
    <row r="953" spans="1:17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8274</v>
      </c>
      <c r="O953">
        <f t="shared" si="28"/>
        <v>158.63999999999999</v>
      </c>
      <c r="P953" t="s">
        <v>8276</v>
      </c>
      <c r="Q953" s="15">
        <f t="shared" si="29"/>
        <v>42525.653611111105</v>
      </c>
    </row>
    <row r="954" spans="1:17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8274</v>
      </c>
      <c r="O954">
        <f t="shared" si="28"/>
        <v>99.86</v>
      </c>
      <c r="P954" t="s">
        <v>8276</v>
      </c>
      <c r="Q954" s="15">
        <f t="shared" si="29"/>
        <v>42692.655231481483</v>
      </c>
    </row>
    <row r="955" spans="1:17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8274</v>
      </c>
      <c r="O955">
        <f t="shared" si="28"/>
        <v>25.2</v>
      </c>
      <c r="P955" t="s">
        <v>8276</v>
      </c>
      <c r="Q955" s="15">
        <f t="shared" si="29"/>
        <v>42029.164340277777</v>
      </c>
    </row>
    <row r="956" spans="1:17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8274</v>
      </c>
      <c r="O956">
        <f t="shared" si="28"/>
        <v>89.19</v>
      </c>
      <c r="P956" t="s">
        <v>8276</v>
      </c>
      <c r="Q956" s="15">
        <f t="shared" si="29"/>
        <v>42236.833784722221</v>
      </c>
    </row>
    <row r="957" spans="1:17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8274</v>
      </c>
      <c r="O957">
        <f t="shared" si="28"/>
        <v>182.62</v>
      </c>
      <c r="P957" t="s">
        <v>8276</v>
      </c>
      <c r="Q957" s="15">
        <f t="shared" si="29"/>
        <v>42626.295138888891</v>
      </c>
    </row>
    <row r="958" spans="1:17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8274</v>
      </c>
      <c r="O958">
        <f t="shared" si="28"/>
        <v>50.65</v>
      </c>
      <c r="P958" t="s">
        <v>8276</v>
      </c>
      <c r="Q958" s="15">
        <f t="shared" si="29"/>
        <v>42120.872210648144</v>
      </c>
    </row>
    <row r="959" spans="1:17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8274</v>
      </c>
      <c r="O959">
        <f t="shared" si="28"/>
        <v>33.29</v>
      </c>
      <c r="P959" t="s">
        <v>8276</v>
      </c>
      <c r="Q959" s="15">
        <f t="shared" si="29"/>
        <v>42691.594131944439</v>
      </c>
    </row>
    <row r="960" spans="1:17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8274</v>
      </c>
      <c r="O960">
        <f t="shared" si="28"/>
        <v>51.82</v>
      </c>
      <c r="P960" t="s">
        <v>8276</v>
      </c>
      <c r="Q960" s="15">
        <f t="shared" si="29"/>
        <v>42104.207638888889</v>
      </c>
    </row>
    <row r="961" spans="1:17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8274</v>
      </c>
      <c r="O961">
        <f t="shared" si="28"/>
        <v>113.63</v>
      </c>
      <c r="P961" t="s">
        <v>8276</v>
      </c>
      <c r="Q961" s="15">
        <f t="shared" si="29"/>
        <v>42023.174363425926</v>
      </c>
    </row>
    <row r="962" spans="1:17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8274</v>
      </c>
      <c r="O962">
        <f t="shared" si="28"/>
        <v>136.46</v>
      </c>
      <c r="P962" t="s">
        <v>8276</v>
      </c>
      <c r="Q962" s="15">
        <f t="shared" si="29"/>
        <v>42808.585127314815</v>
      </c>
    </row>
    <row r="963" spans="1:17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8274</v>
      </c>
      <c r="O963">
        <f t="shared" ref="O963:O1026" si="30">IFERROR(ROUND(E963/L963,2),0)</f>
        <v>364.35</v>
      </c>
      <c r="P963" t="s">
        <v>8276</v>
      </c>
      <c r="Q963" s="15">
        <f t="shared" ref="Q963:Q1026" si="31">( ( (I963/60)/60)/24)+DATE(1970,1,1)</f>
        <v>42786.791666666672</v>
      </c>
    </row>
    <row r="964" spans="1:17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8274</v>
      </c>
      <c r="O964">
        <f t="shared" si="30"/>
        <v>19.239999999999998</v>
      </c>
      <c r="P964" t="s">
        <v>8276</v>
      </c>
      <c r="Q964" s="15">
        <f t="shared" si="31"/>
        <v>42411.712418981479</v>
      </c>
    </row>
    <row r="965" spans="1:17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8274</v>
      </c>
      <c r="O965">
        <f t="shared" si="30"/>
        <v>41.89</v>
      </c>
      <c r="P965" t="s">
        <v>8276</v>
      </c>
      <c r="Q965" s="15">
        <f t="shared" si="31"/>
        <v>42660.635636574079</v>
      </c>
    </row>
    <row r="966" spans="1:17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8274</v>
      </c>
      <c r="O966">
        <f t="shared" si="30"/>
        <v>30.31</v>
      </c>
      <c r="P966" t="s">
        <v>8276</v>
      </c>
      <c r="Q966" s="15">
        <f t="shared" si="31"/>
        <v>42248.628692129627</v>
      </c>
    </row>
    <row r="967" spans="1:17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8274</v>
      </c>
      <c r="O967">
        <f t="shared" si="30"/>
        <v>49.67</v>
      </c>
      <c r="P967" t="s">
        <v>8276</v>
      </c>
      <c r="Q967" s="15">
        <f t="shared" si="31"/>
        <v>42669.165972222225</v>
      </c>
    </row>
    <row r="968" spans="1:17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8274</v>
      </c>
      <c r="O968">
        <f t="shared" si="30"/>
        <v>59.2</v>
      </c>
      <c r="P968" t="s">
        <v>8276</v>
      </c>
      <c r="Q968" s="15">
        <f t="shared" si="31"/>
        <v>42649.635787037041</v>
      </c>
    </row>
    <row r="969" spans="1:17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8274</v>
      </c>
      <c r="O969">
        <f t="shared" si="30"/>
        <v>43.98</v>
      </c>
      <c r="P969" t="s">
        <v>8276</v>
      </c>
      <c r="Q969" s="15">
        <f t="shared" si="31"/>
        <v>42482.21266203704</v>
      </c>
    </row>
    <row r="970" spans="1:17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8274</v>
      </c>
      <c r="O970">
        <f t="shared" si="30"/>
        <v>26.5</v>
      </c>
      <c r="P970" t="s">
        <v>8276</v>
      </c>
      <c r="Q970" s="15">
        <f t="shared" si="31"/>
        <v>41866.847615740742</v>
      </c>
    </row>
    <row r="971" spans="1:17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8274</v>
      </c>
      <c r="O971">
        <f t="shared" si="30"/>
        <v>1272.73</v>
      </c>
      <c r="P971" t="s">
        <v>8276</v>
      </c>
      <c r="Q971" s="15">
        <f t="shared" si="31"/>
        <v>42775.30332175926</v>
      </c>
    </row>
    <row r="972" spans="1:17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8274</v>
      </c>
      <c r="O972">
        <f t="shared" si="30"/>
        <v>164</v>
      </c>
      <c r="P972" t="s">
        <v>8276</v>
      </c>
      <c r="Q972" s="15">
        <f t="shared" si="31"/>
        <v>42758.207638888889</v>
      </c>
    </row>
    <row r="973" spans="1:17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8274</v>
      </c>
      <c r="O973">
        <f t="shared" si="30"/>
        <v>45.2</v>
      </c>
      <c r="P973" t="s">
        <v>8276</v>
      </c>
      <c r="Q973" s="15">
        <f t="shared" si="31"/>
        <v>42156.709027777775</v>
      </c>
    </row>
    <row r="974" spans="1:17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8274</v>
      </c>
      <c r="O974">
        <f t="shared" si="30"/>
        <v>153.88999999999999</v>
      </c>
      <c r="P974" t="s">
        <v>8276</v>
      </c>
      <c r="Q974" s="15">
        <f t="shared" si="31"/>
        <v>41886.290972222225</v>
      </c>
    </row>
    <row r="975" spans="1:17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8274</v>
      </c>
      <c r="O975">
        <f t="shared" si="30"/>
        <v>51.38</v>
      </c>
      <c r="P975" t="s">
        <v>8276</v>
      </c>
      <c r="Q975" s="15">
        <f t="shared" si="31"/>
        <v>42317.056631944448</v>
      </c>
    </row>
    <row r="976" spans="1:17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8274</v>
      </c>
      <c r="O976">
        <f t="shared" si="30"/>
        <v>93.33</v>
      </c>
      <c r="P976" t="s">
        <v>8276</v>
      </c>
      <c r="Q976" s="15">
        <f t="shared" si="31"/>
        <v>42454.707824074074</v>
      </c>
    </row>
    <row r="977" spans="1:17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8274</v>
      </c>
      <c r="O977">
        <f t="shared" si="30"/>
        <v>108.63</v>
      </c>
      <c r="P977" t="s">
        <v>8276</v>
      </c>
      <c r="Q977" s="15">
        <f t="shared" si="31"/>
        <v>42549.696585648147</v>
      </c>
    </row>
    <row r="978" spans="1:17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8274</v>
      </c>
      <c r="O978">
        <f t="shared" si="30"/>
        <v>160.5</v>
      </c>
      <c r="P978" t="s">
        <v>8276</v>
      </c>
      <c r="Q978" s="15">
        <f t="shared" si="31"/>
        <v>42230.058993055558</v>
      </c>
    </row>
    <row r="979" spans="1:17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8274</v>
      </c>
      <c r="O979">
        <f t="shared" si="30"/>
        <v>75.75</v>
      </c>
      <c r="P979" t="s">
        <v>8276</v>
      </c>
      <c r="Q979" s="15">
        <f t="shared" si="31"/>
        <v>42421.942094907412</v>
      </c>
    </row>
    <row r="980" spans="1:17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8274</v>
      </c>
      <c r="O980">
        <f t="shared" si="30"/>
        <v>790.84</v>
      </c>
      <c r="P980" t="s">
        <v>8276</v>
      </c>
      <c r="Q980" s="15">
        <f t="shared" si="31"/>
        <v>42425.309039351851</v>
      </c>
    </row>
    <row r="981" spans="1:17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8274</v>
      </c>
      <c r="O981">
        <f t="shared" si="30"/>
        <v>301.94</v>
      </c>
      <c r="P981" t="s">
        <v>8276</v>
      </c>
      <c r="Q981" s="15">
        <f t="shared" si="31"/>
        <v>42541.790972222225</v>
      </c>
    </row>
    <row r="982" spans="1:17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8274</v>
      </c>
      <c r="O982">
        <f t="shared" si="30"/>
        <v>47.94</v>
      </c>
      <c r="P982" t="s">
        <v>8276</v>
      </c>
      <c r="Q982" s="15">
        <f t="shared" si="31"/>
        <v>41973.945856481485</v>
      </c>
    </row>
    <row r="983" spans="1:17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8274</v>
      </c>
      <c r="O983">
        <f t="shared" si="30"/>
        <v>2.75</v>
      </c>
      <c r="P983" t="s">
        <v>8276</v>
      </c>
      <c r="Q983" s="15">
        <f t="shared" si="31"/>
        <v>41860.947013888886</v>
      </c>
    </row>
    <row r="984" spans="1:17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8274</v>
      </c>
      <c r="O984">
        <f t="shared" si="30"/>
        <v>1</v>
      </c>
      <c r="P984" t="s">
        <v>8276</v>
      </c>
      <c r="Q984" s="15">
        <f t="shared" si="31"/>
        <v>42645.753310185188</v>
      </c>
    </row>
    <row r="985" spans="1:17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8274</v>
      </c>
      <c r="O985">
        <f t="shared" si="30"/>
        <v>171.79</v>
      </c>
      <c r="P985" t="s">
        <v>8276</v>
      </c>
      <c r="Q985" s="15">
        <f t="shared" si="31"/>
        <v>42605.870833333334</v>
      </c>
    </row>
    <row r="986" spans="1:17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8274</v>
      </c>
      <c r="O986">
        <f t="shared" si="30"/>
        <v>35.33</v>
      </c>
      <c r="P986" t="s">
        <v>8276</v>
      </c>
      <c r="Q986" s="15">
        <f t="shared" si="31"/>
        <v>42091.074166666673</v>
      </c>
    </row>
    <row r="987" spans="1:17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8274</v>
      </c>
      <c r="O987">
        <f t="shared" si="30"/>
        <v>82.09</v>
      </c>
      <c r="P987" t="s">
        <v>8276</v>
      </c>
      <c r="Q987" s="15">
        <f t="shared" si="31"/>
        <v>42369.958333333328</v>
      </c>
    </row>
    <row r="988" spans="1:17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8274</v>
      </c>
      <c r="O988">
        <f t="shared" si="30"/>
        <v>110.87</v>
      </c>
      <c r="P988" t="s">
        <v>8276</v>
      </c>
      <c r="Q988" s="15">
        <f t="shared" si="31"/>
        <v>42379</v>
      </c>
    </row>
    <row r="989" spans="1:17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8274</v>
      </c>
      <c r="O989">
        <f t="shared" si="30"/>
        <v>161.22</v>
      </c>
      <c r="P989" t="s">
        <v>8276</v>
      </c>
      <c r="Q989" s="15">
        <f t="shared" si="31"/>
        <v>41813.294560185182</v>
      </c>
    </row>
    <row r="990" spans="1:17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8274</v>
      </c>
      <c r="O990">
        <f t="shared" si="30"/>
        <v>0</v>
      </c>
      <c r="P990" t="s">
        <v>8276</v>
      </c>
      <c r="Q990" s="15">
        <f t="shared" si="31"/>
        <v>42644.356770833328</v>
      </c>
    </row>
    <row r="991" spans="1:17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8274</v>
      </c>
      <c r="O991">
        <f t="shared" si="30"/>
        <v>52.41</v>
      </c>
      <c r="P991" t="s">
        <v>8276</v>
      </c>
      <c r="Q991" s="15">
        <f t="shared" si="31"/>
        <v>42641.933969907404</v>
      </c>
    </row>
    <row r="992" spans="1:17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8274</v>
      </c>
      <c r="O992">
        <f t="shared" si="30"/>
        <v>13</v>
      </c>
      <c r="P992" t="s">
        <v>8276</v>
      </c>
      <c r="Q992" s="15">
        <f t="shared" si="31"/>
        <v>41885.784305555557</v>
      </c>
    </row>
    <row r="993" spans="1:17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8274</v>
      </c>
      <c r="O993">
        <f t="shared" si="30"/>
        <v>30.29</v>
      </c>
      <c r="P993" t="s">
        <v>8276</v>
      </c>
      <c r="Q993" s="15">
        <f t="shared" si="31"/>
        <v>42563.785416666666</v>
      </c>
    </row>
    <row r="994" spans="1:17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8274</v>
      </c>
      <c r="O994">
        <f t="shared" si="30"/>
        <v>116.75</v>
      </c>
      <c r="P994" t="s">
        <v>8276</v>
      </c>
      <c r="Q994" s="15">
        <f t="shared" si="31"/>
        <v>42497.883321759262</v>
      </c>
    </row>
    <row r="995" spans="1:17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8274</v>
      </c>
      <c r="O995">
        <f t="shared" si="30"/>
        <v>89.6</v>
      </c>
      <c r="P995" t="s">
        <v>8276</v>
      </c>
      <c r="Q995" s="15">
        <f t="shared" si="31"/>
        <v>42686.208333333328</v>
      </c>
    </row>
    <row r="996" spans="1:17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8274</v>
      </c>
      <c r="O996">
        <f t="shared" si="30"/>
        <v>424.45</v>
      </c>
      <c r="P996" t="s">
        <v>8276</v>
      </c>
      <c r="Q996" s="15">
        <f t="shared" si="31"/>
        <v>41973.957638888889</v>
      </c>
    </row>
    <row r="997" spans="1:17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8274</v>
      </c>
      <c r="O997">
        <f t="shared" si="30"/>
        <v>80.67</v>
      </c>
      <c r="P997" t="s">
        <v>8276</v>
      </c>
      <c r="Q997" s="15">
        <f t="shared" si="31"/>
        <v>41972.666666666672</v>
      </c>
    </row>
    <row r="998" spans="1:17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8274</v>
      </c>
      <c r="O998">
        <f t="shared" si="30"/>
        <v>13</v>
      </c>
      <c r="P998" t="s">
        <v>8276</v>
      </c>
      <c r="Q998" s="15">
        <f t="shared" si="31"/>
        <v>41847.643750000003</v>
      </c>
    </row>
    <row r="999" spans="1:17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8274</v>
      </c>
      <c r="O999">
        <f t="shared" si="30"/>
        <v>8.1300000000000008</v>
      </c>
      <c r="P999" t="s">
        <v>8276</v>
      </c>
      <c r="Q999" s="15">
        <f t="shared" si="31"/>
        <v>41971.144641203704</v>
      </c>
    </row>
    <row r="1000" spans="1:17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8274</v>
      </c>
      <c r="O1000">
        <f t="shared" si="30"/>
        <v>153.43</v>
      </c>
      <c r="P1000" t="s">
        <v>8276</v>
      </c>
      <c r="Q1000" s="15">
        <f t="shared" si="31"/>
        <v>42327.210659722223</v>
      </c>
    </row>
    <row r="1001" spans="1:17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8274</v>
      </c>
      <c r="O1001">
        <f t="shared" si="30"/>
        <v>292.08</v>
      </c>
      <c r="P1001" t="s">
        <v>8276</v>
      </c>
      <c r="Q1001" s="15">
        <f t="shared" si="31"/>
        <v>41956.334722222222</v>
      </c>
    </row>
    <row r="1002" spans="1:17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8274</v>
      </c>
      <c r="O1002">
        <f t="shared" si="30"/>
        <v>3304</v>
      </c>
      <c r="P1002" t="s">
        <v>8276</v>
      </c>
      <c r="Q1002" s="15">
        <f t="shared" si="31"/>
        <v>42809.018055555556</v>
      </c>
    </row>
    <row r="1003" spans="1:17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8274</v>
      </c>
      <c r="O1003">
        <f t="shared" si="30"/>
        <v>1300</v>
      </c>
      <c r="P1003" t="s">
        <v>8276</v>
      </c>
      <c r="Q1003" s="15">
        <f t="shared" si="31"/>
        <v>42765.720057870371</v>
      </c>
    </row>
    <row r="1004" spans="1:17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8274</v>
      </c>
      <c r="O1004">
        <f t="shared" si="30"/>
        <v>134.55000000000001</v>
      </c>
      <c r="P1004" t="s">
        <v>8276</v>
      </c>
      <c r="Q1004" s="15">
        <f t="shared" si="31"/>
        <v>42355.249305555553</v>
      </c>
    </row>
    <row r="1005" spans="1:17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8274</v>
      </c>
      <c r="O1005">
        <f t="shared" si="30"/>
        <v>214.07</v>
      </c>
      <c r="P1005" t="s">
        <v>8276</v>
      </c>
      <c r="Q1005" s="15">
        <f t="shared" si="31"/>
        <v>42810.667372685188</v>
      </c>
    </row>
    <row r="1006" spans="1:17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8274</v>
      </c>
      <c r="O1006">
        <f t="shared" si="30"/>
        <v>216.34</v>
      </c>
      <c r="P1006" t="s">
        <v>8276</v>
      </c>
      <c r="Q1006" s="15">
        <f t="shared" si="31"/>
        <v>42418.708645833336</v>
      </c>
    </row>
    <row r="1007" spans="1:17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8274</v>
      </c>
      <c r="O1007">
        <f t="shared" si="30"/>
        <v>932.31</v>
      </c>
      <c r="P1007" t="s">
        <v>8276</v>
      </c>
      <c r="Q1007" s="15">
        <f t="shared" si="31"/>
        <v>42307.624803240738</v>
      </c>
    </row>
    <row r="1008" spans="1:17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8274</v>
      </c>
      <c r="O1008">
        <f t="shared" si="30"/>
        <v>29.25</v>
      </c>
      <c r="P1008" t="s">
        <v>8276</v>
      </c>
      <c r="Q1008" s="15">
        <f t="shared" si="31"/>
        <v>41985.299305555556</v>
      </c>
    </row>
    <row r="1009" spans="1:17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8274</v>
      </c>
      <c r="O1009">
        <f t="shared" si="30"/>
        <v>174.95</v>
      </c>
      <c r="P1009" t="s">
        <v>8276</v>
      </c>
      <c r="Q1009" s="15">
        <f t="shared" si="31"/>
        <v>42718.6252662037</v>
      </c>
    </row>
    <row r="1010" spans="1:17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8274</v>
      </c>
      <c r="O1010">
        <f t="shared" si="30"/>
        <v>250</v>
      </c>
      <c r="P1010" t="s">
        <v>8276</v>
      </c>
      <c r="Q1010" s="15">
        <f t="shared" si="31"/>
        <v>42732.809201388889</v>
      </c>
    </row>
    <row r="1011" spans="1:17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8274</v>
      </c>
      <c r="O1011">
        <f t="shared" si="30"/>
        <v>65</v>
      </c>
      <c r="P1011" t="s">
        <v>8276</v>
      </c>
      <c r="Q1011" s="15">
        <f t="shared" si="31"/>
        <v>42540.604699074072</v>
      </c>
    </row>
    <row r="1012" spans="1:17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8274</v>
      </c>
      <c r="O1012">
        <f t="shared" si="30"/>
        <v>55</v>
      </c>
      <c r="P1012" t="s">
        <v>8276</v>
      </c>
      <c r="Q1012" s="15">
        <f t="shared" si="31"/>
        <v>42618.124305555553</v>
      </c>
    </row>
    <row r="1013" spans="1:17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8274</v>
      </c>
      <c r="O1013">
        <f t="shared" si="30"/>
        <v>75</v>
      </c>
      <c r="P1013" t="s">
        <v>8276</v>
      </c>
      <c r="Q1013" s="15">
        <f t="shared" si="31"/>
        <v>41991.898090277777</v>
      </c>
    </row>
    <row r="1014" spans="1:17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8274</v>
      </c>
      <c r="O1014">
        <f t="shared" si="30"/>
        <v>1389.36</v>
      </c>
      <c r="P1014" t="s">
        <v>8276</v>
      </c>
      <c r="Q1014" s="15">
        <f t="shared" si="31"/>
        <v>42759.440416666665</v>
      </c>
    </row>
    <row r="1015" spans="1:17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8274</v>
      </c>
      <c r="O1015">
        <f t="shared" si="30"/>
        <v>95.91</v>
      </c>
      <c r="P1015" t="s">
        <v>8276</v>
      </c>
      <c r="Q1015" s="15">
        <f t="shared" si="31"/>
        <v>42367.833333333328</v>
      </c>
    </row>
    <row r="1016" spans="1:17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8274</v>
      </c>
      <c r="O1016">
        <f t="shared" si="30"/>
        <v>191.25</v>
      </c>
      <c r="P1016" t="s">
        <v>8276</v>
      </c>
      <c r="Q1016" s="15">
        <f t="shared" si="31"/>
        <v>42005.002488425926</v>
      </c>
    </row>
    <row r="1017" spans="1:17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8274</v>
      </c>
      <c r="O1017">
        <f t="shared" si="30"/>
        <v>40</v>
      </c>
      <c r="P1017" t="s">
        <v>8276</v>
      </c>
      <c r="Q1017" s="15">
        <f t="shared" si="31"/>
        <v>42333.920081018514</v>
      </c>
    </row>
    <row r="1018" spans="1:17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8274</v>
      </c>
      <c r="O1018">
        <f t="shared" si="30"/>
        <v>74.790000000000006</v>
      </c>
      <c r="P1018" t="s">
        <v>8276</v>
      </c>
      <c r="Q1018" s="15">
        <f t="shared" si="31"/>
        <v>42467.065462962957</v>
      </c>
    </row>
    <row r="1019" spans="1:17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8274</v>
      </c>
      <c r="O1019">
        <f t="shared" si="30"/>
        <v>161.12</v>
      </c>
      <c r="P1019" t="s">
        <v>8276</v>
      </c>
      <c r="Q1019" s="15">
        <f t="shared" si="31"/>
        <v>42329.716840277775</v>
      </c>
    </row>
    <row r="1020" spans="1:17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8274</v>
      </c>
      <c r="O1020">
        <f t="shared" si="30"/>
        <v>88.71</v>
      </c>
      <c r="P1020" t="s">
        <v>8276</v>
      </c>
      <c r="Q1020" s="15">
        <f t="shared" si="31"/>
        <v>42565.492280092592</v>
      </c>
    </row>
    <row r="1021" spans="1:17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8274</v>
      </c>
      <c r="O1021">
        <f t="shared" si="30"/>
        <v>53.25</v>
      </c>
      <c r="P1021" t="s">
        <v>8276</v>
      </c>
      <c r="Q1021" s="15">
        <f t="shared" si="31"/>
        <v>42039.973946759259</v>
      </c>
    </row>
    <row r="1022" spans="1:17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8280</v>
      </c>
      <c r="O1022">
        <f t="shared" si="30"/>
        <v>106.2</v>
      </c>
      <c r="P1022" t="s">
        <v>8285</v>
      </c>
      <c r="Q1022" s="15">
        <f t="shared" si="31"/>
        <v>42157.032638888893</v>
      </c>
    </row>
    <row r="1023" spans="1:17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8280</v>
      </c>
      <c r="O1023">
        <f t="shared" si="30"/>
        <v>22.08</v>
      </c>
      <c r="P1023" t="s">
        <v>8285</v>
      </c>
      <c r="Q1023" s="15">
        <f t="shared" si="31"/>
        <v>42294.166666666672</v>
      </c>
    </row>
    <row r="1024" spans="1:17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8280</v>
      </c>
      <c r="O1024">
        <f t="shared" si="30"/>
        <v>31.05</v>
      </c>
      <c r="P1024" t="s">
        <v>8285</v>
      </c>
      <c r="Q1024" s="15">
        <f t="shared" si="31"/>
        <v>42141.646724537044</v>
      </c>
    </row>
    <row r="1025" spans="1:17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8280</v>
      </c>
      <c r="O1025">
        <f t="shared" si="30"/>
        <v>36.21</v>
      </c>
      <c r="P1025" t="s">
        <v>8285</v>
      </c>
      <c r="Q1025" s="15">
        <f t="shared" si="31"/>
        <v>42175.919687500005</v>
      </c>
    </row>
    <row r="1026" spans="1:17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8280</v>
      </c>
      <c r="O1026">
        <f t="shared" si="30"/>
        <v>388.98</v>
      </c>
      <c r="P1026" t="s">
        <v>8285</v>
      </c>
      <c r="Q1026" s="15">
        <f t="shared" si="31"/>
        <v>42400.580590277779</v>
      </c>
    </row>
    <row r="1027" spans="1:17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8280</v>
      </c>
      <c r="O1027">
        <f t="shared" ref="O1027:O1090" si="32">IFERROR(ROUND(E1027/L1027,2),0)</f>
        <v>71.849999999999994</v>
      </c>
      <c r="P1027" t="s">
        <v>8285</v>
      </c>
      <c r="Q1027" s="15">
        <f t="shared" ref="Q1027:Q1090" si="33">( ( (I1027/60)/60)/24)+DATE(1970,1,1)</f>
        <v>42079.792094907403</v>
      </c>
    </row>
    <row r="1028" spans="1:17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8280</v>
      </c>
      <c r="O1028">
        <f t="shared" si="32"/>
        <v>57.38</v>
      </c>
      <c r="P1028" t="s">
        <v>8285</v>
      </c>
      <c r="Q1028" s="15">
        <f t="shared" si="33"/>
        <v>42460.365925925929</v>
      </c>
    </row>
    <row r="1029" spans="1:17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8280</v>
      </c>
      <c r="O1029">
        <f t="shared" si="32"/>
        <v>69.67</v>
      </c>
      <c r="P1029" t="s">
        <v>8285</v>
      </c>
      <c r="Q1029" s="15">
        <f t="shared" si="33"/>
        <v>41935.034108796295</v>
      </c>
    </row>
    <row r="1030" spans="1:17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8280</v>
      </c>
      <c r="O1030">
        <f t="shared" si="32"/>
        <v>45.99</v>
      </c>
      <c r="P1030" t="s">
        <v>8285</v>
      </c>
      <c r="Q1030" s="15">
        <f t="shared" si="33"/>
        <v>42800.833333333328</v>
      </c>
    </row>
    <row r="1031" spans="1:17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8280</v>
      </c>
      <c r="O1031">
        <f t="shared" si="32"/>
        <v>79.260000000000005</v>
      </c>
      <c r="P1031" t="s">
        <v>8285</v>
      </c>
      <c r="Q1031" s="15">
        <f t="shared" si="33"/>
        <v>42098.915972222225</v>
      </c>
    </row>
    <row r="1032" spans="1:17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8280</v>
      </c>
      <c r="O1032">
        <f t="shared" si="32"/>
        <v>43.03</v>
      </c>
      <c r="P1032" t="s">
        <v>8285</v>
      </c>
      <c r="Q1032" s="15">
        <f t="shared" si="33"/>
        <v>42625.483206018514</v>
      </c>
    </row>
    <row r="1033" spans="1:17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8280</v>
      </c>
      <c r="O1033">
        <f t="shared" si="32"/>
        <v>108.48</v>
      </c>
      <c r="P1033" t="s">
        <v>8285</v>
      </c>
      <c r="Q1033" s="15">
        <f t="shared" si="33"/>
        <v>42354.764004629629</v>
      </c>
    </row>
    <row r="1034" spans="1:17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8280</v>
      </c>
      <c r="O1034">
        <f t="shared" si="32"/>
        <v>61.03</v>
      </c>
      <c r="P1034" t="s">
        <v>8285</v>
      </c>
      <c r="Q1034" s="15">
        <f t="shared" si="33"/>
        <v>42544.666956018518</v>
      </c>
    </row>
    <row r="1035" spans="1:17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8280</v>
      </c>
      <c r="O1035">
        <f t="shared" si="32"/>
        <v>50.59</v>
      </c>
      <c r="P1035" t="s">
        <v>8285</v>
      </c>
      <c r="Q1035" s="15">
        <f t="shared" si="33"/>
        <v>42716.732407407413</v>
      </c>
    </row>
    <row r="1036" spans="1:17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8280</v>
      </c>
      <c r="O1036">
        <f t="shared" si="32"/>
        <v>39.159999999999997</v>
      </c>
      <c r="P1036" t="s">
        <v>8285</v>
      </c>
      <c r="Q1036" s="15">
        <f t="shared" si="33"/>
        <v>42587.165972222225</v>
      </c>
    </row>
    <row r="1037" spans="1:17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8280</v>
      </c>
      <c r="O1037">
        <f t="shared" si="32"/>
        <v>65.16</v>
      </c>
      <c r="P1037" t="s">
        <v>8285</v>
      </c>
      <c r="Q1037" s="15">
        <f t="shared" si="33"/>
        <v>42046.641435185185</v>
      </c>
    </row>
    <row r="1038" spans="1:17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8280</v>
      </c>
      <c r="O1038">
        <f t="shared" si="32"/>
        <v>23.96</v>
      </c>
      <c r="P1038" t="s">
        <v>8285</v>
      </c>
      <c r="Q1038" s="15">
        <f t="shared" si="33"/>
        <v>41281.333333333336</v>
      </c>
    </row>
    <row r="1039" spans="1:17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8280</v>
      </c>
      <c r="O1039">
        <f t="shared" si="32"/>
        <v>48.62</v>
      </c>
      <c r="P1039" t="s">
        <v>8285</v>
      </c>
      <c r="Q1039" s="15">
        <f t="shared" si="33"/>
        <v>42142.208333333328</v>
      </c>
    </row>
    <row r="1040" spans="1:17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8280</v>
      </c>
      <c r="O1040">
        <f t="shared" si="32"/>
        <v>35.74</v>
      </c>
      <c r="P1040" t="s">
        <v>8285</v>
      </c>
      <c r="Q1040" s="15">
        <f t="shared" si="33"/>
        <v>42448.190081018518</v>
      </c>
    </row>
    <row r="1041" spans="1:17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8280</v>
      </c>
      <c r="O1041">
        <f t="shared" si="32"/>
        <v>21.37</v>
      </c>
      <c r="P1041" t="s">
        <v>8285</v>
      </c>
      <c r="Q1041" s="15">
        <f t="shared" si="33"/>
        <v>42717.332638888889</v>
      </c>
    </row>
    <row r="1042" spans="1:17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8286</v>
      </c>
      <c r="O1042">
        <f t="shared" si="32"/>
        <v>250</v>
      </c>
      <c r="P1042" t="s">
        <v>8287</v>
      </c>
      <c r="Q1042" s="15">
        <f t="shared" si="33"/>
        <v>42609.708437499998</v>
      </c>
    </row>
    <row r="1043" spans="1:17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8286</v>
      </c>
      <c r="O1043">
        <f t="shared" si="32"/>
        <v>0</v>
      </c>
      <c r="P1043" t="s">
        <v>8287</v>
      </c>
      <c r="Q1043" s="15">
        <f t="shared" si="33"/>
        <v>41851.060092592597</v>
      </c>
    </row>
    <row r="1044" spans="1:17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8286</v>
      </c>
      <c r="O1044">
        <f t="shared" si="32"/>
        <v>10</v>
      </c>
      <c r="P1044" t="s">
        <v>8287</v>
      </c>
      <c r="Q1044" s="15">
        <f t="shared" si="33"/>
        <v>41894.416666666664</v>
      </c>
    </row>
    <row r="1045" spans="1:17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8286</v>
      </c>
      <c r="O1045">
        <f t="shared" si="32"/>
        <v>29.24</v>
      </c>
      <c r="P1045" t="s">
        <v>8287</v>
      </c>
      <c r="Q1045" s="15">
        <f t="shared" si="33"/>
        <v>42144.252951388888</v>
      </c>
    </row>
    <row r="1046" spans="1:17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8286</v>
      </c>
      <c r="O1046">
        <f t="shared" si="32"/>
        <v>3</v>
      </c>
      <c r="P1046" t="s">
        <v>8287</v>
      </c>
      <c r="Q1046" s="15">
        <f t="shared" si="33"/>
        <v>42068.852083333331</v>
      </c>
    </row>
    <row r="1047" spans="1:17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8286</v>
      </c>
      <c r="O1047">
        <f t="shared" si="32"/>
        <v>33.25</v>
      </c>
      <c r="P1047" t="s">
        <v>8287</v>
      </c>
      <c r="Q1047" s="15">
        <f t="shared" si="33"/>
        <v>41874.874421296299</v>
      </c>
    </row>
    <row r="1048" spans="1:17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8286</v>
      </c>
      <c r="O1048">
        <f t="shared" si="32"/>
        <v>0</v>
      </c>
      <c r="P1048" t="s">
        <v>8287</v>
      </c>
      <c r="Q1048" s="15">
        <f t="shared" si="33"/>
        <v>42364.851388888885</v>
      </c>
    </row>
    <row r="1049" spans="1:17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8286</v>
      </c>
      <c r="O1049">
        <f t="shared" si="32"/>
        <v>1</v>
      </c>
      <c r="P1049" t="s">
        <v>8287</v>
      </c>
      <c r="Q1049" s="15">
        <f t="shared" si="33"/>
        <v>41948.860127314816</v>
      </c>
    </row>
    <row r="1050" spans="1:17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8286</v>
      </c>
      <c r="O1050">
        <f t="shared" si="32"/>
        <v>53</v>
      </c>
      <c r="P1050" t="s">
        <v>8287</v>
      </c>
      <c r="Q1050" s="15">
        <f t="shared" si="33"/>
        <v>42638.053113425922</v>
      </c>
    </row>
    <row r="1051" spans="1:17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8286</v>
      </c>
      <c r="O1051">
        <f t="shared" si="32"/>
        <v>0</v>
      </c>
      <c r="P1051" t="s">
        <v>8287</v>
      </c>
      <c r="Q1051" s="15">
        <f t="shared" si="33"/>
        <v>42412.431076388893</v>
      </c>
    </row>
    <row r="1052" spans="1:17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8286</v>
      </c>
      <c r="O1052">
        <f t="shared" si="32"/>
        <v>0</v>
      </c>
      <c r="P1052" t="s">
        <v>8287</v>
      </c>
      <c r="Q1052" s="15">
        <f t="shared" si="33"/>
        <v>42261.7971875</v>
      </c>
    </row>
    <row r="1053" spans="1:17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8286</v>
      </c>
      <c r="O1053">
        <f t="shared" si="32"/>
        <v>0</v>
      </c>
      <c r="P1053" t="s">
        <v>8287</v>
      </c>
      <c r="Q1053" s="15">
        <f t="shared" si="33"/>
        <v>41878.014178240745</v>
      </c>
    </row>
    <row r="1054" spans="1:17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8286</v>
      </c>
      <c r="O1054">
        <f t="shared" si="32"/>
        <v>0</v>
      </c>
      <c r="P1054" t="s">
        <v>8287</v>
      </c>
      <c r="Q1054" s="15">
        <f t="shared" si="33"/>
        <v>42527.839583333334</v>
      </c>
    </row>
    <row r="1055" spans="1:17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8286</v>
      </c>
      <c r="O1055">
        <f t="shared" si="32"/>
        <v>15</v>
      </c>
      <c r="P1055" t="s">
        <v>8287</v>
      </c>
      <c r="Q1055" s="15">
        <f t="shared" si="33"/>
        <v>42800.172824074078</v>
      </c>
    </row>
    <row r="1056" spans="1:17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8286</v>
      </c>
      <c r="O1056">
        <f t="shared" si="32"/>
        <v>0</v>
      </c>
      <c r="P1056" t="s">
        <v>8287</v>
      </c>
      <c r="Q1056" s="15">
        <f t="shared" si="33"/>
        <v>41861.916666666664</v>
      </c>
    </row>
    <row r="1057" spans="1:17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8286</v>
      </c>
      <c r="O1057">
        <f t="shared" si="32"/>
        <v>0</v>
      </c>
      <c r="P1057" t="s">
        <v>8287</v>
      </c>
      <c r="Q1057" s="15">
        <f t="shared" si="33"/>
        <v>42436.992418981477</v>
      </c>
    </row>
    <row r="1058" spans="1:17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8286</v>
      </c>
      <c r="O1058">
        <f t="shared" si="32"/>
        <v>0</v>
      </c>
      <c r="P1058" t="s">
        <v>8287</v>
      </c>
      <c r="Q1058" s="15">
        <f t="shared" si="33"/>
        <v>42118.677974537044</v>
      </c>
    </row>
    <row r="1059" spans="1:17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8286</v>
      </c>
      <c r="O1059">
        <f t="shared" si="32"/>
        <v>0</v>
      </c>
      <c r="P1059" t="s">
        <v>8287</v>
      </c>
      <c r="Q1059" s="15">
        <f t="shared" si="33"/>
        <v>42708.912997685184</v>
      </c>
    </row>
    <row r="1060" spans="1:17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8286</v>
      </c>
      <c r="O1060">
        <f t="shared" si="32"/>
        <v>0</v>
      </c>
      <c r="P1060" t="s">
        <v>8287</v>
      </c>
      <c r="Q1060" s="15">
        <f t="shared" si="33"/>
        <v>42089</v>
      </c>
    </row>
    <row r="1061" spans="1:17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8286</v>
      </c>
      <c r="O1061">
        <f t="shared" si="32"/>
        <v>0</v>
      </c>
      <c r="P1061" t="s">
        <v>8287</v>
      </c>
      <c r="Q1061" s="15">
        <f t="shared" si="33"/>
        <v>42076.748333333337</v>
      </c>
    </row>
    <row r="1062" spans="1:17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8286</v>
      </c>
      <c r="O1062">
        <f t="shared" si="32"/>
        <v>50</v>
      </c>
      <c r="P1062" t="s">
        <v>8287</v>
      </c>
      <c r="Q1062" s="15">
        <f t="shared" si="33"/>
        <v>42109.913113425922</v>
      </c>
    </row>
    <row r="1063" spans="1:17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8286</v>
      </c>
      <c r="O1063">
        <f t="shared" si="32"/>
        <v>0</v>
      </c>
      <c r="P1063" t="s">
        <v>8287</v>
      </c>
      <c r="Q1063" s="15">
        <f t="shared" si="33"/>
        <v>42492.041666666672</v>
      </c>
    </row>
    <row r="1064" spans="1:17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8286</v>
      </c>
      <c r="O1064">
        <f t="shared" si="32"/>
        <v>47.5</v>
      </c>
      <c r="P1064" t="s">
        <v>8287</v>
      </c>
      <c r="Q1064" s="15">
        <f t="shared" si="33"/>
        <v>42563.807187500002</v>
      </c>
    </row>
    <row r="1065" spans="1:17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8286</v>
      </c>
      <c r="O1065">
        <f t="shared" si="32"/>
        <v>0</v>
      </c>
      <c r="P1065" t="s">
        <v>8287</v>
      </c>
      <c r="Q1065" s="15">
        <f t="shared" si="33"/>
        <v>42613.030810185184</v>
      </c>
    </row>
    <row r="1066" spans="1:17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8288</v>
      </c>
      <c r="O1066">
        <f t="shared" si="32"/>
        <v>65.67</v>
      </c>
      <c r="P1066" t="s">
        <v>8289</v>
      </c>
      <c r="Q1066" s="15">
        <f t="shared" si="33"/>
        <v>41462.228043981479</v>
      </c>
    </row>
    <row r="1067" spans="1:17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8288</v>
      </c>
      <c r="O1067">
        <f t="shared" si="32"/>
        <v>16.2</v>
      </c>
      <c r="P1067" t="s">
        <v>8289</v>
      </c>
      <c r="Q1067" s="15">
        <f t="shared" si="33"/>
        <v>41689.381041666667</v>
      </c>
    </row>
    <row r="1068" spans="1:17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8288</v>
      </c>
      <c r="O1068">
        <f t="shared" si="32"/>
        <v>34.130000000000003</v>
      </c>
      <c r="P1068" t="s">
        <v>8289</v>
      </c>
      <c r="Q1068" s="15">
        <f t="shared" si="33"/>
        <v>41490.962754629632</v>
      </c>
    </row>
    <row r="1069" spans="1:17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8288</v>
      </c>
      <c r="O1069">
        <f t="shared" si="32"/>
        <v>13</v>
      </c>
      <c r="P1069" t="s">
        <v>8289</v>
      </c>
      <c r="Q1069" s="15">
        <f t="shared" si="33"/>
        <v>41629.855682870373</v>
      </c>
    </row>
    <row r="1070" spans="1:17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8288</v>
      </c>
      <c r="O1070">
        <f t="shared" si="32"/>
        <v>11.25</v>
      </c>
      <c r="P1070" t="s">
        <v>8289</v>
      </c>
      <c r="Q1070" s="15">
        <f t="shared" si="33"/>
        <v>42470.329444444447</v>
      </c>
    </row>
    <row r="1071" spans="1:17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8288</v>
      </c>
      <c r="O1071">
        <f t="shared" si="32"/>
        <v>40.479999999999997</v>
      </c>
      <c r="P1071" t="s">
        <v>8289</v>
      </c>
      <c r="Q1071" s="15">
        <f t="shared" si="33"/>
        <v>41604.271516203706</v>
      </c>
    </row>
    <row r="1072" spans="1:17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8288</v>
      </c>
      <c r="O1072">
        <f t="shared" si="32"/>
        <v>35</v>
      </c>
      <c r="P1072" t="s">
        <v>8289</v>
      </c>
      <c r="Q1072" s="15">
        <f t="shared" si="33"/>
        <v>41183.011828703704</v>
      </c>
    </row>
    <row r="1073" spans="1:17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8288</v>
      </c>
      <c r="O1073">
        <f t="shared" si="32"/>
        <v>0</v>
      </c>
      <c r="P1073" t="s">
        <v>8289</v>
      </c>
      <c r="Q1073" s="15">
        <f t="shared" si="33"/>
        <v>42325.795057870375</v>
      </c>
    </row>
    <row r="1074" spans="1:17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8288</v>
      </c>
      <c r="O1074">
        <f t="shared" si="32"/>
        <v>12.75</v>
      </c>
      <c r="P1074" t="s">
        <v>8289</v>
      </c>
      <c r="Q1074" s="15">
        <f t="shared" si="33"/>
        <v>41675.832141203704</v>
      </c>
    </row>
    <row r="1075" spans="1:17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8288</v>
      </c>
      <c r="O1075">
        <f t="shared" si="32"/>
        <v>10</v>
      </c>
      <c r="P1075" t="s">
        <v>8289</v>
      </c>
      <c r="Q1075" s="15">
        <f t="shared" si="33"/>
        <v>40832.964594907404</v>
      </c>
    </row>
    <row r="1076" spans="1:17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8288</v>
      </c>
      <c r="O1076">
        <f t="shared" si="32"/>
        <v>113.57</v>
      </c>
      <c r="P1076" t="s">
        <v>8289</v>
      </c>
      <c r="Q1076" s="15">
        <f t="shared" si="33"/>
        <v>41643.172974537039</v>
      </c>
    </row>
    <row r="1077" spans="1:17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8288</v>
      </c>
      <c r="O1077">
        <f t="shared" si="32"/>
        <v>15</v>
      </c>
      <c r="P1077" t="s">
        <v>8289</v>
      </c>
      <c r="Q1077" s="15">
        <f t="shared" si="33"/>
        <v>41035.904120370367</v>
      </c>
    </row>
    <row r="1078" spans="1:17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8288</v>
      </c>
      <c r="O1078">
        <f t="shared" si="32"/>
        <v>48.28</v>
      </c>
      <c r="P1078" t="s">
        <v>8289</v>
      </c>
      <c r="Q1078" s="15">
        <f t="shared" si="33"/>
        <v>41893.377893518518</v>
      </c>
    </row>
    <row r="1079" spans="1:17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8288</v>
      </c>
      <c r="O1079">
        <f t="shared" si="32"/>
        <v>43.98</v>
      </c>
      <c r="P1079" t="s">
        <v>8289</v>
      </c>
      <c r="Q1079" s="15">
        <f t="shared" si="33"/>
        <v>42383.16679398148</v>
      </c>
    </row>
    <row r="1080" spans="1:17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8288</v>
      </c>
      <c r="O1080">
        <f t="shared" si="32"/>
        <v>9</v>
      </c>
      <c r="P1080" t="s">
        <v>8289</v>
      </c>
      <c r="Q1080" s="15">
        <f t="shared" si="33"/>
        <v>40746.195844907408</v>
      </c>
    </row>
    <row r="1081" spans="1:17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8288</v>
      </c>
      <c r="O1081">
        <f t="shared" si="32"/>
        <v>37.67</v>
      </c>
      <c r="P1081" t="s">
        <v>8289</v>
      </c>
      <c r="Q1081" s="15">
        <f t="shared" si="33"/>
        <v>42504.566388888896</v>
      </c>
    </row>
    <row r="1082" spans="1:17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8288</v>
      </c>
      <c r="O1082">
        <f t="shared" si="32"/>
        <v>18.579999999999998</v>
      </c>
      <c r="P1082" t="s">
        <v>8289</v>
      </c>
      <c r="Q1082" s="15">
        <f t="shared" si="33"/>
        <v>41770.138113425928</v>
      </c>
    </row>
    <row r="1083" spans="1:17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8288</v>
      </c>
      <c r="O1083">
        <f t="shared" si="32"/>
        <v>3</v>
      </c>
      <c r="P1083" t="s">
        <v>8289</v>
      </c>
      <c r="Q1083" s="15">
        <f t="shared" si="33"/>
        <v>42032.926990740743</v>
      </c>
    </row>
    <row r="1084" spans="1:17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8288</v>
      </c>
      <c r="O1084">
        <f t="shared" si="32"/>
        <v>18.670000000000002</v>
      </c>
      <c r="P1084" t="s">
        <v>8289</v>
      </c>
      <c r="Q1084" s="15">
        <f t="shared" si="33"/>
        <v>41131.906111111115</v>
      </c>
    </row>
    <row r="1085" spans="1:17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8288</v>
      </c>
      <c r="O1085">
        <f t="shared" si="32"/>
        <v>410</v>
      </c>
      <c r="P1085" t="s">
        <v>8289</v>
      </c>
      <c r="Q1085" s="15">
        <f t="shared" si="33"/>
        <v>41853.659525462965</v>
      </c>
    </row>
    <row r="1086" spans="1:17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8288</v>
      </c>
      <c r="O1086">
        <f t="shared" si="32"/>
        <v>0</v>
      </c>
      <c r="P1086" t="s">
        <v>8289</v>
      </c>
      <c r="Q1086" s="15">
        <f t="shared" si="33"/>
        <v>41859.912083333329</v>
      </c>
    </row>
    <row r="1087" spans="1:17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8288</v>
      </c>
      <c r="O1087">
        <f t="shared" si="32"/>
        <v>114</v>
      </c>
      <c r="P1087" t="s">
        <v>8289</v>
      </c>
      <c r="Q1087" s="15">
        <f t="shared" si="33"/>
        <v>42443.629340277781</v>
      </c>
    </row>
    <row r="1088" spans="1:17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8288</v>
      </c>
      <c r="O1088">
        <f t="shared" si="32"/>
        <v>7.5</v>
      </c>
      <c r="P1088" t="s">
        <v>8289</v>
      </c>
      <c r="Q1088" s="15">
        <f t="shared" si="33"/>
        <v>41875.866793981484</v>
      </c>
    </row>
    <row r="1089" spans="1:17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8288</v>
      </c>
      <c r="O1089">
        <f t="shared" si="32"/>
        <v>0</v>
      </c>
      <c r="P1089" t="s">
        <v>8289</v>
      </c>
      <c r="Q1089" s="15">
        <f t="shared" si="33"/>
        <v>41805.713969907411</v>
      </c>
    </row>
    <row r="1090" spans="1:17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8288</v>
      </c>
      <c r="O1090">
        <f t="shared" si="32"/>
        <v>43.42</v>
      </c>
      <c r="P1090" t="s">
        <v>8289</v>
      </c>
      <c r="Q1090" s="15">
        <f t="shared" si="33"/>
        <v>41753.799386574072</v>
      </c>
    </row>
    <row r="1091" spans="1:17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8288</v>
      </c>
      <c r="O1091">
        <f t="shared" ref="O1091:O1154" si="34">IFERROR(ROUND(E1091/L1091,2),0)</f>
        <v>23.96</v>
      </c>
      <c r="P1091" t="s">
        <v>8289</v>
      </c>
      <c r="Q1091" s="15">
        <f t="shared" ref="Q1091:Q1154" si="35">( ( (I1091/60)/60)/24)+DATE(1970,1,1)</f>
        <v>42181.189525462964</v>
      </c>
    </row>
    <row r="1092" spans="1:17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8288</v>
      </c>
      <c r="O1092">
        <f t="shared" si="34"/>
        <v>5</v>
      </c>
      <c r="P1092" t="s">
        <v>8289</v>
      </c>
      <c r="Q1092" s="15">
        <f t="shared" si="35"/>
        <v>42153.185798611114</v>
      </c>
    </row>
    <row r="1093" spans="1:17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8288</v>
      </c>
      <c r="O1093">
        <f t="shared" si="34"/>
        <v>12.5</v>
      </c>
      <c r="P1093" t="s">
        <v>8289</v>
      </c>
      <c r="Q1093" s="15">
        <f t="shared" si="35"/>
        <v>42470.778611111105</v>
      </c>
    </row>
    <row r="1094" spans="1:17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8288</v>
      </c>
      <c r="O1094">
        <f t="shared" si="34"/>
        <v>3</v>
      </c>
      <c r="P1094" t="s">
        <v>8289</v>
      </c>
      <c r="Q1094" s="15">
        <f t="shared" si="35"/>
        <v>41280.025902777779</v>
      </c>
    </row>
    <row r="1095" spans="1:17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8288</v>
      </c>
      <c r="O1095">
        <f t="shared" si="34"/>
        <v>10.56</v>
      </c>
      <c r="P1095" t="s">
        <v>8289</v>
      </c>
      <c r="Q1095" s="15">
        <f t="shared" si="35"/>
        <v>42411.973807870367</v>
      </c>
    </row>
    <row r="1096" spans="1:17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8288</v>
      </c>
      <c r="O1096">
        <f t="shared" si="34"/>
        <v>122</v>
      </c>
      <c r="P1096" t="s">
        <v>8289</v>
      </c>
      <c r="Q1096" s="15">
        <f t="shared" si="35"/>
        <v>40825.713344907403</v>
      </c>
    </row>
    <row r="1097" spans="1:17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8288</v>
      </c>
      <c r="O1097">
        <f t="shared" si="34"/>
        <v>267.81</v>
      </c>
      <c r="P1097" t="s">
        <v>8289</v>
      </c>
      <c r="Q1097" s="15">
        <f t="shared" si="35"/>
        <v>41516.537268518521</v>
      </c>
    </row>
    <row r="1098" spans="1:17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8288</v>
      </c>
      <c r="O1098">
        <f t="shared" si="34"/>
        <v>74.209999999999994</v>
      </c>
      <c r="P1098" t="s">
        <v>8289</v>
      </c>
      <c r="Q1098" s="15">
        <f t="shared" si="35"/>
        <v>41916.145833333336</v>
      </c>
    </row>
    <row r="1099" spans="1:17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8288</v>
      </c>
      <c r="O1099">
        <f t="shared" si="34"/>
        <v>6.71</v>
      </c>
      <c r="P1099" t="s">
        <v>8289</v>
      </c>
      <c r="Q1099" s="15">
        <f t="shared" si="35"/>
        <v>41700.792557870373</v>
      </c>
    </row>
    <row r="1100" spans="1:17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8288</v>
      </c>
      <c r="O1100">
        <f t="shared" si="34"/>
        <v>81.95</v>
      </c>
      <c r="P1100" t="s">
        <v>8289</v>
      </c>
      <c r="Q1100" s="15">
        <f t="shared" si="35"/>
        <v>41742.762673611112</v>
      </c>
    </row>
    <row r="1101" spans="1:17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8288</v>
      </c>
      <c r="O1101">
        <f t="shared" si="34"/>
        <v>25</v>
      </c>
      <c r="P1101" t="s">
        <v>8289</v>
      </c>
      <c r="Q1101" s="15">
        <f t="shared" si="35"/>
        <v>42137.836435185185</v>
      </c>
    </row>
    <row r="1102" spans="1:17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8288</v>
      </c>
      <c r="O1102">
        <f t="shared" si="34"/>
        <v>10</v>
      </c>
      <c r="P1102" t="s">
        <v>8289</v>
      </c>
      <c r="Q1102" s="15">
        <f t="shared" si="35"/>
        <v>42414.110775462963</v>
      </c>
    </row>
    <row r="1103" spans="1:17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8288</v>
      </c>
      <c r="O1103">
        <f t="shared" si="34"/>
        <v>6.83</v>
      </c>
      <c r="P1103" t="s">
        <v>8289</v>
      </c>
      <c r="Q1103" s="15">
        <f t="shared" si="35"/>
        <v>42565.758333333331</v>
      </c>
    </row>
    <row r="1104" spans="1:17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8288</v>
      </c>
      <c r="O1104">
        <f t="shared" si="34"/>
        <v>17.71</v>
      </c>
      <c r="P1104" t="s">
        <v>8289</v>
      </c>
      <c r="Q1104" s="15">
        <f t="shared" si="35"/>
        <v>41617.249305555553</v>
      </c>
    </row>
    <row r="1105" spans="1:17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8288</v>
      </c>
      <c r="O1105">
        <f t="shared" si="34"/>
        <v>16.2</v>
      </c>
      <c r="P1105" t="s">
        <v>8289</v>
      </c>
      <c r="Q1105" s="15">
        <f t="shared" si="35"/>
        <v>42539.22210648148</v>
      </c>
    </row>
    <row r="1106" spans="1:17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8288</v>
      </c>
      <c r="O1106">
        <f t="shared" si="34"/>
        <v>80.3</v>
      </c>
      <c r="P1106" t="s">
        <v>8289</v>
      </c>
      <c r="Q1106" s="15">
        <f t="shared" si="35"/>
        <v>41801.40996527778</v>
      </c>
    </row>
    <row r="1107" spans="1:17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8288</v>
      </c>
      <c r="O1107">
        <f t="shared" si="34"/>
        <v>71.55</v>
      </c>
      <c r="P1107" t="s">
        <v>8289</v>
      </c>
      <c r="Q1107" s="15">
        <f t="shared" si="35"/>
        <v>41722.0940625</v>
      </c>
    </row>
    <row r="1108" spans="1:17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8288</v>
      </c>
      <c r="O1108">
        <f t="shared" si="34"/>
        <v>23.57</v>
      </c>
      <c r="P1108" t="s">
        <v>8289</v>
      </c>
      <c r="Q1108" s="15">
        <f t="shared" si="35"/>
        <v>41003.698784722219</v>
      </c>
    </row>
    <row r="1109" spans="1:17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8288</v>
      </c>
      <c r="O1109">
        <f t="shared" si="34"/>
        <v>0</v>
      </c>
      <c r="P1109" t="s">
        <v>8289</v>
      </c>
      <c r="Q1109" s="15">
        <f t="shared" si="35"/>
        <v>41843.861388888887</v>
      </c>
    </row>
    <row r="1110" spans="1:17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8288</v>
      </c>
      <c r="O1110">
        <f t="shared" si="34"/>
        <v>34.880000000000003</v>
      </c>
      <c r="P1110" t="s">
        <v>8289</v>
      </c>
      <c r="Q1110" s="15">
        <f t="shared" si="35"/>
        <v>41012.595312500001</v>
      </c>
    </row>
    <row r="1111" spans="1:17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8288</v>
      </c>
      <c r="O1111">
        <f t="shared" si="34"/>
        <v>15</v>
      </c>
      <c r="P1111" t="s">
        <v>8289</v>
      </c>
      <c r="Q1111" s="15">
        <f t="shared" si="35"/>
        <v>42692.793865740736</v>
      </c>
    </row>
    <row r="1112" spans="1:17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8288</v>
      </c>
      <c r="O1112">
        <f t="shared" si="34"/>
        <v>23.18</v>
      </c>
      <c r="P1112" t="s">
        <v>8289</v>
      </c>
      <c r="Q1112" s="15">
        <f t="shared" si="35"/>
        <v>41250.933124999996</v>
      </c>
    </row>
    <row r="1113" spans="1:17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8288</v>
      </c>
      <c r="O1113">
        <f t="shared" si="34"/>
        <v>1</v>
      </c>
      <c r="P1113" t="s">
        <v>8289</v>
      </c>
      <c r="Q1113" s="15">
        <f t="shared" si="35"/>
        <v>42377.203587962969</v>
      </c>
    </row>
    <row r="1114" spans="1:17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8288</v>
      </c>
      <c r="O1114">
        <f t="shared" si="34"/>
        <v>100.23</v>
      </c>
      <c r="P1114" t="s">
        <v>8289</v>
      </c>
      <c r="Q1114" s="15">
        <f t="shared" si="35"/>
        <v>42023.354166666672</v>
      </c>
    </row>
    <row r="1115" spans="1:17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8288</v>
      </c>
      <c r="O1115">
        <f t="shared" si="34"/>
        <v>5</v>
      </c>
      <c r="P1115" t="s">
        <v>8289</v>
      </c>
      <c r="Q1115" s="15">
        <f t="shared" si="35"/>
        <v>41865.977083333331</v>
      </c>
    </row>
    <row r="1116" spans="1:17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8288</v>
      </c>
      <c r="O1116">
        <f t="shared" si="34"/>
        <v>3.33</v>
      </c>
      <c r="P1116" t="s">
        <v>8289</v>
      </c>
      <c r="Q1116" s="15">
        <f t="shared" si="35"/>
        <v>41556.345914351856</v>
      </c>
    </row>
    <row r="1117" spans="1:17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8288</v>
      </c>
      <c r="O1117">
        <f t="shared" si="34"/>
        <v>13.25</v>
      </c>
      <c r="P1117" t="s">
        <v>8289</v>
      </c>
      <c r="Q1117" s="15">
        <f t="shared" si="35"/>
        <v>42459.653877314813</v>
      </c>
    </row>
    <row r="1118" spans="1:17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8288</v>
      </c>
      <c r="O1118">
        <f t="shared" si="34"/>
        <v>17.850000000000001</v>
      </c>
      <c r="P1118" t="s">
        <v>8289</v>
      </c>
      <c r="Q1118" s="15">
        <f t="shared" si="35"/>
        <v>41069.847314814811</v>
      </c>
    </row>
    <row r="1119" spans="1:17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8288</v>
      </c>
      <c r="O1119">
        <f t="shared" si="34"/>
        <v>10.38</v>
      </c>
      <c r="P1119" t="s">
        <v>8289</v>
      </c>
      <c r="Q1119" s="15">
        <f t="shared" si="35"/>
        <v>42363.598530092597</v>
      </c>
    </row>
    <row r="1120" spans="1:17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8288</v>
      </c>
      <c r="O1120">
        <f t="shared" si="34"/>
        <v>36.33</v>
      </c>
      <c r="P1120" t="s">
        <v>8289</v>
      </c>
      <c r="Q1120" s="15">
        <f t="shared" si="35"/>
        <v>41734.124756944446</v>
      </c>
    </row>
    <row r="1121" spans="1:17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8288</v>
      </c>
      <c r="O1121">
        <f t="shared" si="34"/>
        <v>5</v>
      </c>
      <c r="P1121" t="s">
        <v>8289</v>
      </c>
      <c r="Q1121" s="15">
        <f t="shared" si="35"/>
        <v>41735.792407407411</v>
      </c>
    </row>
    <row r="1122" spans="1:17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8288</v>
      </c>
      <c r="O1122">
        <f t="shared" si="34"/>
        <v>0</v>
      </c>
      <c r="P1122" t="s">
        <v>8289</v>
      </c>
      <c r="Q1122" s="15">
        <f t="shared" si="35"/>
        <v>40844.872685185182</v>
      </c>
    </row>
    <row r="1123" spans="1:17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8288</v>
      </c>
      <c r="O1123">
        <f t="shared" si="34"/>
        <v>5.8</v>
      </c>
      <c r="P1123" t="s">
        <v>8289</v>
      </c>
      <c r="Q1123" s="15">
        <f t="shared" si="35"/>
        <v>42442.892546296294</v>
      </c>
    </row>
    <row r="1124" spans="1:17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8288</v>
      </c>
      <c r="O1124">
        <f t="shared" si="34"/>
        <v>0</v>
      </c>
      <c r="P1124" t="s">
        <v>8289</v>
      </c>
      <c r="Q1124" s="15">
        <f t="shared" si="35"/>
        <v>41424.703993055555</v>
      </c>
    </row>
    <row r="1125" spans="1:17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8288</v>
      </c>
      <c r="O1125">
        <f t="shared" si="34"/>
        <v>3.67</v>
      </c>
      <c r="P1125" t="s">
        <v>8289</v>
      </c>
      <c r="Q1125" s="15">
        <f t="shared" si="35"/>
        <v>41748.5237037037</v>
      </c>
    </row>
    <row r="1126" spans="1:17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8288</v>
      </c>
      <c r="O1126">
        <f t="shared" si="34"/>
        <v>60.71</v>
      </c>
      <c r="P1126" t="s">
        <v>8290</v>
      </c>
      <c r="Q1126" s="15">
        <f t="shared" si="35"/>
        <v>42124.667256944449</v>
      </c>
    </row>
    <row r="1127" spans="1:17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8288</v>
      </c>
      <c r="O1127">
        <f t="shared" si="34"/>
        <v>0</v>
      </c>
      <c r="P1127" t="s">
        <v>8290</v>
      </c>
      <c r="Q1127" s="15">
        <f t="shared" si="35"/>
        <v>42272.624189814815</v>
      </c>
    </row>
    <row r="1128" spans="1:17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8288</v>
      </c>
      <c r="O1128">
        <f t="shared" si="34"/>
        <v>5</v>
      </c>
      <c r="P1128" t="s">
        <v>8290</v>
      </c>
      <c r="Q1128" s="15">
        <f t="shared" si="35"/>
        <v>42565.327476851846</v>
      </c>
    </row>
    <row r="1129" spans="1:17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8288</v>
      </c>
      <c r="O1129">
        <f t="shared" si="34"/>
        <v>25.43</v>
      </c>
      <c r="P1129" t="s">
        <v>8290</v>
      </c>
      <c r="Q1129" s="15">
        <f t="shared" si="35"/>
        <v>41957.895833333328</v>
      </c>
    </row>
    <row r="1130" spans="1:17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8288</v>
      </c>
      <c r="O1130">
        <f t="shared" si="34"/>
        <v>1</v>
      </c>
      <c r="P1130" t="s">
        <v>8290</v>
      </c>
      <c r="Q1130" s="15">
        <f t="shared" si="35"/>
        <v>41858.649502314816</v>
      </c>
    </row>
    <row r="1131" spans="1:17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8288</v>
      </c>
      <c r="O1131">
        <f t="shared" si="34"/>
        <v>10.5</v>
      </c>
      <c r="P1131" t="s">
        <v>8290</v>
      </c>
      <c r="Q1131" s="15">
        <f t="shared" si="35"/>
        <v>42526.264965277776</v>
      </c>
    </row>
    <row r="1132" spans="1:17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8288</v>
      </c>
      <c r="O1132">
        <f t="shared" si="34"/>
        <v>3.67</v>
      </c>
      <c r="P1132" t="s">
        <v>8290</v>
      </c>
      <c r="Q1132" s="15">
        <f t="shared" si="35"/>
        <v>41969.038194444445</v>
      </c>
    </row>
    <row r="1133" spans="1:17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8288</v>
      </c>
      <c r="O1133">
        <f t="shared" si="34"/>
        <v>0</v>
      </c>
      <c r="P1133" t="s">
        <v>8290</v>
      </c>
      <c r="Q1133" s="15">
        <f t="shared" si="35"/>
        <v>42362.908194444448</v>
      </c>
    </row>
    <row r="1134" spans="1:17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8288</v>
      </c>
      <c r="O1134">
        <f t="shared" si="34"/>
        <v>110.62</v>
      </c>
      <c r="P1134" t="s">
        <v>8290</v>
      </c>
      <c r="Q1134" s="15">
        <f t="shared" si="35"/>
        <v>42736.115405092598</v>
      </c>
    </row>
    <row r="1135" spans="1:17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8288</v>
      </c>
      <c r="O1135">
        <f t="shared" si="34"/>
        <v>20</v>
      </c>
      <c r="P1135" t="s">
        <v>8290</v>
      </c>
      <c r="Q1135" s="15">
        <f t="shared" si="35"/>
        <v>41851.407187500001</v>
      </c>
    </row>
    <row r="1136" spans="1:17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8288</v>
      </c>
      <c r="O1136">
        <f t="shared" si="34"/>
        <v>1</v>
      </c>
      <c r="P1136" t="s">
        <v>8290</v>
      </c>
      <c r="Q1136" s="15">
        <f t="shared" si="35"/>
        <v>41972.189583333333</v>
      </c>
    </row>
    <row r="1137" spans="1:17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8288</v>
      </c>
      <c r="O1137">
        <f t="shared" si="34"/>
        <v>50</v>
      </c>
      <c r="P1137" t="s">
        <v>8290</v>
      </c>
      <c r="Q1137" s="15">
        <f t="shared" si="35"/>
        <v>42588.989513888882</v>
      </c>
    </row>
    <row r="1138" spans="1:17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8288</v>
      </c>
      <c r="O1138">
        <f t="shared" si="34"/>
        <v>45</v>
      </c>
      <c r="P1138" t="s">
        <v>8290</v>
      </c>
      <c r="Q1138" s="15">
        <f t="shared" si="35"/>
        <v>42357.671631944439</v>
      </c>
    </row>
    <row r="1139" spans="1:17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8288</v>
      </c>
      <c r="O1139">
        <f t="shared" si="34"/>
        <v>253.21</v>
      </c>
      <c r="P1139" t="s">
        <v>8290</v>
      </c>
      <c r="Q1139" s="15">
        <f t="shared" si="35"/>
        <v>42483.819687499999</v>
      </c>
    </row>
    <row r="1140" spans="1:17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8288</v>
      </c>
      <c r="O1140">
        <f t="shared" si="34"/>
        <v>31.25</v>
      </c>
      <c r="P1140" t="s">
        <v>8290</v>
      </c>
      <c r="Q1140" s="15">
        <f t="shared" si="35"/>
        <v>42756.9066087963</v>
      </c>
    </row>
    <row r="1141" spans="1:17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8288</v>
      </c>
      <c r="O1141">
        <f t="shared" si="34"/>
        <v>5</v>
      </c>
      <c r="P1141" t="s">
        <v>8290</v>
      </c>
      <c r="Q1141" s="15">
        <f t="shared" si="35"/>
        <v>42005.347523148142</v>
      </c>
    </row>
    <row r="1142" spans="1:17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8288</v>
      </c>
      <c r="O1142">
        <f t="shared" si="34"/>
        <v>0</v>
      </c>
      <c r="P1142" t="s">
        <v>8290</v>
      </c>
      <c r="Q1142" s="15">
        <f t="shared" si="35"/>
        <v>42222.462048611109</v>
      </c>
    </row>
    <row r="1143" spans="1:17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8288</v>
      </c>
      <c r="O1143">
        <f t="shared" si="34"/>
        <v>0</v>
      </c>
      <c r="P1143" t="s">
        <v>8290</v>
      </c>
      <c r="Q1143" s="15">
        <f t="shared" si="35"/>
        <v>42194.699652777781</v>
      </c>
    </row>
    <row r="1144" spans="1:17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8288</v>
      </c>
      <c r="O1144">
        <f t="shared" si="34"/>
        <v>0</v>
      </c>
      <c r="P1144" t="s">
        <v>8290</v>
      </c>
      <c r="Q1144" s="15">
        <f t="shared" si="35"/>
        <v>42052.006099537044</v>
      </c>
    </row>
    <row r="1145" spans="1:17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8288</v>
      </c>
      <c r="O1145">
        <f t="shared" si="34"/>
        <v>23.25</v>
      </c>
      <c r="P1145" t="s">
        <v>8290</v>
      </c>
      <c r="Q1145" s="15">
        <f t="shared" si="35"/>
        <v>42355.19358796296</v>
      </c>
    </row>
    <row r="1146" spans="1:17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8291</v>
      </c>
      <c r="O1146">
        <f t="shared" si="34"/>
        <v>0</v>
      </c>
      <c r="P1146" t="s">
        <v>8292</v>
      </c>
      <c r="Q1146" s="15">
        <f t="shared" si="35"/>
        <v>42123.181944444441</v>
      </c>
    </row>
    <row r="1147" spans="1:17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8291</v>
      </c>
      <c r="O1147">
        <f t="shared" si="34"/>
        <v>100</v>
      </c>
      <c r="P1147" t="s">
        <v>8292</v>
      </c>
      <c r="Q1147" s="15">
        <f t="shared" si="35"/>
        <v>41914.747592592597</v>
      </c>
    </row>
    <row r="1148" spans="1:17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8291</v>
      </c>
      <c r="O1148">
        <f t="shared" si="34"/>
        <v>44.17</v>
      </c>
      <c r="P1148" t="s">
        <v>8292</v>
      </c>
      <c r="Q1148" s="15">
        <f t="shared" si="35"/>
        <v>41761.9533912037</v>
      </c>
    </row>
    <row r="1149" spans="1:17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8291</v>
      </c>
      <c r="O1149">
        <f t="shared" si="34"/>
        <v>0</v>
      </c>
      <c r="P1149" t="s">
        <v>8292</v>
      </c>
      <c r="Q1149" s="15">
        <f t="shared" si="35"/>
        <v>41931.972025462965</v>
      </c>
    </row>
    <row r="1150" spans="1:17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8291</v>
      </c>
      <c r="O1150">
        <f t="shared" si="34"/>
        <v>24.33</v>
      </c>
      <c r="P1150" t="s">
        <v>8292</v>
      </c>
      <c r="Q1150" s="15">
        <f t="shared" si="35"/>
        <v>42705.212743055556</v>
      </c>
    </row>
    <row r="1151" spans="1:17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8291</v>
      </c>
      <c r="O1151">
        <f t="shared" si="34"/>
        <v>37.5</v>
      </c>
      <c r="P1151" t="s">
        <v>8292</v>
      </c>
      <c r="Q1151" s="15">
        <f t="shared" si="35"/>
        <v>42537.71025462963</v>
      </c>
    </row>
    <row r="1152" spans="1:17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8291</v>
      </c>
      <c r="O1152">
        <f t="shared" si="34"/>
        <v>42</v>
      </c>
      <c r="P1152" t="s">
        <v>8292</v>
      </c>
      <c r="Q1152" s="15">
        <f t="shared" si="35"/>
        <v>42377.954571759255</v>
      </c>
    </row>
    <row r="1153" spans="1:17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8291</v>
      </c>
      <c r="O1153">
        <f t="shared" si="34"/>
        <v>0</v>
      </c>
      <c r="P1153" t="s">
        <v>8292</v>
      </c>
      <c r="Q1153" s="15">
        <f t="shared" si="35"/>
        <v>42254.102581018517</v>
      </c>
    </row>
    <row r="1154" spans="1:17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8291</v>
      </c>
      <c r="O1154">
        <f t="shared" si="34"/>
        <v>60.73</v>
      </c>
      <c r="P1154" t="s">
        <v>8292</v>
      </c>
      <c r="Q1154" s="15">
        <f t="shared" si="35"/>
        <v>42139.709629629629</v>
      </c>
    </row>
    <row r="1155" spans="1:17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8291</v>
      </c>
      <c r="O1155">
        <f t="shared" ref="O1155:O1218" si="36">IFERROR(ROUND(E1155/L1155,2),0)</f>
        <v>50</v>
      </c>
      <c r="P1155" t="s">
        <v>8292</v>
      </c>
      <c r="Q1155" s="15">
        <f t="shared" ref="Q1155:Q1218" si="37">( ( (I1155/60)/60)/24)+DATE(1970,1,1)</f>
        <v>42173.714178240742</v>
      </c>
    </row>
    <row r="1156" spans="1:17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8291</v>
      </c>
      <c r="O1156">
        <f t="shared" si="36"/>
        <v>108.33</v>
      </c>
      <c r="P1156" t="s">
        <v>8292</v>
      </c>
      <c r="Q1156" s="15">
        <f t="shared" si="37"/>
        <v>42253.108865740738</v>
      </c>
    </row>
    <row r="1157" spans="1:17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8291</v>
      </c>
      <c r="O1157">
        <f t="shared" si="36"/>
        <v>23.5</v>
      </c>
      <c r="P1157" t="s">
        <v>8292</v>
      </c>
      <c r="Q1157" s="15">
        <f t="shared" si="37"/>
        <v>41865.763981481483</v>
      </c>
    </row>
    <row r="1158" spans="1:17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8291</v>
      </c>
      <c r="O1158">
        <f t="shared" si="36"/>
        <v>0</v>
      </c>
      <c r="P1158" t="s">
        <v>8292</v>
      </c>
      <c r="Q1158" s="15">
        <f t="shared" si="37"/>
        <v>42059.07131944444</v>
      </c>
    </row>
    <row r="1159" spans="1:17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8291</v>
      </c>
      <c r="O1159">
        <f t="shared" si="36"/>
        <v>50.33</v>
      </c>
      <c r="P1159" t="s">
        <v>8292</v>
      </c>
      <c r="Q1159" s="15">
        <f t="shared" si="37"/>
        <v>41978.669907407413</v>
      </c>
    </row>
    <row r="1160" spans="1:17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8291</v>
      </c>
      <c r="O1160">
        <f t="shared" si="36"/>
        <v>11.67</v>
      </c>
      <c r="P1160" t="s">
        <v>8292</v>
      </c>
      <c r="Q1160" s="15">
        <f t="shared" si="37"/>
        <v>41982.09175925926</v>
      </c>
    </row>
    <row r="1161" spans="1:17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8291</v>
      </c>
      <c r="O1161">
        <f t="shared" si="36"/>
        <v>0</v>
      </c>
      <c r="P1161" t="s">
        <v>8292</v>
      </c>
      <c r="Q1161" s="15">
        <f t="shared" si="37"/>
        <v>42185.65625</v>
      </c>
    </row>
    <row r="1162" spans="1:17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8291</v>
      </c>
      <c r="O1162">
        <f t="shared" si="36"/>
        <v>60.79</v>
      </c>
      <c r="P1162" t="s">
        <v>8292</v>
      </c>
      <c r="Q1162" s="15">
        <f t="shared" si="37"/>
        <v>42091.113263888896</v>
      </c>
    </row>
    <row r="1163" spans="1:17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8291</v>
      </c>
      <c r="O1163">
        <f t="shared" si="36"/>
        <v>0</v>
      </c>
      <c r="P1163" t="s">
        <v>8292</v>
      </c>
      <c r="Q1163" s="15">
        <f t="shared" si="37"/>
        <v>42143.629502314812</v>
      </c>
    </row>
    <row r="1164" spans="1:17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8291</v>
      </c>
      <c r="O1164">
        <f t="shared" si="36"/>
        <v>17.5</v>
      </c>
      <c r="P1164" t="s">
        <v>8292</v>
      </c>
      <c r="Q1164" s="15">
        <f t="shared" si="37"/>
        <v>41907.683611111112</v>
      </c>
    </row>
    <row r="1165" spans="1:17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8291</v>
      </c>
      <c r="O1165">
        <f t="shared" si="36"/>
        <v>0</v>
      </c>
      <c r="P1165" t="s">
        <v>8292</v>
      </c>
      <c r="Q1165" s="15">
        <f t="shared" si="37"/>
        <v>41860.723611111112</v>
      </c>
    </row>
    <row r="1166" spans="1:17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8291</v>
      </c>
      <c r="O1166">
        <f t="shared" si="36"/>
        <v>0</v>
      </c>
      <c r="P1166" t="s">
        <v>8292</v>
      </c>
      <c r="Q1166" s="15">
        <f t="shared" si="37"/>
        <v>42539.724328703705</v>
      </c>
    </row>
    <row r="1167" spans="1:17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8291</v>
      </c>
      <c r="O1167">
        <f t="shared" si="36"/>
        <v>82.82</v>
      </c>
      <c r="P1167" t="s">
        <v>8292</v>
      </c>
      <c r="Q1167" s="15">
        <f t="shared" si="37"/>
        <v>41826.214467592588</v>
      </c>
    </row>
    <row r="1168" spans="1:17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8291</v>
      </c>
      <c r="O1168">
        <f t="shared" si="36"/>
        <v>358.88</v>
      </c>
      <c r="P1168" t="s">
        <v>8292</v>
      </c>
      <c r="Q1168" s="15">
        <f t="shared" si="37"/>
        <v>42181.166666666672</v>
      </c>
    </row>
    <row r="1169" spans="1:17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8291</v>
      </c>
      <c r="O1169">
        <f t="shared" si="36"/>
        <v>61.19</v>
      </c>
      <c r="P1169" t="s">
        <v>8292</v>
      </c>
      <c r="Q1169" s="15">
        <f t="shared" si="37"/>
        <v>41894.734895833331</v>
      </c>
    </row>
    <row r="1170" spans="1:17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8291</v>
      </c>
      <c r="O1170">
        <f t="shared" si="36"/>
        <v>340</v>
      </c>
      <c r="P1170" t="s">
        <v>8292</v>
      </c>
      <c r="Q1170" s="15">
        <f t="shared" si="37"/>
        <v>42635.053993055553</v>
      </c>
    </row>
    <row r="1171" spans="1:17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8291</v>
      </c>
      <c r="O1171">
        <f t="shared" si="36"/>
        <v>5.67</v>
      </c>
      <c r="P1171" t="s">
        <v>8292</v>
      </c>
      <c r="Q1171" s="15">
        <f t="shared" si="37"/>
        <v>42057.353738425925</v>
      </c>
    </row>
    <row r="1172" spans="1:17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8291</v>
      </c>
      <c r="O1172">
        <f t="shared" si="36"/>
        <v>50</v>
      </c>
      <c r="P1172" t="s">
        <v>8292</v>
      </c>
      <c r="Q1172" s="15">
        <f t="shared" si="37"/>
        <v>42154.893182870372</v>
      </c>
    </row>
    <row r="1173" spans="1:17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8291</v>
      </c>
      <c r="O1173">
        <f t="shared" si="36"/>
        <v>25</v>
      </c>
      <c r="P1173" t="s">
        <v>8292</v>
      </c>
      <c r="Q1173" s="15">
        <f t="shared" si="37"/>
        <v>41956.846377314811</v>
      </c>
    </row>
    <row r="1174" spans="1:17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8291</v>
      </c>
      <c r="O1174">
        <f t="shared" si="36"/>
        <v>0</v>
      </c>
      <c r="P1174" t="s">
        <v>8292</v>
      </c>
      <c r="Q1174" s="15">
        <f t="shared" si="37"/>
        <v>41871.682314814818</v>
      </c>
    </row>
    <row r="1175" spans="1:17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8291</v>
      </c>
      <c r="O1175">
        <f t="shared" si="36"/>
        <v>30</v>
      </c>
      <c r="P1175" t="s">
        <v>8292</v>
      </c>
      <c r="Q1175" s="15">
        <f t="shared" si="37"/>
        <v>42219.185844907406</v>
      </c>
    </row>
    <row r="1176" spans="1:17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8291</v>
      </c>
      <c r="O1176">
        <f t="shared" si="36"/>
        <v>46.63</v>
      </c>
      <c r="P1176" t="s">
        <v>8292</v>
      </c>
      <c r="Q1176" s="15">
        <f t="shared" si="37"/>
        <v>42498.84174768519</v>
      </c>
    </row>
    <row r="1177" spans="1:17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8291</v>
      </c>
      <c r="O1177">
        <f t="shared" si="36"/>
        <v>65</v>
      </c>
      <c r="P1177" t="s">
        <v>8292</v>
      </c>
      <c r="Q1177" s="15">
        <f t="shared" si="37"/>
        <v>42200.728460648148</v>
      </c>
    </row>
    <row r="1178" spans="1:17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8291</v>
      </c>
      <c r="O1178">
        <f t="shared" si="36"/>
        <v>10</v>
      </c>
      <c r="P1178" t="s">
        <v>8292</v>
      </c>
      <c r="Q1178" s="15">
        <f t="shared" si="37"/>
        <v>42800.541666666672</v>
      </c>
    </row>
    <row r="1179" spans="1:17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8291</v>
      </c>
      <c r="O1179">
        <f t="shared" si="36"/>
        <v>0</v>
      </c>
      <c r="P1179" t="s">
        <v>8292</v>
      </c>
      <c r="Q1179" s="15">
        <f t="shared" si="37"/>
        <v>41927.660833333335</v>
      </c>
    </row>
    <row r="1180" spans="1:17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8291</v>
      </c>
      <c r="O1180">
        <f t="shared" si="36"/>
        <v>5</v>
      </c>
      <c r="P1180" t="s">
        <v>8292</v>
      </c>
      <c r="Q1180" s="15">
        <f t="shared" si="37"/>
        <v>41867.905694444446</v>
      </c>
    </row>
    <row r="1181" spans="1:17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8291</v>
      </c>
      <c r="O1181">
        <f t="shared" si="36"/>
        <v>640</v>
      </c>
      <c r="P1181" t="s">
        <v>8292</v>
      </c>
      <c r="Q1181" s="15">
        <f t="shared" si="37"/>
        <v>42305.720219907409</v>
      </c>
    </row>
    <row r="1182" spans="1:17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8291</v>
      </c>
      <c r="O1182">
        <f t="shared" si="36"/>
        <v>69.12</v>
      </c>
      <c r="P1182" t="s">
        <v>8292</v>
      </c>
      <c r="Q1182" s="15">
        <f t="shared" si="37"/>
        <v>41818.806875000002</v>
      </c>
    </row>
    <row r="1183" spans="1:17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8291</v>
      </c>
      <c r="O1183">
        <f t="shared" si="36"/>
        <v>1.33</v>
      </c>
      <c r="P1183" t="s">
        <v>8292</v>
      </c>
      <c r="Q1183" s="15">
        <f t="shared" si="37"/>
        <v>42064.339363425926</v>
      </c>
    </row>
    <row r="1184" spans="1:17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8291</v>
      </c>
      <c r="O1184">
        <f t="shared" si="36"/>
        <v>10.5</v>
      </c>
      <c r="P1184" t="s">
        <v>8292</v>
      </c>
      <c r="Q1184" s="15">
        <f t="shared" si="37"/>
        <v>42747.695833333331</v>
      </c>
    </row>
    <row r="1185" spans="1:17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8291</v>
      </c>
      <c r="O1185">
        <f t="shared" si="36"/>
        <v>33.33</v>
      </c>
      <c r="P1185" t="s">
        <v>8292</v>
      </c>
      <c r="Q1185" s="15">
        <f t="shared" si="37"/>
        <v>42676.165972222225</v>
      </c>
    </row>
    <row r="1186" spans="1:17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8293</v>
      </c>
      <c r="O1186">
        <f t="shared" si="36"/>
        <v>61.56</v>
      </c>
      <c r="P1186" t="s">
        <v>8294</v>
      </c>
      <c r="Q1186" s="15">
        <f t="shared" si="37"/>
        <v>42772.599664351852</v>
      </c>
    </row>
    <row r="1187" spans="1:17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8293</v>
      </c>
      <c r="O1187">
        <f t="shared" si="36"/>
        <v>118.74</v>
      </c>
      <c r="P1187" t="s">
        <v>8294</v>
      </c>
      <c r="Q1187" s="15">
        <f t="shared" si="37"/>
        <v>42163.166666666672</v>
      </c>
    </row>
    <row r="1188" spans="1:17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8293</v>
      </c>
      <c r="O1188">
        <f t="shared" si="36"/>
        <v>65.08</v>
      </c>
      <c r="P1188" t="s">
        <v>8294</v>
      </c>
      <c r="Q1188" s="15">
        <f t="shared" si="37"/>
        <v>42156.945833333331</v>
      </c>
    </row>
    <row r="1189" spans="1:17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8293</v>
      </c>
      <c r="O1189">
        <f t="shared" si="36"/>
        <v>130.16</v>
      </c>
      <c r="P1189" t="s">
        <v>8294</v>
      </c>
      <c r="Q1189" s="15">
        <f t="shared" si="37"/>
        <v>42141.75</v>
      </c>
    </row>
    <row r="1190" spans="1:17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8293</v>
      </c>
      <c r="O1190">
        <f t="shared" si="36"/>
        <v>37.78</v>
      </c>
      <c r="P1190" t="s">
        <v>8294</v>
      </c>
      <c r="Q1190" s="15">
        <f t="shared" si="37"/>
        <v>42732.700694444444</v>
      </c>
    </row>
    <row r="1191" spans="1:17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8293</v>
      </c>
      <c r="O1191">
        <f t="shared" si="36"/>
        <v>112.79</v>
      </c>
      <c r="P1191" t="s">
        <v>8294</v>
      </c>
      <c r="Q1191" s="15">
        <f t="shared" si="37"/>
        <v>42550.979108796295</v>
      </c>
    </row>
    <row r="1192" spans="1:17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8293</v>
      </c>
      <c r="O1192">
        <f t="shared" si="36"/>
        <v>51.92</v>
      </c>
      <c r="P1192" t="s">
        <v>8294</v>
      </c>
      <c r="Q1192" s="15">
        <f t="shared" si="37"/>
        <v>41882.665798611109</v>
      </c>
    </row>
    <row r="1193" spans="1:17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8293</v>
      </c>
      <c r="O1193">
        <f t="shared" si="36"/>
        <v>89.24</v>
      </c>
      <c r="P1193" t="s">
        <v>8294</v>
      </c>
      <c r="Q1193" s="15">
        <f t="shared" si="37"/>
        <v>42449.562037037031</v>
      </c>
    </row>
    <row r="1194" spans="1:17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8293</v>
      </c>
      <c r="O1194">
        <f t="shared" si="36"/>
        <v>19.329999999999998</v>
      </c>
      <c r="P1194" t="s">
        <v>8294</v>
      </c>
      <c r="Q1194" s="15">
        <f t="shared" si="37"/>
        <v>42777.506689814814</v>
      </c>
    </row>
    <row r="1195" spans="1:17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8293</v>
      </c>
      <c r="O1195">
        <f t="shared" si="36"/>
        <v>79.97</v>
      </c>
      <c r="P1195" t="s">
        <v>8294</v>
      </c>
      <c r="Q1195" s="15">
        <f t="shared" si="37"/>
        <v>42469.734409722223</v>
      </c>
    </row>
    <row r="1196" spans="1:17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8293</v>
      </c>
      <c r="O1196">
        <f t="shared" si="36"/>
        <v>56.41</v>
      </c>
      <c r="P1196" t="s">
        <v>8294</v>
      </c>
      <c r="Q1196" s="15">
        <f t="shared" si="37"/>
        <v>42102.488182870366</v>
      </c>
    </row>
    <row r="1197" spans="1:17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8293</v>
      </c>
      <c r="O1197">
        <f t="shared" si="36"/>
        <v>79.41</v>
      </c>
      <c r="P1197" t="s">
        <v>8294</v>
      </c>
      <c r="Q1197" s="15">
        <f t="shared" si="37"/>
        <v>42358.375</v>
      </c>
    </row>
    <row r="1198" spans="1:17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8293</v>
      </c>
      <c r="O1198">
        <f t="shared" si="36"/>
        <v>76.44</v>
      </c>
      <c r="P1198" t="s">
        <v>8294</v>
      </c>
      <c r="Q1198" s="15">
        <f t="shared" si="37"/>
        <v>42356.818738425922</v>
      </c>
    </row>
    <row r="1199" spans="1:17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8293</v>
      </c>
      <c r="O1199">
        <f t="shared" si="36"/>
        <v>121</v>
      </c>
      <c r="P1199" t="s">
        <v>8294</v>
      </c>
      <c r="Q1199" s="15">
        <f t="shared" si="37"/>
        <v>42534.249305555553</v>
      </c>
    </row>
    <row r="1200" spans="1:17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8293</v>
      </c>
      <c r="O1200">
        <f t="shared" si="36"/>
        <v>54.62</v>
      </c>
      <c r="P1200" t="s">
        <v>8294</v>
      </c>
      <c r="Q1200" s="15">
        <f t="shared" si="37"/>
        <v>42369.125</v>
      </c>
    </row>
    <row r="1201" spans="1:17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8293</v>
      </c>
      <c r="O1201">
        <f t="shared" si="36"/>
        <v>299.22000000000003</v>
      </c>
      <c r="P1201" t="s">
        <v>8294</v>
      </c>
      <c r="Q1201" s="15">
        <f t="shared" si="37"/>
        <v>42193.770833333328</v>
      </c>
    </row>
    <row r="1202" spans="1:17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8293</v>
      </c>
      <c r="O1202">
        <f t="shared" si="36"/>
        <v>58.53</v>
      </c>
      <c r="P1202" t="s">
        <v>8294</v>
      </c>
      <c r="Q1202" s="15">
        <f t="shared" si="37"/>
        <v>42110.477500000001</v>
      </c>
    </row>
    <row r="1203" spans="1:17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8293</v>
      </c>
      <c r="O1203">
        <f t="shared" si="36"/>
        <v>55.37</v>
      </c>
      <c r="P1203" t="s">
        <v>8294</v>
      </c>
      <c r="Q1203" s="15">
        <f t="shared" si="37"/>
        <v>42566.60701388889</v>
      </c>
    </row>
    <row r="1204" spans="1:17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8293</v>
      </c>
      <c r="O1204">
        <f t="shared" si="36"/>
        <v>183.8</v>
      </c>
      <c r="P1204" t="s">
        <v>8294</v>
      </c>
      <c r="Q1204" s="15">
        <f t="shared" si="37"/>
        <v>42182.288819444439</v>
      </c>
    </row>
    <row r="1205" spans="1:17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8293</v>
      </c>
      <c r="O1205">
        <f t="shared" si="36"/>
        <v>165.35</v>
      </c>
      <c r="P1205" t="s">
        <v>8294</v>
      </c>
      <c r="Q1205" s="15">
        <f t="shared" si="37"/>
        <v>42155.614895833336</v>
      </c>
    </row>
    <row r="1206" spans="1:17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8293</v>
      </c>
      <c r="O1206">
        <f t="shared" si="36"/>
        <v>234.79</v>
      </c>
      <c r="P1206" t="s">
        <v>8294</v>
      </c>
      <c r="Q1206" s="15">
        <f t="shared" si="37"/>
        <v>42342.208333333328</v>
      </c>
    </row>
    <row r="1207" spans="1:17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8293</v>
      </c>
      <c r="O1207">
        <f t="shared" si="36"/>
        <v>211.48</v>
      </c>
      <c r="P1207" t="s">
        <v>8294</v>
      </c>
      <c r="Q1207" s="15">
        <f t="shared" si="37"/>
        <v>42168.506377314814</v>
      </c>
    </row>
    <row r="1208" spans="1:17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8293</v>
      </c>
      <c r="O1208">
        <f t="shared" si="36"/>
        <v>32.340000000000003</v>
      </c>
      <c r="P1208" t="s">
        <v>8294</v>
      </c>
      <c r="Q1208" s="15">
        <f t="shared" si="37"/>
        <v>42805.561805555553</v>
      </c>
    </row>
    <row r="1209" spans="1:17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8293</v>
      </c>
      <c r="O1209">
        <f t="shared" si="36"/>
        <v>123.38</v>
      </c>
      <c r="P1209" t="s">
        <v>8294</v>
      </c>
      <c r="Q1209" s="15">
        <f t="shared" si="37"/>
        <v>42460.416666666672</v>
      </c>
    </row>
    <row r="1210" spans="1:17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8293</v>
      </c>
      <c r="O1210">
        <f t="shared" si="36"/>
        <v>207.07</v>
      </c>
      <c r="P1210" t="s">
        <v>8294</v>
      </c>
      <c r="Q1210" s="15">
        <f t="shared" si="37"/>
        <v>42453.667407407411</v>
      </c>
    </row>
    <row r="1211" spans="1:17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8293</v>
      </c>
      <c r="O1211">
        <f t="shared" si="36"/>
        <v>138.26</v>
      </c>
      <c r="P1211" t="s">
        <v>8294</v>
      </c>
      <c r="Q1211" s="15">
        <f t="shared" si="37"/>
        <v>42791.846122685187</v>
      </c>
    </row>
    <row r="1212" spans="1:17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8293</v>
      </c>
      <c r="O1212">
        <f t="shared" si="36"/>
        <v>493.82</v>
      </c>
      <c r="P1212" t="s">
        <v>8294</v>
      </c>
      <c r="Q1212" s="15">
        <f t="shared" si="37"/>
        <v>42155.875</v>
      </c>
    </row>
    <row r="1213" spans="1:17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8293</v>
      </c>
      <c r="O1213">
        <f t="shared" si="36"/>
        <v>168.5</v>
      </c>
      <c r="P1213" t="s">
        <v>8294</v>
      </c>
      <c r="Q1213" s="15">
        <f t="shared" si="37"/>
        <v>42530.866446759261</v>
      </c>
    </row>
    <row r="1214" spans="1:17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8293</v>
      </c>
      <c r="O1214">
        <f t="shared" si="36"/>
        <v>38.869999999999997</v>
      </c>
      <c r="P1214" t="s">
        <v>8294</v>
      </c>
      <c r="Q1214" s="15">
        <f t="shared" si="37"/>
        <v>42335.041666666672</v>
      </c>
    </row>
    <row r="1215" spans="1:17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8293</v>
      </c>
      <c r="O1215">
        <f t="shared" si="36"/>
        <v>61.53</v>
      </c>
      <c r="P1215" t="s">
        <v>8294</v>
      </c>
      <c r="Q1215" s="15">
        <f t="shared" si="37"/>
        <v>42766.755787037036</v>
      </c>
    </row>
    <row r="1216" spans="1:17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8293</v>
      </c>
      <c r="O1216">
        <f t="shared" si="36"/>
        <v>105.44</v>
      </c>
      <c r="P1216" t="s">
        <v>8294</v>
      </c>
      <c r="Q1216" s="15">
        <f t="shared" si="37"/>
        <v>42164.840335648143</v>
      </c>
    </row>
    <row r="1217" spans="1:17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8293</v>
      </c>
      <c r="O1217">
        <f t="shared" si="36"/>
        <v>71.59</v>
      </c>
      <c r="P1217" t="s">
        <v>8294</v>
      </c>
      <c r="Q1217" s="15">
        <f t="shared" si="37"/>
        <v>41789.923101851848</v>
      </c>
    </row>
    <row r="1218" spans="1:17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8293</v>
      </c>
      <c r="O1218">
        <f t="shared" si="36"/>
        <v>91.88</v>
      </c>
      <c r="P1218" t="s">
        <v>8294</v>
      </c>
      <c r="Q1218" s="15">
        <f t="shared" si="37"/>
        <v>42279.960416666669</v>
      </c>
    </row>
    <row r="1219" spans="1:17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8293</v>
      </c>
      <c r="O1219">
        <f t="shared" ref="O1219:O1282" si="38">IFERROR(ROUND(E1219/L1219,2),0)</f>
        <v>148.57</v>
      </c>
      <c r="P1219" t="s">
        <v>8294</v>
      </c>
      <c r="Q1219" s="15">
        <f t="shared" ref="Q1219:Q1282" si="39">( ( (I1219/60)/60)/24)+DATE(1970,1,1)</f>
        <v>42565.809490740736</v>
      </c>
    </row>
    <row r="1220" spans="1:17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8293</v>
      </c>
      <c r="O1220">
        <f t="shared" si="38"/>
        <v>174.21</v>
      </c>
      <c r="P1220" t="s">
        <v>8294</v>
      </c>
      <c r="Q1220" s="15">
        <f t="shared" si="39"/>
        <v>42309.125</v>
      </c>
    </row>
    <row r="1221" spans="1:17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8293</v>
      </c>
      <c r="O1221">
        <f t="shared" si="38"/>
        <v>102.86</v>
      </c>
      <c r="P1221" t="s">
        <v>8294</v>
      </c>
      <c r="Q1221" s="15">
        <f t="shared" si="39"/>
        <v>42663.461956018517</v>
      </c>
    </row>
    <row r="1222" spans="1:17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8293</v>
      </c>
      <c r="O1222">
        <f t="shared" si="38"/>
        <v>111.18</v>
      </c>
      <c r="P1222" t="s">
        <v>8294</v>
      </c>
      <c r="Q1222" s="15">
        <f t="shared" si="39"/>
        <v>42241.628611111111</v>
      </c>
    </row>
    <row r="1223" spans="1:17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8293</v>
      </c>
      <c r="O1223">
        <f t="shared" si="38"/>
        <v>23.8</v>
      </c>
      <c r="P1223" t="s">
        <v>8294</v>
      </c>
      <c r="Q1223" s="15">
        <f t="shared" si="39"/>
        <v>42708</v>
      </c>
    </row>
    <row r="1224" spans="1:17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8293</v>
      </c>
      <c r="O1224">
        <f t="shared" si="38"/>
        <v>81.27</v>
      </c>
      <c r="P1224" t="s">
        <v>8294</v>
      </c>
      <c r="Q1224" s="15">
        <f t="shared" si="39"/>
        <v>42461.166666666672</v>
      </c>
    </row>
    <row r="1225" spans="1:17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8293</v>
      </c>
      <c r="O1225">
        <f t="shared" si="38"/>
        <v>116.21</v>
      </c>
      <c r="P1225" t="s">
        <v>8294</v>
      </c>
      <c r="Q1225" s="15">
        <f t="shared" si="39"/>
        <v>42684.218854166669</v>
      </c>
    </row>
    <row r="1226" spans="1:17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8280</v>
      </c>
      <c r="O1226">
        <f t="shared" si="38"/>
        <v>58.89</v>
      </c>
      <c r="P1226" t="s">
        <v>8295</v>
      </c>
      <c r="Q1226" s="15">
        <f t="shared" si="39"/>
        <v>41796.549791666665</v>
      </c>
    </row>
    <row r="1227" spans="1:17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8280</v>
      </c>
      <c r="O1227">
        <f t="shared" si="38"/>
        <v>44</v>
      </c>
      <c r="P1227" t="s">
        <v>8295</v>
      </c>
      <c r="Q1227" s="15">
        <f t="shared" si="39"/>
        <v>41569.905995370369</v>
      </c>
    </row>
    <row r="1228" spans="1:17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8280</v>
      </c>
      <c r="O1228">
        <f t="shared" si="38"/>
        <v>48.43</v>
      </c>
      <c r="P1228" t="s">
        <v>8295</v>
      </c>
      <c r="Q1228" s="15">
        <f t="shared" si="39"/>
        <v>41750.041666666664</v>
      </c>
    </row>
    <row r="1229" spans="1:17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8280</v>
      </c>
      <c r="O1229">
        <f t="shared" si="38"/>
        <v>0</v>
      </c>
      <c r="P1229" t="s">
        <v>8295</v>
      </c>
      <c r="Q1229" s="15">
        <f t="shared" si="39"/>
        <v>41858.291666666664</v>
      </c>
    </row>
    <row r="1230" spans="1:17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8280</v>
      </c>
      <c r="O1230">
        <f t="shared" si="38"/>
        <v>61.04</v>
      </c>
      <c r="P1230" t="s">
        <v>8295</v>
      </c>
      <c r="Q1230" s="15">
        <f t="shared" si="39"/>
        <v>40814.729259259257</v>
      </c>
    </row>
    <row r="1231" spans="1:17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8280</v>
      </c>
      <c r="O1231">
        <f t="shared" si="38"/>
        <v>25</v>
      </c>
      <c r="P1231" t="s">
        <v>8295</v>
      </c>
      <c r="Q1231" s="15">
        <f t="shared" si="39"/>
        <v>41015.666666666664</v>
      </c>
    </row>
    <row r="1232" spans="1:17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8280</v>
      </c>
      <c r="O1232">
        <f t="shared" si="38"/>
        <v>0</v>
      </c>
      <c r="P1232" t="s">
        <v>8295</v>
      </c>
      <c r="Q1232" s="15">
        <f t="shared" si="39"/>
        <v>40598.972569444442</v>
      </c>
    </row>
    <row r="1233" spans="1:17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8280</v>
      </c>
      <c r="O1233">
        <f t="shared" si="38"/>
        <v>0</v>
      </c>
      <c r="P1233" t="s">
        <v>8295</v>
      </c>
      <c r="Q1233" s="15">
        <f t="shared" si="39"/>
        <v>42244.041666666672</v>
      </c>
    </row>
    <row r="1234" spans="1:17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8280</v>
      </c>
      <c r="O1234">
        <f t="shared" si="38"/>
        <v>40</v>
      </c>
      <c r="P1234" t="s">
        <v>8295</v>
      </c>
      <c r="Q1234" s="15">
        <f t="shared" si="39"/>
        <v>41553.848032407412</v>
      </c>
    </row>
    <row r="1235" spans="1:17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8280</v>
      </c>
      <c r="O1235">
        <f t="shared" si="38"/>
        <v>19.329999999999998</v>
      </c>
      <c r="P1235" t="s">
        <v>8295</v>
      </c>
      <c r="Q1235" s="15">
        <f t="shared" si="39"/>
        <v>40960.948773148149</v>
      </c>
    </row>
    <row r="1236" spans="1:17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8280</v>
      </c>
      <c r="O1236">
        <f t="shared" si="38"/>
        <v>0</v>
      </c>
      <c r="P1236" t="s">
        <v>8295</v>
      </c>
      <c r="Q1236" s="15">
        <f t="shared" si="39"/>
        <v>42037.788680555561</v>
      </c>
    </row>
    <row r="1237" spans="1:17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8280</v>
      </c>
      <c r="O1237">
        <f t="shared" si="38"/>
        <v>35</v>
      </c>
      <c r="P1237" t="s">
        <v>8295</v>
      </c>
      <c r="Q1237" s="15">
        <f t="shared" si="39"/>
        <v>41623.135405092595</v>
      </c>
    </row>
    <row r="1238" spans="1:17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8280</v>
      </c>
      <c r="O1238">
        <f t="shared" si="38"/>
        <v>0</v>
      </c>
      <c r="P1238" t="s">
        <v>8295</v>
      </c>
      <c r="Q1238" s="15">
        <f t="shared" si="39"/>
        <v>41118.666666666664</v>
      </c>
    </row>
    <row r="1239" spans="1:17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8280</v>
      </c>
      <c r="O1239">
        <f t="shared" si="38"/>
        <v>0</v>
      </c>
      <c r="P1239" t="s">
        <v>8295</v>
      </c>
      <c r="Q1239" s="15">
        <f t="shared" si="39"/>
        <v>41145.283159722225</v>
      </c>
    </row>
    <row r="1240" spans="1:17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8280</v>
      </c>
      <c r="O1240">
        <f t="shared" si="38"/>
        <v>59.33</v>
      </c>
      <c r="P1240" t="s">
        <v>8295</v>
      </c>
      <c r="Q1240" s="15">
        <f t="shared" si="39"/>
        <v>40761.61037037037</v>
      </c>
    </row>
    <row r="1241" spans="1:17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8280</v>
      </c>
      <c r="O1241">
        <f t="shared" si="38"/>
        <v>0</v>
      </c>
      <c r="P1241" t="s">
        <v>8295</v>
      </c>
      <c r="Q1241" s="15">
        <f t="shared" si="39"/>
        <v>40913.962581018517</v>
      </c>
    </row>
    <row r="1242" spans="1:17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8280</v>
      </c>
      <c r="O1242">
        <f t="shared" si="38"/>
        <v>30.13</v>
      </c>
      <c r="P1242" t="s">
        <v>8295</v>
      </c>
      <c r="Q1242" s="15">
        <f t="shared" si="39"/>
        <v>41467.910416666666</v>
      </c>
    </row>
    <row r="1243" spans="1:17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8280</v>
      </c>
      <c r="O1243">
        <f t="shared" si="38"/>
        <v>74.62</v>
      </c>
      <c r="P1243" t="s">
        <v>8295</v>
      </c>
      <c r="Q1243" s="15">
        <f t="shared" si="39"/>
        <v>41946.249305555553</v>
      </c>
    </row>
    <row r="1244" spans="1:17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8280</v>
      </c>
      <c r="O1244">
        <f t="shared" si="38"/>
        <v>5</v>
      </c>
      <c r="P1244" t="s">
        <v>8295</v>
      </c>
      <c r="Q1244" s="15">
        <f t="shared" si="39"/>
        <v>40797.554166666669</v>
      </c>
    </row>
    <row r="1245" spans="1:17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8280</v>
      </c>
      <c r="O1245">
        <f t="shared" si="38"/>
        <v>44.5</v>
      </c>
      <c r="P1245" t="s">
        <v>8295</v>
      </c>
      <c r="Q1245" s="15">
        <f t="shared" si="39"/>
        <v>40732.875</v>
      </c>
    </row>
    <row r="1246" spans="1:17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8280</v>
      </c>
      <c r="O1246">
        <f t="shared" si="38"/>
        <v>46.13</v>
      </c>
      <c r="P1246" t="s">
        <v>8281</v>
      </c>
      <c r="Q1246" s="15">
        <f t="shared" si="39"/>
        <v>41386.875</v>
      </c>
    </row>
    <row r="1247" spans="1:17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8280</v>
      </c>
      <c r="O1247">
        <f t="shared" si="38"/>
        <v>141.47</v>
      </c>
      <c r="P1247" t="s">
        <v>8281</v>
      </c>
      <c r="Q1247" s="15">
        <f t="shared" si="39"/>
        <v>41804.599930555552</v>
      </c>
    </row>
    <row r="1248" spans="1:17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8280</v>
      </c>
      <c r="O1248">
        <f t="shared" si="38"/>
        <v>75.48</v>
      </c>
      <c r="P1248" t="s">
        <v>8281</v>
      </c>
      <c r="Q1248" s="15">
        <f t="shared" si="39"/>
        <v>40883.085057870368</v>
      </c>
    </row>
    <row r="1249" spans="1:17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8280</v>
      </c>
      <c r="O1249">
        <f t="shared" si="38"/>
        <v>85.5</v>
      </c>
      <c r="P1249" t="s">
        <v>8281</v>
      </c>
      <c r="Q1249" s="15">
        <f t="shared" si="39"/>
        <v>41400.292303240742</v>
      </c>
    </row>
    <row r="1250" spans="1:17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8280</v>
      </c>
      <c r="O1250">
        <f t="shared" si="38"/>
        <v>64.25</v>
      </c>
      <c r="P1250" t="s">
        <v>8281</v>
      </c>
      <c r="Q1250" s="15">
        <f t="shared" si="39"/>
        <v>41803.290972222225</v>
      </c>
    </row>
    <row r="1251" spans="1:17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8280</v>
      </c>
      <c r="O1251">
        <f t="shared" si="38"/>
        <v>64.47</v>
      </c>
      <c r="P1251" t="s">
        <v>8281</v>
      </c>
      <c r="Q1251" s="15">
        <f t="shared" si="39"/>
        <v>41097.74086805556</v>
      </c>
    </row>
    <row r="1252" spans="1:17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8280</v>
      </c>
      <c r="O1252">
        <f t="shared" si="38"/>
        <v>118.2</v>
      </c>
      <c r="P1252" t="s">
        <v>8281</v>
      </c>
      <c r="Q1252" s="15">
        <f t="shared" si="39"/>
        <v>41888.64271990741</v>
      </c>
    </row>
    <row r="1253" spans="1:17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8280</v>
      </c>
      <c r="O1253">
        <f t="shared" si="38"/>
        <v>82.54</v>
      </c>
      <c r="P1253" t="s">
        <v>8281</v>
      </c>
      <c r="Q1253" s="15">
        <f t="shared" si="39"/>
        <v>40811.814432870371</v>
      </c>
    </row>
    <row r="1254" spans="1:17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8280</v>
      </c>
      <c r="O1254">
        <f t="shared" si="38"/>
        <v>34.17</v>
      </c>
      <c r="P1254" t="s">
        <v>8281</v>
      </c>
      <c r="Q1254" s="15">
        <f t="shared" si="39"/>
        <v>41571.988067129627</v>
      </c>
    </row>
    <row r="1255" spans="1:17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8280</v>
      </c>
      <c r="O1255">
        <f t="shared" si="38"/>
        <v>42.73</v>
      </c>
      <c r="P1255" t="s">
        <v>8281</v>
      </c>
      <c r="Q1255" s="15">
        <f t="shared" si="39"/>
        <v>41885.783645833333</v>
      </c>
    </row>
    <row r="1256" spans="1:17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8280</v>
      </c>
      <c r="O1256">
        <f t="shared" si="38"/>
        <v>94.49</v>
      </c>
      <c r="P1256" t="s">
        <v>8281</v>
      </c>
      <c r="Q1256" s="15">
        <f t="shared" si="39"/>
        <v>40544.207638888889</v>
      </c>
    </row>
    <row r="1257" spans="1:17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8280</v>
      </c>
      <c r="O1257">
        <f t="shared" si="38"/>
        <v>55.7</v>
      </c>
      <c r="P1257" t="s">
        <v>8281</v>
      </c>
      <c r="Q1257" s="15">
        <f t="shared" si="39"/>
        <v>41609.887175925927</v>
      </c>
    </row>
    <row r="1258" spans="1:17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8280</v>
      </c>
      <c r="O1258">
        <f t="shared" si="38"/>
        <v>98.03</v>
      </c>
      <c r="P1258" t="s">
        <v>8281</v>
      </c>
      <c r="Q1258" s="15">
        <f t="shared" si="39"/>
        <v>40951.919340277782</v>
      </c>
    </row>
    <row r="1259" spans="1:17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8280</v>
      </c>
      <c r="O1259">
        <f t="shared" si="38"/>
        <v>92.1</v>
      </c>
      <c r="P1259" t="s">
        <v>8281</v>
      </c>
      <c r="Q1259" s="15">
        <f t="shared" si="39"/>
        <v>40636.043865740743</v>
      </c>
    </row>
    <row r="1260" spans="1:17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8280</v>
      </c>
      <c r="O1260">
        <f t="shared" si="38"/>
        <v>38.18</v>
      </c>
      <c r="P1260" t="s">
        <v>8281</v>
      </c>
      <c r="Q1260" s="15">
        <f t="shared" si="39"/>
        <v>41517.611250000002</v>
      </c>
    </row>
    <row r="1261" spans="1:17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8280</v>
      </c>
      <c r="O1261">
        <f t="shared" si="38"/>
        <v>27.15</v>
      </c>
      <c r="P1261" t="s">
        <v>8281</v>
      </c>
      <c r="Q1261" s="15">
        <f t="shared" si="39"/>
        <v>41799.165972222225</v>
      </c>
    </row>
    <row r="1262" spans="1:17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8280</v>
      </c>
      <c r="O1262">
        <f t="shared" si="38"/>
        <v>50.69</v>
      </c>
      <c r="P1262" t="s">
        <v>8281</v>
      </c>
      <c r="Q1262" s="15">
        <f t="shared" si="39"/>
        <v>41696.842824074076</v>
      </c>
    </row>
    <row r="1263" spans="1:17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8280</v>
      </c>
      <c r="O1263">
        <f t="shared" si="38"/>
        <v>38.94</v>
      </c>
      <c r="P1263" t="s">
        <v>8281</v>
      </c>
      <c r="Q1263" s="15">
        <f t="shared" si="39"/>
        <v>41668.342905092592</v>
      </c>
    </row>
    <row r="1264" spans="1:17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8280</v>
      </c>
      <c r="O1264">
        <f t="shared" si="38"/>
        <v>77.64</v>
      </c>
      <c r="P1264" t="s">
        <v>8281</v>
      </c>
      <c r="Q1264" s="15">
        <f t="shared" si="39"/>
        <v>41686.762638888889</v>
      </c>
    </row>
    <row r="1265" spans="1:17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8280</v>
      </c>
      <c r="O1265">
        <f t="shared" si="38"/>
        <v>43.54</v>
      </c>
      <c r="P1265" t="s">
        <v>8281</v>
      </c>
      <c r="Q1265" s="15">
        <f t="shared" si="39"/>
        <v>41727.041666666664</v>
      </c>
    </row>
    <row r="1266" spans="1:17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8280</v>
      </c>
      <c r="O1266">
        <f t="shared" si="38"/>
        <v>31.82</v>
      </c>
      <c r="P1266" t="s">
        <v>8281</v>
      </c>
      <c r="Q1266" s="15">
        <f t="shared" si="39"/>
        <v>41576.662997685184</v>
      </c>
    </row>
    <row r="1267" spans="1:17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8280</v>
      </c>
      <c r="O1267">
        <f t="shared" si="38"/>
        <v>63.18</v>
      </c>
      <c r="P1267" t="s">
        <v>8281</v>
      </c>
      <c r="Q1267" s="15">
        <f t="shared" si="39"/>
        <v>40512.655266203699</v>
      </c>
    </row>
    <row r="1268" spans="1:17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8280</v>
      </c>
      <c r="O1268">
        <f t="shared" si="38"/>
        <v>190.9</v>
      </c>
      <c r="P1268" t="s">
        <v>8281</v>
      </c>
      <c r="Q1268" s="15">
        <f t="shared" si="39"/>
        <v>41650.87667824074</v>
      </c>
    </row>
    <row r="1269" spans="1:17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8280</v>
      </c>
      <c r="O1269">
        <f t="shared" si="38"/>
        <v>140.86000000000001</v>
      </c>
      <c r="P1269" t="s">
        <v>8281</v>
      </c>
      <c r="Q1269" s="15">
        <f t="shared" si="39"/>
        <v>41479.585162037038</v>
      </c>
    </row>
    <row r="1270" spans="1:17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8280</v>
      </c>
      <c r="O1270">
        <f t="shared" si="38"/>
        <v>76.92</v>
      </c>
      <c r="P1270" t="s">
        <v>8281</v>
      </c>
      <c r="Q1270" s="15">
        <f t="shared" si="39"/>
        <v>41537.845451388886</v>
      </c>
    </row>
    <row r="1271" spans="1:17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8280</v>
      </c>
      <c r="O1271">
        <f t="shared" si="38"/>
        <v>99.16</v>
      </c>
      <c r="P1271" t="s">
        <v>8281</v>
      </c>
      <c r="Q1271" s="15">
        <f t="shared" si="39"/>
        <v>42476</v>
      </c>
    </row>
    <row r="1272" spans="1:17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8280</v>
      </c>
      <c r="O1272">
        <f t="shared" si="38"/>
        <v>67.88</v>
      </c>
      <c r="P1272" t="s">
        <v>8281</v>
      </c>
      <c r="Q1272" s="15">
        <f t="shared" si="39"/>
        <v>40993.815300925926</v>
      </c>
    </row>
    <row r="1273" spans="1:17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8280</v>
      </c>
      <c r="O1273">
        <f t="shared" si="38"/>
        <v>246.29</v>
      </c>
      <c r="P1273" t="s">
        <v>8281</v>
      </c>
      <c r="Q1273" s="15">
        <f t="shared" si="39"/>
        <v>41591.725219907406</v>
      </c>
    </row>
    <row r="1274" spans="1:17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8280</v>
      </c>
      <c r="O1274">
        <f t="shared" si="38"/>
        <v>189.29</v>
      </c>
      <c r="P1274" t="s">
        <v>8281</v>
      </c>
      <c r="Q1274" s="15">
        <f t="shared" si="39"/>
        <v>40344.166666666664</v>
      </c>
    </row>
    <row r="1275" spans="1:17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8280</v>
      </c>
      <c r="O1275">
        <f t="shared" si="38"/>
        <v>76.67</v>
      </c>
      <c r="P1275" t="s">
        <v>8281</v>
      </c>
      <c r="Q1275" s="15">
        <f t="shared" si="39"/>
        <v>41882.730219907404</v>
      </c>
    </row>
    <row r="1276" spans="1:17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8280</v>
      </c>
      <c r="O1276">
        <f t="shared" si="38"/>
        <v>82.96</v>
      </c>
      <c r="P1276" t="s">
        <v>8281</v>
      </c>
      <c r="Q1276" s="15">
        <f t="shared" si="39"/>
        <v>41151.690104166664</v>
      </c>
    </row>
    <row r="1277" spans="1:17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8280</v>
      </c>
      <c r="O1277">
        <f t="shared" si="38"/>
        <v>62.52</v>
      </c>
      <c r="P1277" t="s">
        <v>8281</v>
      </c>
      <c r="Q1277" s="15">
        <f t="shared" si="39"/>
        <v>41493.867905092593</v>
      </c>
    </row>
    <row r="1278" spans="1:17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8280</v>
      </c>
      <c r="O1278">
        <f t="shared" si="38"/>
        <v>46.07</v>
      </c>
      <c r="P1278" t="s">
        <v>8281</v>
      </c>
      <c r="Q1278" s="15">
        <f t="shared" si="39"/>
        <v>40057.166666666664</v>
      </c>
    </row>
    <row r="1279" spans="1:17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8280</v>
      </c>
      <c r="O1279">
        <f t="shared" si="38"/>
        <v>38.54</v>
      </c>
      <c r="P1279" t="s">
        <v>8281</v>
      </c>
      <c r="Q1279" s="15">
        <f t="shared" si="39"/>
        <v>41156.561886574076</v>
      </c>
    </row>
    <row r="1280" spans="1:17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8280</v>
      </c>
      <c r="O1280">
        <f t="shared" si="38"/>
        <v>53.01</v>
      </c>
      <c r="P1280" t="s">
        <v>8281</v>
      </c>
      <c r="Q1280" s="15">
        <f t="shared" si="39"/>
        <v>41815.083333333336</v>
      </c>
    </row>
    <row r="1281" spans="1:17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8280</v>
      </c>
      <c r="O1281">
        <f t="shared" si="38"/>
        <v>73.36</v>
      </c>
      <c r="P1281" t="s">
        <v>8281</v>
      </c>
      <c r="Q1281" s="15">
        <f t="shared" si="39"/>
        <v>41722.057523148149</v>
      </c>
    </row>
    <row r="1282" spans="1:17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8280</v>
      </c>
      <c r="O1282">
        <f t="shared" si="38"/>
        <v>127.98</v>
      </c>
      <c r="P1282" t="s">
        <v>8281</v>
      </c>
      <c r="Q1282" s="15">
        <f t="shared" si="39"/>
        <v>40603.757569444446</v>
      </c>
    </row>
    <row r="1283" spans="1:17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8280</v>
      </c>
      <c r="O1283">
        <f t="shared" ref="O1283:O1346" si="40">IFERROR(ROUND(E1283/L1283,2),0)</f>
        <v>104.73</v>
      </c>
      <c r="P1283" t="s">
        <v>8281</v>
      </c>
      <c r="Q1283" s="15">
        <f t="shared" ref="Q1283:Q1346" si="41">( ( (I1283/60)/60)/24)+DATE(1970,1,1)</f>
        <v>41483.743472222224</v>
      </c>
    </row>
    <row r="1284" spans="1:17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8280</v>
      </c>
      <c r="O1284">
        <f t="shared" si="40"/>
        <v>67.67</v>
      </c>
      <c r="P1284" t="s">
        <v>8281</v>
      </c>
      <c r="Q1284" s="15">
        <f t="shared" si="41"/>
        <v>41617.207638888889</v>
      </c>
    </row>
    <row r="1285" spans="1:17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8280</v>
      </c>
      <c r="O1285">
        <f t="shared" si="40"/>
        <v>95.93</v>
      </c>
      <c r="P1285" t="s">
        <v>8281</v>
      </c>
      <c r="Q1285" s="15">
        <f t="shared" si="41"/>
        <v>41344.166666666664</v>
      </c>
    </row>
    <row r="1286" spans="1:17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8272</v>
      </c>
      <c r="O1286">
        <f t="shared" si="40"/>
        <v>65.16</v>
      </c>
      <c r="P1286" t="s">
        <v>8273</v>
      </c>
      <c r="Q1286" s="15">
        <f t="shared" si="41"/>
        <v>42735.707638888889</v>
      </c>
    </row>
    <row r="1287" spans="1:17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8272</v>
      </c>
      <c r="O1287">
        <f t="shared" si="40"/>
        <v>32.270000000000003</v>
      </c>
      <c r="P1287" t="s">
        <v>8273</v>
      </c>
      <c r="Q1287" s="15">
        <f t="shared" si="41"/>
        <v>42175.583043981482</v>
      </c>
    </row>
    <row r="1288" spans="1:17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8272</v>
      </c>
      <c r="O1288">
        <f t="shared" si="40"/>
        <v>81.25</v>
      </c>
      <c r="P1288" t="s">
        <v>8273</v>
      </c>
      <c r="Q1288" s="15">
        <f t="shared" si="41"/>
        <v>42052.583333333328</v>
      </c>
    </row>
    <row r="1289" spans="1:17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8272</v>
      </c>
      <c r="O1289">
        <f t="shared" si="40"/>
        <v>24.2</v>
      </c>
      <c r="P1289" t="s">
        <v>8273</v>
      </c>
      <c r="Q1289" s="15">
        <f t="shared" si="41"/>
        <v>42167.621018518519</v>
      </c>
    </row>
    <row r="1290" spans="1:17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8272</v>
      </c>
      <c r="O1290">
        <f t="shared" si="40"/>
        <v>65.87</v>
      </c>
      <c r="P1290" t="s">
        <v>8273</v>
      </c>
      <c r="Q1290" s="15">
        <f t="shared" si="41"/>
        <v>42592.166666666672</v>
      </c>
    </row>
    <row r="1291" spans="1:17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8272</v>
      </c>
      <c r="O1291">
        <f t="shared" si="40"/>
        <v>36.08</v>
      </c>
      <c r="P1291" t="s">
        <v>8273</v>
      </c>
      <c r="Q1291" s="15">
        <f t="shared" si="41"/>
        <v>42739.134780092587</v>
      </c>
    </row>
    <row r="1292" spans="1:17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8272</v>
      </c>
      <c r="O1292">
        <f t="shared" si="40"/>
        <v>44.19</v>
      </c>
      <c r="P1292" t="s">
        <v>8273</v>
      </c>
      <c r="Q1292" s="15">
        <f t="shared" si="41"/>
        <v>42117.290972222225</v>
      </c>
    </row>
    <row r="1293" spans="1:17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8272</v>
      </c>
      <c r="O1293">
        <f t="shared" si="40"/>
        <v>104.07</v>
      </c>
      <c r="P1293" t="s">
        <v>8273</v>
      </c>
      <c r="Q1293" s="15">
        <f t="shared" si="41"/>
        <v>42101.291666666672</v>
      </c>
    </row>
    <row r="1294" spans="1:17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8272</v>
      </c>
      <c r="O1294">
        <f t="shared" si="40"/>
        <v>35.96</v>
      </c>
      <c r="P1294" t="s">
        <v>8273</v>
      </c>
      <c r="Q1294" s="15">
        <f t="shared" si="41"/>
        <v>42283.957638888889</v>
      </c>
    </row>
    <row r="1295" spans="1:17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8272</v>
      </c>
      <c r="O1295">
        <f t="shared" si="40"/>
        <v>127.79</v>
      </c>
      <c r="P1295" t="s">
        <v>8273</v>
      </c>
      <c r="Q1295" s="15">
        <f t="shared" si="41"/>
        <v>42322.742719907401</v>
      </c>
    </row>
    <row r="1296" spans="1:17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8272</v>
      </c>
      <c r="O1296">
        <f t="shared" si="40"/>
        <v>27.73</v>
      </c>
      <c r="P1296" t="s">
        <v>8273</v>
      </c>
      <c r="Q1296" s="15">
        <f t="shared" si="41"/>
        <v>42296.458333333328</v>
      </c>
    </row>
    <row r="1297" spans="1:17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8272</v>
      </c>
      <c r="O1297">
        <f t="shared" si="40"/>
        <v>39.83</v>
      </c>
      <c r="P1297" t="s">
        <v>8273</v>
      </c>
      <c r="Q1297" s="15">
        <f t="shared" si="41"/>
        <v>42214.708333333328</v>
      </c>
    </row>
    <row r="1298" spans="1:17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8272</v>
      </c>
      <c r="O1298">
        <f t="shared" si="40"/>
        <v>52.17</v>
      </c>
      <c r="P1298" t="s">
        <v>8273</v>
      </c>
      <c r="Q1298" s="15">
        <f t="shared" si="41"/>
        <v>42443.008946759262</v>
      </c>
    </row>
    <row r="1299" spans="1:17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8272</v>
      </c>
      <c r="O1299">
        <f t="shared" si="40"/>
        <v>92.04</v>
      </c>
      <c r="P1299" t="s">
        <v>8273</v>
      </c>
      <c r="Q1299" s="15">
        <f t="shared" si="41"/>
        <v>42491.747199074074</v>
      </c>
    </row>
    <row r="1300" spans="1:17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8272</v>
      </c>
      <c r="O1300">
        <f t="shared" si="40"/>
        <v>63.42</v>
      </c>
      <c r="P1300" t="s">
        <v>8273</v>
      </c>
      <c r="Q1300" s="15">
        <f t="shared" si="41"/>
        <v>42488.680925925932</v>
      </c>
    </row>
    <row r="1301" spans="1:17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8272</v>
      </c>
      <c r="O1301">
        <f t="shared" si="40"/>
        <v>135.63</v>
      </c>
      <c r="P1301" t="s">
        <v>8273</v>
      </c>
      <c r="Q1301" s="15">
        <f t="shared" si="41"/>
        <v>42199.814340277779</v>
      </c>
    </row>
    <row r="1302" spans="1:17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8272</v>
      </c>
      <c r="O1302">
        <f t="shared" si="40"/>
        <v>168.75</v>
      </c>
      <c r="P1302" t="s">
        <v>8273</v>
      </c>
      <c r="Q1302" s="15">
        <f t="shared" si="41"/>
        <v>42522.789583333331</v>
      </c>
    </row>
    <row r="1303" spans="1:17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8272</v>
      </c>
      <c r="O1303">
        <f t="shared" si="40"/>
        <v>70.86</v>
      </c>
      <c r="P1303" t="s">
        <v>8273</v>
      </c>
      <c r="Q1303" s="15">
        <f t="shared" si="41"/>
        <v>42206.125</v>
      </c>
    </row>
    <row r="1304" spans="1:17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8272</v>
      </c>
      <c r="O1304">
        <f t="shared" si="40"/>
        <v>50</v>
      </c>
      <c r="P1304" t="s">
        <v>8273</v>
      </c>
      <c r="Q1304" s="15">
        <f t="shared" si="41"/>
        <v>42705.099664351852</v>
      </c>
    </row>
    <row r="1305" spans="1:17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8272</v>
      </c>
      <c r="O1305">
        <f t="shared" si="40"/>
        <v>42.21</v>
      </c>
      <c r="P1305" t="s">
        <v>8273</v>
      </c>
      <c r="Q1305" s="15">
        <f t="shared" si="41"/>
        <v>42582.458333333328</v>
      </c>
    </row>
    <row r="1306" spans="1:17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8274</v>
      </c>
      <c r="O1306">
        <f t="shared" si="40"/>
        <v>152.41</v>
      </c>
      <c r="P1306" t="s">
        <v>8276</v>
      </c>
      <c r="Q1306" s="15">
        <f t="shared" si="41"/>
        <v>42807.152835648143</v>
      </c>
    </row>
    <row r="1307" spans="1:17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8274</v>
      </c>
      <c r="O1307">
        <f t="shared" si="40"/>
        <v>90.62</v>
      </c>
      <c r="P1307" t="s">
        <v>8276</v>
      </c>
      <c r="Q1307" s="15">
        <f t="shared" si="41"/>
        <v>42572.729166666672</v>
      </c>
    </row>
    <row r="1308" spans="1:17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8274</v>
      </c>
      <c r="O1308">
        <f t="shared" si="40"/>
        <v>201.6</v>
      </c>
      <c r="P1308" t="s">
        <v>8276</v>
      </c>
      <c r="Q1308" s="15">
        <f t="shared" si="41"/>
        <v>41977.457569444443</v>
      </c>
    </row>
    <row r="1309" spans="1:17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8274</v>
      </c>
      <c r="O1309">
        <f t="shared" si="40"/>
        <v>127.93</v>
      </c>
      <c r="P1309" t="s">
        <v>8276</v>
      </c>
      <c r="Q1309" s="15">
        <f t="shared" si="41"/>
        <v>42417.503229166665</v>
      </c>
    </row>
    <row r="1310" spans="1:17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8274</v>
      </c>
      <c r="O1310">
        <f t="shared" si="40"/>
        <v>29.89</v>
      </c>
      <c r="P1310" t="s">
        <v>8276</v>
      </c>
      <c r="Q1310" s="15">
        <f t="shared" si="41"/>
        <v>42651.613564814819</v>
      </c>
    </row>
    <row r="1311" spans="1:17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8274</v>
      </c>
      <c r="O1311">
        <f t="shared" si="40"/>
        <v>367.97</v>
      </c>
      <c r="P1311" t="s">
        <v>8276</v>
      </c>
      <c r="Q1311" s="15">
        <f t="shared" si="41"/>
        <v>42292.882731481484</v>
      </c>
    </row>
    <row r="1312" spans="1:17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8274</v>
      </c>
      <c r="O1312">
        <f t="shared" si="40"/>
        <v>129.16999999999999</v>
      </c>
      <c r="P1312" t="s">
        <v>8276</v>
      </c>
      <c r="Q1312" s="15">
        <f t="shared" si="41"/>
        <v>42601.667245370365</v>
      </c>
    </row>
    <row r="1313" spans="1:17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8274</v>
      </c>
      <c r="O1313">
        <f t="shared" si="40"/>
        <v>800.7</v>
      </c>
      <c r="P1313" t="s">
        <v>8276</v>
      </c>
      <c r="Q1313" s="15">
        <f t="shared" si="41"/>
        <v>42704.843969907408</v>
      </c>
    </row>
    <row r="1314" spans="1:17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8274</v>
      </c>
      <c r="O1314">
        <f t="shared" si="40"/>
        <v>28</v>
      </c>
      <c r="P1314" t="s">
        <v>8276</v>
      </c>
      <c r="Q1314" s="15">
        <f t="shared" si="41"/>
        <v>42112.702800925923</v>
      </c>
    </row>
    <row r="1315" spans="1:17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8274</v>
      </c>
      <c r="O1315">
        <f t="shared" si="40"/>
        <v>102.02</v>
      </c>
      <c r="P1315" t="s">
        <v>8276</v>
      </c>
      <c r="Q1315" s="15">
        <f t="shared" si="41"/>
        <v>42432.709652777776</v>
      </c>
    </row>
    <row r="1316" spans="1:17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8274</v>
      </c>
      <c r="O1316">
        <f t="shared" si="40"/>
        <v>184.36</v>
      </c>
      <c r="P1316" t="s">
        <v>8276</v>
      </c>
      <c r="Q1316" s="15">
        <f t="shared" si="41"/>
        <v>42664.669675925921</v>
      </c>
    </row>
    <row r="1317" spans="1:17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8274</v>
      </c>
      <c r="O1317">
        <f t="shared" si="40"/>
        <v>162.91999999999999</v>
      </c>
      <c r="P1317" t="s">
        <v>8276</v>
      </c>
      <c r="Q1317" s="15">
        <f t="shared" si="41"/>
        <v>42314.041666666672</v>
      </c>
    </row>
    <row r="1318" spans="1:17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8274</v>
      </c>
      <c r="O1318">
        <f t="shared" si="40"/>
        <v>1</v>
      </c>
      <c r="P1318" t="s">
        <v>8276</v>
      </c>
      <c r="Q1318" s="15">
        <f t="shared" si="41"/>
        <v>42428.961909722217</v>
      </c>
    </row>
    <row r="1319" spans="1:17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8274</v>
      </c>
      <c r="O1319">
        <f t="shared" si="40"/>
        <v>603.53</v>
      </c>
      <c r="P1319" t="s">
        <v>8276</v>
      </c>
      <c r="Q1319" s="15">
        <f t="shared" si="41"/>
        <v>42572.583333333328</v>
      </c>
    </row>
    <row r="1320" spans="1:17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8274</v>
      </c>
      <c r="O1320">
        <f t="shared" si="40"/>
        <v>45.41</v>
      </c>
      <c r="P1320" t="s">
        <v>8276</v>
      </c>
      <c r="Q1320" s="15">
        <f t="shared" si="41"/>
        <v>42015.043657407412</v>
      </c>
    </row>
    <row r="1321" spans="1:17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8274</v>
      </c>
      <c r="O1321">
        <f t="shared" si="40"/>
        <v>97.33</v>
      </c>
      <c r="P1321" t="s">
        <v>8276</v>
      </c>
      <c r="Q1321" s="15">
        <f t="shared" si="41"/>
        <v>41831.666666666664</v>
      </c>
    </row>
    <row r="1322" spans="1:17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8274</v>
      </c>
      <c r="O1322">
        <f t="shared" si="40"/>
        <v>167.67</v>
      </c>
      <c r="P1322" t="s">
        <v>8276</v>
      </c>
      <c r="Q1322" s="15">
        <f t="shared" si="41"/>
        <v>42734.958333333328</v>
      </c>
    </row>
    <row r="1323" spans="1:17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8274</v>
      </c>
      <c r="O1323">
        <f t="shared" si="40"/>
        <v>859.86</v>
      </c>
      <c r="P1323" t="s">
        <v>8276</v>
      </c>
      <c r="Q1323" s="15">
        <f t="shared" si="41"/>
        <v>42727.74927083333</v>
      </c>
    </row>
    <row r="1324" spans="1:17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8274</v>
      </c>
      <c r="O1324">
        <f t="shared" si="40"/>
        <v>26.5</v>
      </c>
      <c r="P1324" t="s">
        <v>8276</v>
      </c>
      <c r="Q1324" s="15">
        <f t="shared" si="41"/>
        <v>42145.656539351854</v>
      </c>
    </row>
    <row r="1325" spans="1:17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8274</v>
      </c>
      <c r="O1325">
        <f t="shared" si="40"/>
        <v>30.27</v>
      </c>
      <c r="P1325" t="s">
        <v>8276</v>
      </c>
      <c r="Q1325" s="15">
        <f t="shared" si="41"/>
        <v>42486.288194444445</v>
      </c>
    </row>
    <row r="1326" spans="1:17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8274</v>
      </c>
      <c r="O1326">
        <f t="shared" si="40"/>
        <v>54.67</v>
      </c>
      <c r="P1326" t="s">
        <v>8276</v>
      </c>
      <c r="Q1326" s="15">
        <f t="shared" si="41"/>
        <v>42656.633703703701</v>
      </c>
    </row>
    <row r="1327" spans="1:17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8274</v>
      </c>
      <c r="O1327">
        <f t="shared" si="40"/>
        <v>60.75</v>
      </c>
      <c r="P1327" t="s">
        <v>8276</v>
      </c>
      <c r="Q1327" s="15">
        <f t="shared" si="41"/>
        <v>42734.086053240739</v>
      </c>
    </row>
    <row r="1328" spans="1:17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8274</v>
      </c>
      <c r="O1328">
        <f t="shared" si="40"/>
        <v>102.73</v>
      </c>
      <c r="P1328" t="s">
        <v>8276</v>
      </c>
      <c r="Q1328" s="15">
        <f t="shared" si="41"/>
        <v>42019.791990740734</v>
      </c>
    </row>
    <row r="1329" spans="1:17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8274</v>
      </c>
      <c r="O1329">
        <f t="shared" si="40"/>
        <v>41.59</v>
      </c>
      <c r="P1329" t="s">
        <v>8276</v>
      </c>
      <c r="Q1329" s="15">
        <f t="shared" si="41"/>
        <v>42153.678645833337</v>
      </c>
    </row>
    <row r="1330" spans="1:17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8274</v>
      </c>
      <c r="O1330">
        <f t="shared" si="40"/>
        <v>116.53</v>
      </c>
      <c r="P1330" t="s">
        <v>8276</v>
      </c>
      <c r="Q1330" s="15">
        <f t="shared" si="41"/>
        <v>42657.642754629633</v>
      </c>
    </row>
    <row r="1331" spans="1:17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8274</v>
      </c>
      <c r="O1331">
        <f t="shared" si="40"/>
        <v>45.33</v>
      </c>
      <c r="P1331" t="s">
        <v>8276</v>
      </c>
      <c r="Q1331" s="15">
        <f t="shared" si="41"/>
        <v>41975.263252314813</v>
      </c>
    </row>
    <row r="1332" spans="1:17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8274</v>
      </c>
      <c r="O1332">
        <f t="shared" si="40"/>
        <v>157.46</v>
      </c>
      <c r="P1332" t="s">
        <v>8276</v>
      </c>
      <c r="Q1332" s="15">
        <f t="shared" si="41"/>
        <v>42553.166666666672</v>
      </c>
    </row>
    <row r="1333" spans="1:17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8274</v>
      </c>
      <c r="O1333">
        <f t="shared" si="40"/>
        <v>100.5</v>
      </c>
      <c r="P1333" t="s">
        <v>8276</v>
      </c>
      <c r="Q1333" s="15">
        <f t="shared" si="41"/>
        <v>42599.50409722222</v>
      </c>
    </row>
    <row r="1334" spans="1:17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8274</v>
      </c>
      <c r="O1334">
        <f t="shared" si="40"/>
        <v>0</v>
      </c>
      <c r="P1334" t="s">
        <v>8276</v>
      </c>
      <c r="Q1334" s="15">
        <f t="shared" si="41"/>
        <v>42762.060277777782</v>
      </c>
    </row>
    <row r="1335" spans="1:17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8274</v>
      </c>
      <c r="O1335">
        <f t="shared" si="40"/>
        <v>0</v>
      </c>
      <c r="P1335" t="s">
        <v>8276</v>
      </c>
      <c r="Q1335" s="15">
        <f t="shared" si="41"/>
        <v>41836.106770833336</v>
      </c>
    </row>
    <row r="1336" spans="1:17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8274</v>
      </c>
      <c r="O1336">
        <f t="shared" si="40"/>
        <v>51.82</v>
      </c>
      <c r="P1336" t="s">
        <v>8276</v>
      </c>
      <c r="Q1336" s="15">
        <f t="shared" si="41"/>
        <v>42440.774155092593</v>
      </c>
    </row>
    <row r="1337" spans="1:17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8274</v>
      </c>
      <c r="O1337">
        <f t="shared" si="40"/>
        <v>308.75</v>
      </c>
      <c r="P1337" t="s">
        <v>8276</v>
      </c>
      <c r="Q1337" s="15">
        <f t="shared" si="41"/>
        <v>42343.936365740738</v>
      </c>
    </row>
    <row r="1338" spans="1:17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8274</v>
      </c>
      <c r="O1338">
        <f t="shared" si="40"/>
        <v>379.23</v>
      </c>
      <c r="P1338" t="s">
        <v>8276</v>
      </c>
      <c r="Q1338" s="15">
        <f t="shared" si="41"/>
        <v>41990.863750000004</v>
      </c>
    </row>
    <row r="1339" spans="1:17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8274</v>
      </c>
      <c r="O1339">
        <f t="shared" si="40"/>
        <v>176.36</v>
      </c>
      <c r="P1339" t="s">
        <v>8276</v>
      </c>
      <c r="Q1339" s="15">
        <f t="shared" si="41"/>
        <v>42797.577303240745</v>
      </c>
    </row>
    <row r="1340" spans="1:17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8274</v>
      </c>
      <c r="O1340">
        <f t="shared" si="40"/>
        <v>66.069999999999993</v>
      </c>
      <c r="P1340" t="s">
        <v>8276</v>
      </c>
      <c r="Q1340" s="15">
        <f t="shared" si="41"/>
        <v>42218.803622685184</v>
      </c>
    </row>
    <row r="1341" spans="1:17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8274</v>
      </c>
      <c r="O1341">
        <f t="shared" si="40"/>
        <v>89.65</v>
      </c>
      <c r="P1341" t="s">
        <v>8276</v>
      </c>
      <c r="Q1341" s="15">
        <f t="shared" si="41"/>
        <v>41981.688831018517</v>
      </c>
    </row>
    <row r="1342" spans="1:17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8274</v>
      </c>
      <c r="O1342">
        <f t="shared" si="40"/>
        <v>0</v>
      </c>
      <c r="P1342" t="s">
        <v>8276</v>
      </c>
      <c r="Q1342" s="15">
        <f t="shared" si="41"/>
        <v>41866.595520833333</v>
      </c>
    </row>
    <row r="1343" spans="1:17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8274</v>
      </c>
      <c r="O1343">
        <f t="shared" si="40"/>
        <v>382.39</v>
      </c>
      <c r="P1343" t="s">
        <v>8276</v>
      </c>
      <c r="Q1343" s="15">
        <f t="shared" si="41"/>
        <v>42644.624039351853</v>
      </c>
    </row>
    <row r="1344" spans="1:17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8274</v>
      </c>
      <c r="O1344">
        <f t="shared" si="40"/>
        <v>100</v>
      </c>
      <c r="P1344" t="s">
        <v>8276</v>
      </c>
      <c r="Q1344" s="15">
        <f t="shared" si="41"/>
        <v>42202.816423611104</v>
      </c>
    </row>
    <row r="1345" spans="1:17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8274</v>
      </c>
      <c r="O1345">
        <f t="shared" si="40"/>
        <v>158.36000000000001</v>
      </c>
      <c r="P1345" t="s">
        <v>8276</v>
      </c>
      <c r="Q1345" s="15">
        <f t="shared" si="41"/>
        <v>42601.165972222225</v>
      </c>
    </row>
    <row r="1346" spans="1:17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8277</v>
      </c>
      <c r="O1346">
        <f t="shared" si="40"/>
        <v>40.76</v>
      </c>
      <c r="P1346" t="s">
        <v>8278</v>
      </c>
      <c r="Q1346" s="15">
        <f t="shared" si="41"/>
        <v>42551.789803240739</v>
      </c>
    </row>
    <row r="1347" spans="1:17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8277</v>
      </c>
      <c r="O1347">
        <f t="shared" ref="O1347:O1410" si="42">IFERROR(ROUND(E1347/L1347,2),0)</f>
        <v>53.57</v>
      </c>
      <c r="P1347" t="s">
        <v>8278</v>
      </c>
      <c r="Q1347" s="15">
        <f t="shared" ref="Q1347:Q1410" si="43">( ( (I1347/60)/60)/24)+DATE(1970,1,1)</f>
        <v>41834.814340277779</v>
      </c>
    </row>
    <row r="1348" spans="1:17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8277</v>
      </c>
      <c r="O1348">
        <f t="shared" si="42"/>
        <v>48.45</v>
      </c>
      <c r="P1348" t="s">
        <v>8278</v>
      </c>
      <c r="Q1348" s="15">
        <f t="shared" si="43"/>
        <v>41452.075821759259</v>
      </c>
    </row>
    <row r="1349" spans="1:17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8277</v>
      </c>
      <c r="O1349">
        <f t="shared" si="42"/>
        <v>82.42</v>
      </c>
      <c r="P1349" t="s">
        <v>8278</v>
      </c>
      <c r="Q1349" s="15">
        <f t="shared" si="43"/>
        <v>42070.638020833328</v>
      </c>
    </row>
    <row r="1350" spans="1:17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8277</v>
      </c>
      <c r="O1350">
        <f t="shared" si="42"/>
        <v>230.19</v>
      </c>
      <c r="P1350" t="s">
        <v>8278</v>
      </c>
      <c r="Q1350" s="15">
        <f t="shared" si="43"/>
        <v>41991.506168981476</v>
      </c>
    </row>
    <row r="1351" spans="1:17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8277</v>
      </c>
      <c r="O1351">
        <f t="shared" si="42"/>
        <v>59.36</v>
      </c>
      <c r="P1351" t="s">
        <v>8278</v>
      </c>
      <c r="Q1351" s="15">
        <f t="shared" si="43"/>
        <v>42354.290972222225</v>
      </c>
    </row>
    <row r="1352" spans="1:17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8277</v>
      </c>
      <c r="O1352">
        <f t="shared" si="42"/>
        <v>66.7</v>
      </c>
      <c r="P1352" t="s">
        <v>8278</v>
      </c>
      <c r="Q1352" s="15">
        <f t="shared" si="43"/>
        <v>42364.013124999998</v>
      </c>
    </row>
    <row r="1353" spans="1:17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8277</v>
      </c>
      <c r="O1353">
        <f t="shared" si="42"/>
        <v>168.78</v>
      </c>
      <c r="P1353" t="s">
        <v>8278</v>
      </c>
      <c r="Q1353" s="15">
        <f t="shared" si="43"/>
        <v>42412.74009259259</v>
      </c>
    </row>
    <row r="1354" spans="1:17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8277</v>
      </c>
      <c r="O1354">
        <f t="shared" si="42"/>
        <v>59.97</v>
      </c>
      <c r="P1354" t="s">
        <v>8278</v>
      </c>
      <c r="Q1354" s="15">
        <f t="shared" si="43"/>
        <v>42252.165972222225</v>
      </c>
    </row>
    <row r="1355" spans="1:17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8277</v>
      </c>
      <c r="O1355">
        <f t="shared" si="42"/>
        <v>31.81</v>
      </c>
      <c r="P1355" t="s">
        <v>8278</v>
      </c>
      <c r="Q1355" s="15">
        <f t="shared" si="43"/>
        <v>41344</v>
      </c>
    </row>
    <row r="1356" spans="1:17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8277</v>
      </c>
      <c r="O1356">
        <f t="shared" si="42"/>
        <v>24.42</v>
      </c>
      <c r="P1356" t="s">
        <v>8278</v>
      </c>
      <c r="Q1356" s="15">
        <f t="shared" si="43"/>
        <v>42532.807627314818</v>
      </c>
    </row>
    <row r="1357" spans="1:17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8277</v>
      </c>
      <c r="O1357">
        <f t="shared" si="42"/>
        <v>25.35</v>
      </c>
      <c r="P1357" t="s">
        <v>8278</v>
      </c>
      <c r="Q1357" s="15">
        <f t="shared" si="43"/>
        <v>41243.416666666664</v>
      </c>
    </row>
    <row r="1358" spans="1:17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8277</v>
      </c>
      <c r="O1358">
        <f t="shared" si="42"/>
        <v>71.44</v>
      </c>
      <c r="P1358" t="s">
        <v>8278</v>
      </c>
      <c r="Q1358" s="15">
        <f t="shared" si="43"/>
        <v>41460.038888888892</v>
      </c>
    </row>
    <row r="1359" spans="1:17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8277</v>
      </c>
      <c r="O1359">
        <f t="shared" si="42"/>
        <v>38.549999999999997</v>
      </c>
      <c r="P1359" t="s">
        <v>8278</v>
      </c>
      <c r="Q1359" s="15">
        <f t="shared" si="43"/>
        <v>41334.249305555553</v>
      </c>
    </row>
    <row r="1360" spans="1:17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8277</v>
      </c>
      <c r="O1360">
        <f t="shared" si="42"/>
        <v>68.37</v>
      </c>
      <c r="P1360" t="s">
        <v>8278</v>
      </c>
      <c r="Q1360" s="15">
        <f t="shared" si="43"/>
        <v>40719.570868055554</v>
      </c>
    </row>
    <row r="1361" spans="1:17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8277</v>
      </c>
      <c r="O1361">
        <f t="shared" si="42"/>
        <v>40.21</v>
      </c>
      <c r="P1361" t="s">
        <v>8278</v>
      </c>
      <c r="Q1361" s="15">
        <f t="shared" si="43"/>
        <v>40730.814699074072</v>
      </c>
    </row>
    <row r="1362" spans="1:17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8277</v>
      </c>
      <c r="O1362">
        <f t="shared" si="42"/>
        <v>32.07</v>
      </c>
      <c r="P1362" t="s">
        <v>8278</v>
      </c>
      <c r="Q1362" s="15">
        <f t="shared" si="43"/>
        <v>41123.900694444441</v>
      </c>
    </row>
    <row r="1363" spans="1:17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8277</v>
      </c>
      <c r="O1363">
        <f t="shared" si="42"/>
        <v>28.63</v>
      </c>
      <c r="P1363" t="s">
        <v>8278</v>
      </c>
      <c r="Q1363" s="15">
        <f t="shared" si="43"/>
        <v>41811.717268518521</v>
      </c>
    </row>
    <row r="1364" spans="1:17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8277</v>
      </c>
      <c r="O1364">
        <f t="shared" si="42"/>
        <v>43.64</v>
      </c>
      <c r="P1364" t="s">
        <v>8278</v>
      </c>
      <c r="Q1364" s="15">
        <f t="shared" si="43"/>
        <v>41524.934386574074</v>
      </c>
    </row>
    <row r="1365" spans="1:17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8277</v>
      </c>
      <c r="O1365">
        <f t="shared" si="42"/>
        <v>40</v>
      </c>
      <c r="P1365" t="s">
        <v>8278</v>
      </c>
      <c r="Q1365" s="15">
        <f t="shared" si="43"/>
        <v>42415.332638888889</v>
      </c>
    </row>
    <row r="1366" spans="1:17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8280</v>
      </c>
      <c r="O1366">
        <f t="shared" si="42"/>
        <v>346.04</v>
      </c>
      <c r="P1366" t="s">
        <v>8281</v>
      </c>
      <c r="Q1366" s="15">
        <f t="shared" si="43"/>
        <v>42011.6956712963</v>
      </c>
    </row>
    <row r="1367" spans="1:17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8280</v>
      </c>
      <c r="O1367">
        <f t="shared" si="42"/>
        <v>81.739999999999995</v>
      </c>
      <c r="P1367" t="s">
        <v>8281</v>
      </c>
      <c r="Q1367" s="15">
        <f t="shared" si="43"/>
        <v>42079.691574074073</v>
      </c>
    </row>
    <row r="1368" spans="1:17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8280</v>
      </c>
      <c r="O1368">
        <f t="shared" si="42"/>
        <v>64.540000000000006</v>
      </c>
      <c r="P1368" t="s">
        <v>8281</v>
      </c>
      <c r="Q1368" s="15">
        <f t="shared" si="43"/>
        <v>41970.037766203706</v>
      </c>
    </row>
    <row r="1369" spans="1:17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8280</v>
      </c>
      <c r="O1369">
        <f t="shared" si="42"/>
        <v>63.48</v>
      </c>
      <c r="P1369" t="s">
        <v>8281</v>
      </c>
      <c r="Q1369" s="15">
        <f t="shared" si="43"/>
        <v>42322.044560185182</v>
      </c>
    </row>
    <row r="1370" spans="1:17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8280</v>
      </c>
      <c r="O1370">
        <f t="shared" si="42"/>
        <v>63.62</v>
      </c>
      <c r="P1370" t="s">
        <v>8281</v>
      </c>
      <c r="Q1370" s="15">
        <f t="shared" si="43"/>
        <v>42170.190902777773</v>
      </c>
    </row>
    <row r="1371" spans="1:17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8280</v>
      </c>
      <c r="O1371">
        <f t="shared" si="42"/>
        <v>83.97</v>
      </c>
      <c r="P1371" t="s">
        <v>8281</v>
      </c>
      <c r="Q1371" s="15">
        <f t="shared" si="43"/>
        <v>41740.594282407408</v>
      </c>
    </row>
    <row r="1372" spans="1:17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8280</v>
      </c>
      <c r="O1372">
        <f t="shared" si="42"/>
        <v>77.75</v>
      </c>
      <c r="P1372" t="s">
        <v>8281</v>
      </c>
      <c r="Q1372" s="15">
        <f t="shared" si="43"/>
        <v>41563.00335648148</v>
      </c>
    </row>
    <row r="1373" spans="1:17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8280</v>
      </c>
      <c r="O1373">
        <f t="shared" si="42"/>
        <v>107.07</v>
      </c>
      <c r="P1373" t="s">
        <v>8281</v>
      </c>
      <c r="Q1373" s="15">
        <f t="shared" si="43"/>
        <v>42131.758587962962</v>
      </c>
    </row>
    <row r="1374" spans="1:17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8280</v>
      </c>
      <c r="O1374">
        <f t="shared" si="42"/>
        <v>38.75</v>
      </c>
      <c r="P1374" t="s">
        <v>8281</v>
      </c>
      <c r="Q1374" s="15">
        <f t="shared" si="43"/>
        <v>41102.739953703705</v>
      </c>
    </row>
    <row r="1375" spans="1:17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8280</v>
      </c>
      <c r="O1375">
        <f t="shared" si="42"/>
        <v>201.94</v>
      </c>
      <c r="P1375" t="s">
        <v>8281</v>
      </c>
      <c r="Q1375" s="15">
        <f t="shared" si="43"/>
        <v>42734.95177083333</v>
      </c>
    </row>
    <row r="1376" spans="1:17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8280</v>
      </c>
      <c r="O1376">
        <f t="shared" si="42"/>
        <v>43.06</v>
      </c>
      <c r="P1376" t="s">
        <v>8281</v>
      </c>
      <c r="Q1376" s="15">
        <f t="shared" si="43"/>
        <v>42454.12023148148</v>
      </c>
    </row>
    <row r="1377" spans="1:17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8280</v>
      </c>
      <c r="O1377">
        <f t="shared" si="42"/>
        <v>62.87</v>
      </c>
      <c r="P1377" t="s">
        <v>8281</v>
      </c>
      <c r="Q1377" s="15">
        <f t="shared" si="43"/>
        <v>42750.066192129627</v>
      </c>
    </row>
    <row r="1378" spans="1:17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8280</v>
      </c>
      <c r="O1378">
        <f t="shared" si="42"/>
        <v>55.61</v>
      </c>
      <c r="P1378" t="s">
        <v>8281</v>
      </c>
      <c r="Q1378" s="15">
        <f t="shared" si="43"/>
        <v>42707.710717592592</v>
      </c>
    </row>
    <row r="1379" spans="1:17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8280</v>
      </c>
      <c r="O1379">
        <f t="shared" si="42"/>
        <v>48.71</v>
      </c>
      <c r="P1379" t="s">
        <v>8281</v>
      </c>
      <c r="Q1379" s="15">
        <f t="shared" si="43"/>
        <v>42769.174305555556</v>
      </c>
    </row>
    <row r="1380" spans="1:17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8280</v>
      </c>
      <c r="O1380">
        <f t="shared" si="42"/>
        <v>30.58</v>
      </c>
      <c r="P1380" t="s">
        <v>8281</v>
      </c>
      <c r="Q1380" s="15">
        <f t="shared" si="43"/>
        <v>42583.759374999994</v>
      </c>
    </row>
    <row r="1381" spans="1:17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8280</v>
      </c>
      <c r="O1381">
        <f t="shared" si="42"/>
        <v>73.91</v>
      </c>
      <c r="P1381" t="s">
        <v>8281</v>
      </c>
      <c r="Q1381" s="15">
        <f t="shared" si="43"/>
        <v>42160.491620370376</v>
      </c>
    </row>
    <row r="1382" spans="1:17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8280</v>
      </c>
      <c r="O1382">
        <f t="shared" si="42"/>
        <v>21.2</v>
      </c>
      <c r="P1382" t="s">
        <v>8281</v>
      </c>
      <c r="Q1382" s="15">
        <f t="shared" si="43"/>
        <v>42164.083333333328</v>
      </c>
    </row>
    <row r="1383" spans="1:17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8280</v>
      </c>
      <c r="O1383">
        <f t="shared" si="42"/>
        <v>73.36</v>
      </c>
      <c r="P1383" t="s">
        <v>8281</v>
      </c>
      <c r="Q1383" s="15">
        <f t="shared" si="43"/>
        <v>42733.214409722219</v>
      </c>
    </row>
    <row r="1384" spans="1:17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8280</v>
      </c>
      <c r="O1384">
        <f t="shared" si="42"/>
        <v>56.41</v>
      </c>
      <c r="P1384" t="s">
        <v>8281</v>
      </c>
      <c r="Q1384" s="15">
        <f t="shared" si="43"/>
        <v>41400.800185185188</v>
      </c>
    </row>
    <row r="1385" spans="1:17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8280</v>
      </c>
      <c r="O1385">
        <f t="shared" si="42"/>
        <v>50.25</v>
      </c>
      <c r="P1385" t="s">
        <v>8281</v>
      </c>
      <c r="Q1385" s="15">
        <f t="shared" si="43"/>
        <v>42727.074976851851</v>
      </c>
    </row>
    <row r="1386" spans="1:17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8280</v>
      </c>
      <c r="O1386">
        <f t="shared" si="42"/>
        <v>68.94</v>
      </c>
      <c r="P1386" t="s">
        <v>8281</v>
      </c>
      <c r="Q1386" s="15">
        <f t="shared" si="43"/>
        <v>42190.735208333332</v>
      </c>
    </row>
    <row r="1387" spans="1:17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8280</v>
      </c>
      <c r="O1387">
        <f t="shared" si="42"/>
        <v>65.91</v>
      </c>
      <c r="P1387" t="s">
        <v>8281</v>
      </c>
      <c r="Q1387" s="15">
        <f t="shared" si="43"/>
        <v>42489.507638888885</v>
      </c>
    </row>
    <row r="1388" spans="1:17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8280</v>
      </c>
      <c r="O1388">
        <f t="shared" si="42"/>
        <v>62.5</v>
      </c>
      <c r="P1388" t="s">
        <v>8281</v>
      </c>
      <c r="Q1388" s="15">
        <f t="shared" si="43"/>
        <v>42214.646863425922</v>
      </c>
    </row>
    <row r="1389" spans="1:17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8280</v>
      </c>
      <c r="O1389">
        <f t="shared" si="42"/>
        <v>70.06</v>
      </c>
      <c r="P1389" t="s">
        <v>8281</v>
      </c>
      <c r="Q1389" s="15">
        <f t="shared" si="43"/>
        <v>42158.1875</v>
      </c>
    </row>
    <row r="1390" spans="1:17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8280</v>
      </c>
      <c r="O1390">
        <f t="shared" si="42"/>
        <v>60.18</v>
      </c>
      <c r="P1390" t="s">
        <v>8281</v>
      </c>
      <c r="Q1390" s="15">
        <f t="shared" si="43"/>
        <v>42660.676388888889</v>
      </c>
    </row>
    <row r="1391" spans="1:17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8280</v>
      </c>
      <c r="O1391">
        <f t="shared" si="42"/>
        <v>21.38</v>
      </c>
      <c r="P1391" t="s">
        <v>8281</v>
      </c>
      <c r="Q1391" s="15">
        <f t="shared" si="43"/>
        <v>42595.480983796297</v>
      </c>
    </row>
    <row r="1392" spans="1:17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8280</v>
      </c>
      <c r="O1392">
        <f t="shared" si="42"/>
        <v>160.79</v>
      </c>
      <c r="P1392" t="s">
        <v>8281</v>
      </c>
      <c r="Q1392" s="15">
        <f t="shared" si="43"/>
        <v>42121.716666666667</v>
      </c>
    </row>
    <row r="1393" spans="1:17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8280</v>
      </c>
      <c r="O1393">
        <f t="shared" si="42"/>
        <v>42.38</v>
      </c>
      <c r="P1393" t="s">
        <v>8281</v>
      </c>
      <c r="Q1393" s="15">
        <f t="shared" si="43"/>
        <v>42238.207638888889</v>
      </c>
    </row>
    <row r="1394" spans="1:17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8280</v>
      </c>
      <c r="O1394">
        <f t="shared" si="42"/>
        <v>27.32</v>
      </c>
      <c r="P1394" t="s">
        <v>8281</v>
      </c>
      <c r="Q1394" s="15">
        <f t="shared" si="43"/>
        <v>42432.154930555553</v>
      </c>
    </row>
    <row r="1395" spans="1:17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8280</v>
      </c>
      <c r="O1395">
        <f t="shared" si="42"/>
        <v>196.83</v>
      </c>
      <c r="P1395" t="s">
        <v>8281</v>
      </c>
      <c r="Q1395" s="15">
        <f t="shared" si="43"/>
        <v>42583.681979166664</v>
      </c>
    </row>
    <row r="1396" spans="1:17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8280</v>
      </c>
      <c r="O1396">
        <f t="shared" si="42"/>
        <v>53.88</v>
      </c>
      <c r="P1396" t="s">
        <v>8281</v>
      </c>
      <c r="Q1396" s="15">
        <f t="shared" si="43"/>
        <v>42795.125</v>
      </c>
    </row>
    <row r="1397" spans="1:17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8280</v>
      </c>
      <c r="O1397">
        <f t="shared" si="42"/>
        <v>47.76</v>
      </c>
      <c r="P1397" t="s">
        <v>8281</v>
      </c>
      <c r="Q1397" s="15">
        <f t="shared" si="43"/>
        <v>42749.90834490741</v>
      </c>
    </row>
    <row r="1398" spans="1:17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8280</v>
      </c>
      <c r="O1398">
        <f t="shared" si="42"/>
        <v>88.19</v>
      </c>
      <c r="P1398" t="s">
        <v>8281</v>
      </c>
      <c r="Q1398" s="15">
        <f t="shared" si="43"/>
        <v>42048.99863425926</v>
      </c>
    </row>
    <row r="1399" spans="1:17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8280</v>
      </c>
      <c r="O1399">
        <f t="shared" si="42"/>
        <v>72.06</v>
      </c>
      <c r="P1399" t="s">
        <v>8281</v>
      </c>
      <c r="Q1399" s="15">
        <f t="shared" si="43"/>
        <v>42670.888194444444</v>
      </c>
    </row>
    <row r="1400" spans="1:17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8280</v>
      </c>
      <c r="O1400">
        <f t="shared" si="42"/>
        <v>74.25</v>
      </c>
      <c r="P1400" t="s">
        <v>8281</v>
      </c>
      <c r="Q1400" s="15">
        <f t="shared" si="43"/>
        <v>42556.874236111107</v>
      </c>
    </row>
    <row r="1401" spans="1:17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8280</v>
      </c>
      <c r="O1401">
        <f t="shared" si="42"/>
        <v>61.7</v>
      </c>
      <c r="P1401" t="s">
        <v>8281</v>
      </c>
      <c r="Q1401" s="15">
        <f t="shared" si="43"/>
        <v>41919.004317129627</v>
      </c>
    </row>
    <row r="1402" spans="1:17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8280</v>
      </c>
      <c r="O1402">
        <f t="shared" si="42"/>
        <v>17.239999999999998</v>
      </c>
      <c r="P1402" t="s">
        <v>8281</v>
      </c>
      <c r="Q1402" s="15">
        <f t="shared" si="43"/>
        <v>42533.229166666672</v>
      </c>
    </row>
    <row r="1403" spans="1:17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8280</v>
      </c>
      <c r="O1403">
        <f t="shared" si="42"/>
        <v>51.72</v>
      </c>
      <c r="P1403" t="s">
        <v>8281</v>
      </c>
      <c r="Q1403" s="15">
        <f t="shared" si="43"/>
        <v>41420.99622685185</v>
      </c>
    </row>
    <row r="1404" spans="1:17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8280</v>
      </c>
      <c r="O1404">
        <f t="shared" si="42"/>
        <v>24.15</v>
      </c>
      <c r="P1404" t="s">
        <v>8281</v>
      </c>
      <c r="Q1404" s="15">
        <f t="shared" si="43"/>
        <v>42125.011701388896</v>
      </c>
    </row>
    <row r="1405" spans="1:17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8280</v>
      </c>
      <c r="O1405">
        <f t="shared" si="42"/>
        <v>62.17</v>
      </c>
      <c r="P1405" t="s">
        <v>8281</v>
      </c>
      <c r="Q1405" s="15">
        <f t="shared" si="43"/>
        <v>41481.062905092593</v>
      </c>
    </row>
    <row r="1406" spans="1:17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8277</v>
      </c>
      <c r="O1406">
        <f t="shared" si="42"/>
        <v>48.2</v>
      </c>
      <c r="P1406" t="s">
        <v>8296</v>
      </c>
      <c r="Q1406" s="15">
        <f t="shared" si="43"/>
        <v>42057.510243055556</v>
      </c>
    </row>
    <row r="1407" spans="1:17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8277</v>
      </c>
      <c r="O1407">
        <f t="shared" si="42"/>
        <v>6.18</v>
      </c>
      <c r="P1407" t="s">
        <v>8296</v>
      </c>
      <c r="Q1407" s="15">
        <f t="shared" si="43"/>
        <v>41971.722233796296</v>
      </c>
    </row>
    <row r="1408" spans="1:17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8277</v>
      </c>
      <c r="O1408">
        <f t="shared" si="42"/>
        <v>5</v>
      </c>
      <c r="P1408" t="s">
        <v>8296</v>
      </c>
      <c r="Q1408" s="15">
        <f t="shared" si="43"/>
        <v>42350.416666666672</v>
      </c>
    </row>
    <row r="1409" spans="1:17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8277</v>
      </c>
      <c r="O1409">
        <f t="shared" si="42"/>
        <v>7.5</v>
      </c>
      <c r="P1409" t="s">
        <v>8296</v>
      </c>
      <c r="Q1409" s="15">
        <f t="shared" si="43"/>
        <v>41863.536782407406</v>
      </c>
    </row>
    <row r="1410" spans="1:17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8277</v>
      </c>
      <c r="O1410">
        <f t="shared" si="42"/>
        <v>12</v>
      </c>
      <c r="P1410" t="s">
        <v>8296</v>
      </c>
      <c r="Q1410" s="15">
        <f t="shared" si="43"/>
        <v>42321.913842592592</v>
      </c>
    </row>
    <row r="1411" spans="1:17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8277</v>
      </c>
      <c r="O1411">
        <f t="shared" ref="O1411:O1474" si="44">IFERROR(ROUND(E1411/L1411,2),0)</f>
        <v>0</v>
      </c>
      <c r="P1411" t="s">
        <v>8296</v>
      </c>
      <c r="Q1411" s="15">
        <f t="shared" ref="Q1411:Q1474" si="45">( ( (I1411/60)/60)/24)+DATE(1970,1,1)</f>
        <v>42005.175173611111</v>
      </c>
    </row>
    <row r="1412" spans="1:17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8277</v>
      </c>
      <c r="O1412">
        <f t="shared" si="44"/>
        <v>1</v>
      </c>
      <c r="P1412" t="s">
        <v>8296</v>
      </c>
      <c r="Q1412" s="15">
        <f t="shared" si="45"/>
        <v>42524.318518518514</v>
      </c>
    </row>
    <row r="1413" spans="1:17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8277</v>
      </c>
      <c r="O1413">
        <f t="shared" si="44"/>
        <v>2.33</v>
      </c>
      <c r="P1413" t="s">
        <v>8296</v>
      </c>
      <c r="Q1413" s="15">
        <f t="shared" si="45"/>
        <v>42041.059027777781</v>
      </c>
    </row>
    <row r="1414" spans="1:17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8277</v>
      </c>
      <c r="O1414">
        <f t="shared" si="44"/>
        <v>24.62</v>
      </c>
      <c r="P1414" t="s">
        <v>8296</v>
      </c>
      <c r="Q1414" s="15">
        <f t="shared" si="45"/>
        <v>41977.063645833332</v>
      </c>
    </row>
    <row r="1415" spans="1:17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8277</v>
      </c>
      <c r="O1415">
        <f t="shared" si="44"/>
        <v>100</v>
      </c>
      <c r="P1415" t="s">
        <v>8296</v>
      </c>
      <c r="Q1415" s="15">
        <f t="shared" si="45"/>
        <v>42420.437152777777</v>
      </c>
    </row>
    <row r="1416" spans="1:17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8277</v>
      </c>
      <c r="O1416">
        <f t="shared" si="44"/>
        <v>1</v>
      </c>
      <c r="P1416" t="s">
        <v>8296</v>
      </c>
      <c r="Q1416" s="15">
        <f t="shared" si="45"/>
        <v>42738.25309027778</v>
      </c>
    </row>
    <row r="1417" spans="1:17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8277</v>
      </c>
      <c r="O1417">
        <f t="shared" si="44"/>
        <v>88.89</v>
      </c>
      <c r="P1417" t="s">
        <v>8296</v>
      </c>
      <c r="Q1417" s="15">
        <f t="shared" si="45"/>
        <v>42232.675821759258</v>
      </c>
    </row>
    <row r="1418" spans="1:17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8277</v>
      </c>
      <c r="O1418">
        <f t="shared" si="44"/>
        <v>0</v>
      </c>
      <c r="P1418" t="s">
        <v>8296</v>
      </c>
      <c r="Q1418" s="15">
        <f t="shared" si="45"/>
        <v>42329.967812499999</v>
      </c>
    </row>
    <row r="1419" spans="1:17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8277</v>
      </c>
      <c r="O1419">
        <f t="shared" si="44"/>
        <v>27.5</v>
      </c>
      <c r="P1419" t="s">
        <v>8296</v>
      </c>
      <c r="Q1419" s="15">
        <f t="shared" si="45"/>
        <v>42262.465972222228</v>
      </c>
    </row>
    <row r="1420" spans="1:17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8277</v>
      </c>
      <c r="O1420">
        <f t="shared" si="44"/>
        <v>6</v>
      </c>
      <c r="P1420" t="s">
        <v>8296</v>
      </c>
      <c r="Q1420" s="15">
        <f t="shared" si="45"/>
        <v>42425.456412037034</v>
      </c>
    </row>
    <row r="1421" spans="1:17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8277</v>
      </c>
      <c r="O1421">
        <f t="shared" si="44"/>
        <v>44.5</v>
      </c>
      <c r="P1421" t="s">
        <v>8296</v>
      </c>
      <c r="Q1421" s="15">
        <f t="shared" si="45"/>
        <v>42652.456238425926</v>
      </c>
    </row>
    <row r="1422" spans="1:17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8277</v>
      </c>
      <c r="O1422">
        <f t="shared" si="44"/>
        <v>1</v>
      </c>
      <c r="P1422" t="s">
        <v>8296</v>
      </c>
      <c r="Q1422" s="15">
        <f t="shared" si="45"/>
        <v>42549.667662037042</v>
      </c>
    </row>
    <row r="1423" spans="1:17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8277</v>
      </c>
      <c r="O1423">
        <f t="shared" si="44"/>
        <v>100</v>
      </c>
      <c r="P1423" t="s">
        <v>8296</v>
      </c>
      <c r="Q1423" s="15">
        <f t="shared" si="45"/>
        <v>42043.915613425925</v>
      </c>
    </row>
    <row r="1424" spans="1:17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8277</v>
      </c>
      <c r="O1424">
        <f t="shared" si="44"/>
        <v>13</v>
      </c>
      <c r="P1424" t="s">
        <v>8296</v>
      </c>
      <c r="Q1424" s="15">
        <f t="shared" si="45"/>
        <v>42634.239629629628</v>
      </c>
    </row>
    <row r="1425" spans="1:17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8277</v>
      </c>
      <c r="O1425">
        <f t="shared" si="44"/>
        <v>100</v>
      </c>
      <c r="P1425" t="s">
        <v>8296</v>
      </c>
      <c r="Q1425" s="15">
        <f t="shared" si="45"/>
        <v>42370.360312500001</v>
      </c>
    </row>
    <row r="1426" spans="1:17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8277</v>
      </c>
      <c r="O1426">
        <f t="shared" si="44"/>
        <v>109.07</v>
      </c>
      <c r="P1426" t="s">
        <v>8296</v>
      </c>
      <c r="Q1426" s="15">
        <f t="shared" si="45"/>
        <v>42689.759282407409</v>
      </c>
    </row>
    <row r="1427" spans="1:17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8277</v>
      </c>
      <c r="O1427">
        <f t="shared" si="44"/>
        <v>0</v>
      </c>
      <c r="P1427" t="s">
        <v>8296</v>
      </c>
      <c r="Q1427" s="15">
        <f t="shared" si="45"/>
        <v>42123.131469907406</v>
      </c>
    </row>
    <row r="1428" spans="1:17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8277</v>
      </c>
      <c r="O1428">
        <f t="shared" si="44"/>
        <v>0</v>
      </c>
      <c r="P1428" t="s">
        <v>8296</v>
      </c>
      <c r="Q1428" s="15">
        <f t="shared" si="45"/>
        <v>42240.390277777777</v>
      </c>
    </row>
    <row r="1429" spans="1:17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8277</v>
      </c>
      <c r="O1429">
        <f t="shared" si="44"/>
        <v>104.75</v>
      </c>
      <c r="P1429" t="s">
        <v>8296</v>
      </c>
      <c r="Q1429" s="15">
        <f t="shared" si="45"/>
        <v>42631.851678240739</v>
      </c>
    </row>
    <row r="1430" spans="1:17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8277</v>
      </c>
      <c r="O1430">
        <f t="shared" si="44"/>
        <v>15</v>
      </c>
      <c r="P1430" t="s">
        <v>8296</v>
      </c>
      <c r="Q1430" s="15">
        <f t="shared" si="45"/>
        <v>42462.338159722218</v>
      </c>
    </row>
    <row r="1431" spans="1:17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8277</v>
      </c>
      <c r="O1431">
        <f t="shared" si="44"/>
        <v>0</v>
      </c>
      <c r="P1431" t="s">
        <v>8296</v>
      </c>
      <c r="Q1431" s="15">
        <f t="shared" si="45"/>
        <v>42104.060671296291</v>
      </c>
    </row>
    <row r="1432" spans="1:17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8277</v>
      </c>
      <c r="O1432">
        <f t="shared" si="44"/>
        <v>80.599999999999994</v>
      </c>
      <c r="P1432" t="s">
        <v>8296</v>
      </c>
      <c r="Q1432" s="15">
        <f t="shared" si="45"/>
        <v>41992.813518518517</v>
      </c>
    </row>
    <row r="1433" spans="1:17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8277</v>
      </c>
      <c r="O1433">
        <f t="shared" si="44"/>
        <v>115.55</v>
      </c>
      <c r="P1433" t="s">
        <v>8296</v>
      </c>
      <c r="Q1433" s="15">
        <f t="shared" si="45"/>
        <v>42334.252500000002</v>
      </c>
    </row>
    <row r="1434" spans="1:17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8277</v>
      </c>
      <c r="O1434">
        <f t="shared" si="44"/>
        <v>0</v>
      </c>
      <c r="P1434" t="s">
        <v>8296</v>
      </c>
      <c r="Q1434" s="15">
        <f t="shared" si="45"/>
        <v>42205.780416666668</v>
      </c>
    </row>
    <row r="1435" spans="1:17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8277</v>
      </c>
      <c r="O1435">
        <f t="shared" si="44"/>
        <v>80.5</v>
      </c>
      <c r="P1435" t="s">
        <v>8296</v>
      </c>
      <c r="Q1435" s="15">
        <f t="shared" si="45"/>
        <v>42714.458333333328</v>
      </c>
    </row>
    <row r="1436" spans="1:17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8277</v>
      </c>
      <c r="O1436">
        <f t="shared" si="44"/>
        <v>744.55</v>
      </c>
      <c r="P1436" t="s">
        <v>8296</v>
      </c>
      <c r="Q1436" s="15">
        <f t="shared" si="45"/>
        <v>42163.625</v>
      </c>
    </row>
    <row r="1437" spans="1:17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8277</v>
      </c>
      <c r="O1437">
        <f t="shared" si="44"/>
        <v>7.5</v>
      </c>
      <c r="P1437" t="s">
        <v>8296</v>
      </c>
      <c r="Q1437" s="15">
        <f t="shared" si="45"/>
        <v>42288.780324074076</v>
      </c>
    </row>
    <row r="1438" spans="1:17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8277</v>
      </c>
      <c r="O1438">
        <f t="shared" si="44"/>
        <v>38.5</v>
      </c>
      <c r="P1438" t="s">
        <v>8296</v>
      </c>
      <c r="Q1438" s="15">
        <f t="shared" si="45"/>
        <v>42421.35019675926</v>
      </c>
    </row>
    <row r="1439" spans="1:17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8277</v>
      </c>
      <c r="O1439">
        <f t="shared" si="44"/>
        <v>36.68</v>
      </c>
      <c r="P1439" t="s">
        <v>8296</v>
      </c>
      <c r="Q1439" s="15">
        <f t="shared" si="45"/>
        <v>41833.207638888889</v>
      </c>
    </row>
    <row r="1440" spans="1:17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8277</v>
      </c>
      <c r="O1440">
        <f t="shared" si="44"/>
        <v>75</v>
      </c>
      <c r="P1440" t="s">
        <v>8296</v>
      </c>
      <c r="Q1440" s="15">
        <f t="shared" si="45"/>
        <v>42487.579861111109</v>
      </c>
    </row>
    <row r="1441" spans="1:17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8277</v>
      </c>
      <c r="O1441">
        <f t="shared" si="44"/>
        <v>30</v>
      </c>
      <c r="P1441" t="s">
        <v>8296</v>
      </c>
      <c r="Q1441" s="15">
        <f t="shared" si="45"/>
        <v>42070.829872685179</v>
      </c>
    </row>
    <row r="1442" spans="1:17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8277</v>
      </c>
      <c r="O1442">
        <f t="shared" si="44"/>
        <v>1</v>
      </c>
      <c r="P1442" t="s">
        <v>8296</v>
      </c>
      <c r="Q1442" s="15">
        <f t="shared" si="45"/>
        <v>42516.748414351852</v>
      </c>
    </row>
    <row r="1443" spans="1:17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8277</v>
      </c>
      <c r="O1443">
        <f t="shared" si="44"/>
        <v>673.33</v>
      </c>
      <c r="P1443" t="s">
        <v>8296</v>
      </c>
      <c r="Q1443" s="15">
        <f t="shared" si="45"/>
        <v>42258.765844907408</v>
      </c>
    </row>
    <row r="1444" spans="1:17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8277</v>
      </c>
      <c r="O1444">
        <f t="shared" si="44"/>
        <v>0</v>
      </c>
      <c r="P1444" t="s">
        <v>8296</v>
      </c>
      <c r="Q1444" s="15">
        <f t="shared" si="45"/>
        <v>42515.64534722222</v>
      </c>
    </row>
    <row r="1445" spans="1:17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8277</v>
      </c>
      <c r="O1445">
        <f t="shared" si="44"/>
        <v>0</v>
      </c>
      <c r="P1445" t="s">
        <v>8296</v>
      </c>
      <c r="Q1445" s="15">
        <f t="shared" si="45"/>
        <v>42737.926030092596</v>
      </c>
    </row>
    <row r="1446" spans="1:17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8277</v>
      </c>
      <c r="O1446">
        <f t="shared" si="44"/>
        <v>0</v>
      </c>
      <c r="P1446" t="s">
        <v>8296</v>
      </c>
      <c r="Q1446" s="15">
        <f t="shared" si="45"/>
        <v>42259.873402777783</v>
      </c>
    </row>
    <row r="1447" spans="1:17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8277</v>
      </c>
      <c r="O1447">
        <f t="shared" si="44"/>
        <v>0</v>
      </c>
      <c r="P1447" t="s">
        <v>8296</v>
      </c>
      <c r="Q1447" s="15">
        <f t="shared" si="45"/>
        <v>42169.542303240742</v>
      </c>
    </row>
    <row r="1448" spans="1:17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8277</v>
      </c>
      <c r="O1448">
        <f t="shared" si="44"/>
        <v>0</v>
      </c>
      <c r="P1448" t="s">
        <v>8296</v>
      </c>
      <c r="Q1448" s="15">
        <f t="shared" si="45"/>
        <v>42481.447662037041</v>
      </c>
    </row>
    <row r="1449" spans="1:17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8277</v>
      </c>
      <c r="O1449">
        <f t="shared" si="44"/>
        <v>25</v>
      </c>
      <c r="P1449" t="s">
        <v>8296</v>
      </c>
      <c r="Q1449" s="15">
        <f t="shared" si="45"/>
        <v>42559.730717592596</v>
      </c>
    </row>
    <row r="1450" spans="1:17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8277</v>
      </c>
      <c r="O1450">
        <f t="shared" si="44"/>
        <v>0</v>
      </c>
      <c r="P1450" t="s">
        <v>8296</v>
      </c>
      <c r="Q1450" s="15">
        <f t="shared" si="45"/>
        <v>42146.225694444445</v>
      </c>
    </row>
    <row r="1451" spans="1:17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8277</v>
      </c>
      <c r="O1451">
        <f t="shared" si="44"/>
        <v>0</v>
      </c>
      <c r="P1451" t="s">
        <v>8296</v>
      </c>
      <c r="Q1451" s="15">
        <f t="shared" si="45"/>
        <v>42134.811400462961</v>
      </c>
    </row>
    <row r="1452" spans="1:17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8277</v>
      </c>
      <c r="O1452">
        <f t="shared" si="44"/>
        <v>1</v>
      </c>
      <c r="P1452" t="s">
        <v>8296</v>
      </c>
      <c r="Q1452" s="15">
        <f t="shared" si="45"/>
        <v>42420.171261574069</v>
      </c>
    </row>
    <row r="1453" spans="1:17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8277</v>
      </c>
      <c r="O1453">
        <f t="shared" si="44"/>
        <v>1</v>
      </c>
      <c r="P1453" t="s">
        <v>8296</v>
      </c>
      <c r="Q1453" s="15">
        <f t="shared" si="45"/>
        <v>41962.00068287037</v>
      </c>
    </row>
    <row r="1454" spans="1:17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8277</v>
      </c>
      <c r="O1454">
        <f t="shared" si="44"/>
        <v>0</v>
      </c>
      <c r="P1454" t="s">
        <v>8296</v>
      </c>
      <c r="Q1454" s="15">
        <f t="shared" si="45"/>
        <v>41848.703275462962</v>
      </c>
    </row>
    <row r="1455" spans="1:17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8277</v>
      </c>
      <c r="O1455">
        <f t="shared" si="44"/>
        <v>0</v>
      </c>
      <c r="P1455" t="s">
        <v>8296</v>
      </c>
      <c r="Q1455" s="15">
        <f t="shared" si="45"/>
        <v>42840.654479166667</v>
      </c>
    </row>
    <row r="1456" spans="1:17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8277</v>
      </c>
      <c r="O1456">
        <f t="shared" si="44"/>
        <v>15</v>
      </c>
      <c r="P1456" t="s">
        <v>8296</v>
      </c>
      <c r="Q1456" s="15">
        <f t="shared" si="45"/>
        <v>42484.915972222225</v>
      </c>
    </row>
    <row r="1457" spans="1:17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8277</v>
      </c>
      <c r="O1457">
        <f t="shared" si="44"/>
        <v>225</v>
      </c>
      <c r="P1457" t="s">
        <v>8296</v>
      </c>
      <c r="Q1457" s="15">
        <f t="shared" si="45"/>
        <v>41887.568749999999</v>
      </c>
    </row>
    <row r="1458" spans="1:17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8277</v>
      </c>
      <c r="O1458">
        <f t="shared" si="44"/>
        <v>48.33</v>
      </c>
      <c r="P1458" t="s">
        <v>8296</v>
      </c>
      <c r="Q1458" s="15">
        <f t="shared" si="45"/>
        <v>42738.668576388889</v>
      </c>
    </row>
    <row r="1459" spans="1:17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8277</v>
      </c>
      <c r="O1459">
        <f t="shared" si="44"/>
        <v>0</v>
      </c>
      <c r="P1459" t="s">
        <v>8296</v>
      </c>
      <c r="Q1459" s="15">
        <f t="shared" si="45"/>
        <v>42319.938009259262</v>
      </c>
    </row>
    <row r="1460" spans="1:17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8277</v>
      </c>
      <c r="O1460">
        <f t="shared" si="44"/>
        <v>0</v>
      </c>
      <c r="P1460" t="s">
        <v>8296</v>
      </c>
      <c r="Q1460" s="15">
        <f t="shared" si="45"/>
        <v>41862.166666666664</v>
      </c>
    </row>
    <row r="1461" spans="1:17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8277</v>
      </c>
      <c r="O1461">
        <f t="shared" si="44"/>
        <v>0</v>
      </c>
      <c r="P1461" t="s">
        <v>8296</v>
      </c>
      <c r="Q1461" s="15">
        <f t="shared" si="45"/>
        <v>42340.725694444445</v>
      </c>
    </row>
    <row r="1462" spans="1:17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8277</v>
      </c>
      <c r="O1462">
        <f t="shared" si="44"/>
        <v>0</v>
      </c>
      <c r="P1462" t="s">
        <v>8296</v>
      </c>
      <c r="Q1462" s="15">
        <f t="shared" si="45"/>
        <v>41973.989583333328</v>
      </c>
    </row>
    <row r="1463" spans="1:17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8277</v>
      </c>
      <c r="O1463">
        <f t="shared" si="44"/>
        <v>44.67</v>
      </c>
      <c r="P1463" t="s">
        <v>8297</v>
      </c>
      <c r="Q1463" s="15">
        <f t="shared" si="45"/>
        <v>41933</v>
      </c>
    </row>
    <row r="1464" spans="1:17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8277</v>
      </c>
      <c r="O1464">
        <f t="shared" si="44"/>
        <v>28.94</v>
      </c>
      <c r="P1464" t="s">
        <v>8297</v>
      </c>
      <c r="Q1464" s="15">
        <f t="shared" si="45"/>
        <v>41374.662858796299</v>
      </c>
    </row>
    <row r="1465" spans="1:17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8277</v>
      </c>
      <c r="O1465">
        <f t="shared" si="44"/>
        <v>35.44</v>
      </c>
      <c r="P1465" t="s">
        <v>8297</v>
      </c>
      <c r="Q1465" s="15">
        <f t="shared" si="45"/>
        <v>41371.869652777779</v>
      </c>
    </row>
    <row r="1466" spans="1:17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8277</v>
      </c>
      <c r="O1466">
        <f t="shared" si="44"/>
        <v>34.869999999999997</v>
      </c>
      <c r="P1466" t="s">
        <v>8297</v>
      </c>
      <c r="Q1466" s="15">
        <f t="shared" si="45"/>
        <v>41321.661550925928</v>
      </c>
    </row>
    <row r="1467" spans="1:17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8277</v>
      </c>
      <c r="O1467">
        <f t="shared" si="44"/>
        <v>52.62</v>
      </c>
      <c r="P1467" t="s">
        <v>8297</v>
      </c>
      <c r="Q1467" s="15">
        <f t="shared" si="45"/>
        <v>40990.125</v>
      </c>
    </row>
    <row r="1468" spans="1:17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8277</v>
      </c>
      <c r="O1468">
        <f t="shared" si="44"/>
        <v>69.599999999999994</v>
      </c>
      <c r="P1468" t="s">
        <v>8297</v>
      </c>
      <c r="Q1468" s="15">
        <f t="shared" si="45"/>
        <v>42381.208333333328</v>
      </c>
    </row>
    <row r="1469" spans="1:17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8277</v>
      </c>
      <c r="O1469">
        <f t="shared" si="44"/>
        <v>76.72</v>
      </c>
      <c r="P1469" t="s">
        <v>8297</v>
      </c>
      <c r="Q1469" s="15">
        <f t="shared" si="45"/>
        <v>40993.760243055556</v>
      </c>
    </row>
    <row r="1470" spans="1:17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8277</v>
      </c>
      <c r="O1470">
        <f t="shared" si="44"/>
        <v>33.19</v>
      </c>
      <c r="P1470" t="s">
        <v>8297</v>
      </c>
      <c r="Q1470" s="15">
        <f t="shared" si="45"/>
        <v>40706.014456018522</v>
      </c>
    </row>
    <row r="1471" spans="1:17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8277</v>
      </c>
      <c r="O1471">
        <f t="shared" si="44"/>
        <v>149.46</v>
      </c>
      <c r="P1471" t="s">
        <v>8297</v>
      </c>
      <c r="Q1471" s="15">
        <f t="shared" si="45"/>
        <v>41320.598483796297</v>
      </c>
    </row>
    <row r="1472" spans="1:17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8277</v>
      </c>
      <c r="O1472">
        <f t="shared" si="44"/>
        <v>23.17</v>
      </c>
      <c r="P1472" t="s">
        <v>8297</v>
      </c>
      <c r="Q1472" s="15">
        <f t="shared" si="45"/>
        <v>41271.827118055553</v>
      </c>
    </row>
    <row r="1473" spans="1:17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8277</v>
      </c>
      <c r="O1473">
        <f t="shared" si="44"/>
        <v>96.88</v>
      </c>
      <c r="P1473" t="s">
        <v>8297</v>
      </c>
      <c r="Q1473" s="15">
        <f t="shared" si="45"/>
        <v>42103.957569444443</v>
      </c>
    </row>
    <row r="1474" spans="1:17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8277</v>
      </c>
      <c r="O1474">
        <f t="shared" si="44"/>
        <v>103.2</v>
      </c>
      <c r="P1474" t="s">
        <v>8297</v>
      </c>
      <c r="Q1474" s="15">
        <f t="shared" si="45"/>
        <v>41563.542858796296</v>
      </c>
    </row>
    <row r="1475" spans="1:17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8277</v>
      </c>
      <c r="O1475">
        <f t="shared" ref="O1475:O1538" si="46">IFERROR(ROUND(E1475/L1475,2),0)</f>
        <v>38.46</v>
      </c>
      <c r="P1475" t="s">
        <v>8297</v>
      </c>
      <c r="Q1475" s="15">
        <f t="shared" ref="Q1475:Q1538" si="47">( ( (I1475/60)/60)/24)+DATE(1970,1,1)</f>
        <v>40969.979618055557</v>
      </c>
    </row>
    <row r="1476" spans="1:17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8277</v>
      </c>
      <c r="O1476">
        <f t="shared" si="46"/>
        <v>44.32</v>
      </c>
      <c r="P1476" t="s">
        <v>8297</v>
      </c>
      <c r="Q1476" s="15">
        <f t="shared" si="47"/>
        <v>41530.727916666663</v>
      </c>
    </row>
    <row r="1477" spans="1:17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8277</v>
      </c>
      <c r="O1477">
        <f t="shared" si="46"/>
        <v>64.17</v>
      </c>
      <c r="P1477" t="s">
        <v>8297</v>
      </c>
      <c r="Q1477" s="15">
        <f t="shared" si="47"/>
        <v>41993.207638888889</v>
      </c>
    </row>
    <row r="1478" spans="1:17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8277</v>
      </c>
      <c r="O1478">
        <f t="shared" si="46"/>
        <v>43.33</v>
      </c>
      <c r="P1478" t="s">
        <v>8297</v>
      </c>
      <c r="Q1478" s="15">
        <f t="shared" si="47"/>
        <v>40796.041921296295</v>
      </c>
    </row>
    <row r="1479" spans="1:17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8277</v>
      </c>
      <c r="O1479">
        <f t="shared" si="46"/>
        <v>90.5</v>
      </c>
      <c r="P1479" t="s">
        <v>8297</v>
      </c>
      <c r="Q1479" s="15">
        <f t="shared" si="47"/>
        <v>40900.125</v>
      </c>
    </row>
    <row r="1480" spans="1:17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8277</v>
      </c>
      <c r="O1480">
        <f t="shared" si="46"/>
        <v>29.19</v>
      </c>
      <c r="P1480" t="s">
        <v>8297</v>
      </c>
      <c r="Q1480" s="15">
        <f t="shared" si="47"/>
        <v>41408.871678240743</v>
      </c>
    </row>
    <row r="1481" spans="1:17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8277</v>
      </c>
      <c r="O1481">
        <f t="shared" si="46"/>
        <v>30.96</v>
      </c>
      <c r="P1481" t="s">
        <v>8297</v>
      </c>
      <c r="Q1481" s="15">
        <f t="shared" si="47"/>
        <v>41769.165972222225</v>
      </c>
    </row>
    <row r="1482" spans="1:17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8277</v>
      </c>
      <c r="O1482">
        <f t="shared" si="46"/>
        <v>92.16</v>
      </c>
      <c r="P1482" t="s">
        <v>8297</v>
      </c>
      <c r="Q1482" s="15">
        <f t="shared" si="47"/>
        <v>41481.708333333336</v>
      </c>
    </row>
    <row r="1483" spans="1:17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8277</v>
      </c>
      <c r="O1483">
        <f t="shared" si="46"/>
        <v>17.5</v>
      </c>
      <c r="P1483" t="s">
        <v>8279</v>
      </c>
      <c r="Q1483" s="15">
        <f t="shared" si="47"/>
        <v>41580.922974537039</v>
      </c>
    </row>
    <row r="1484" spans="1:17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8277</v>
      </c>
      <c r="O1484">
        <f t="shared" si="46"/>
        <v>5</v>
      </c>
      <c r="P1484" t="s">
        <v>8279</v>
      </c>
      <c r="Q1484" s="15">
        <f t="shared" si="47"/>
        <v>41159.32708333333</v>
      </c>
    </row>
    <row r="1485" spans="1:17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8277</v>
      </c>
      <c r="O1485">
        <f t="shared" si="46"/>
        <v>25</v>
      </c>
      <c r="P1485" t="s">
        <v>8279</v>
      </c>
      <c r="Q1485" s="15">
        <f t="shared" si="47"/>
        <v>42573.192997685182</v>
      </c>
    </row>
    <row r="1486" spans="1:17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8277</v>
      </c>
      <c r="O1486">
        <f t="shared" si="46"/>
        <v>0</v>
      </c>
      <c r="P1486" t="s">
        <v>8279</v>
      </c>
      <c r="Q1486" s="15">
        <f t="shared" si="47"/>
        <v>41111.618750000001</v>
      </c>
    </row>
    <row r="1487" spans="1:17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8277</v>
      </c>
      <c r="O1487">
        <f t="shared" si="46"/>
        <v>50</v>
      </c>
      <c r="P1487" t="s">
        <v>8279</v>
      </c>
      <c r="Q1487" s="15">
        <f t="shared" si="47"/>
        <v>42175.795983796299</v>
      </c>
    </row>
    <row r="1488" spans="1:17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8277</v>
      </c>
      <c r="O1488">
        <f t="shared" si="46"/>
        <v>16</v>
      </c>
      <c r="P1488" t="s">
        <v>8279</v>
      </c>
      <c r="Q1488" s="15">
        <f t="shared" si="47"/>
        <v>42062.168530092589</v>
      </c>
    </row>
    <row r="1489" spans="1:17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8277</v>
      </c>
      <c r="O1489">
        <f t="shared" si="46"/>
        <v>0</v>
      </c>
      <c r="P1489" t="s">
        <v>8279</v>
      </c>
      <c r="Q1489" s="15">
        <f t="shared" si="47"/>
        <v>42584.917488425926</v>
      </c>
    </row>
    <row r="1490" spans="1:17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8277</v>
      </c>
      <c r="O1490">
        <f t="shared" si="46"/>
        <v>60</v>
      </c>
      <c r="P1490" t="s">
        <v>8279</v>
      </c>
      <c r="Q1490" s="15">
        <f t="shared" si="47"/>
        <v>41644.563194444447</v>
      </c>
    </row>
    <row r="1491" spans="1:17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8277</v>
      </c>
      <c r="O1491">
        <f t="shared" si="46"/>
        <v>0</v>
      </c>
      <c r="P1491" t="s">
        <v>8279</v>
      </c>
      <c r="Q1491" s="15">
        <f t="shared" si="47"/>
        <v>41228.653379629628</v>
      </c>
    </row>
    <row r="1492" spans="1:17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8277</v>
      </c>
      <c r="O1492">
        <f t="shared" si="46"/>
        <v>47.11</v>
      </c>
      <c r="P1492" t="s">
        <v>8279</v>
      </c>
      <c r="Q1492" s="15">
        <f t="shared" si="47"/>
        <v>41549.561041666668</v>
      </c>
    </row>
    <row r="1493" spans="1:17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8277</v>
      </c>
      <c r="O1493">
        <f t="shared" si="46"/>
        <v>100</v>
      </c>
      <c r="P1493" t="s">
        <v>8279</v>
      </c>
      <c r="Q1493" s="15">
        <f t="shared" si="47"/>
        <v>42050.651388888888</v>
      </c>
    </row>
    <row r="1494" spans="1:17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8277</v>
      </c>
      <c r="O1494">
        <f t="shared" si="46"/>
        <v>15</v>
      </c>
      <c r="P1494" t="s">
        <v>8279</v>
      </c>
      <c r="Q1494" s="15">
        <f t="shared" si="47"/>
        <v>40712.884791666671</v>
      </c>
    </row>
    <row r="1495" spans="1:17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8277</v>
      </c>
      <c r="O1495">
        <f t="shared" si="46"/>
        <v>0</v>
      </c>
      <c r="P1495" t="s">
        <v>8279</v>
      </c>
      <c r="Q1495" s="15">
        <f t="shared" si="47"/>
        <v>41441.866608796299</v>
      </c>
    </row>
    <row r="1496" spans="1:17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8277</v>
      </c>
      <c r="O1496">
        <f t="shared" si="46"/>
        <v>40.450000000000003</v>
      </c>
      <c r="P1496" t="s">
        <v>8279</v>
      </c>
      <c r="Q1496" s="15">
        <f t="shared" si="47"/>
        <v>42097.651388888888</v>
      </c>
    </row>
    <row r="1497" spans="1:17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8277</v>
      </c>
      <c r="O1497">
        <f t="shared" si="46"/>
        <v>0</v>
      </c>
      <c r="P1497" t="s">
        <v>8279</v>
      </c>
      <c r="Q1497" s="15">
        <f t="shared" si="47"/>
        <v>40782.789710648147</v>
      </c>
    </row>
    <row r="1498" spans="1:17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8277</v>
      </c>
      <c r="O1498">
        <f t="shared" si="46"/>
        <v>0</v>
      </c>
      <c r="P1498" t="s">
        <v>8279</v>
      </c>
      <c r="Q1498" s="15">
        <f t="shared" si="47"/>
        <v>41898.475219907406</v>
      </c>
    </row>
    <row r="1499" spans="1:17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8277</v>
      </c>
      <c r="O1499">
        <f t="shared" si="46"/>
        <v>1</v>
      </c>
      <c r="P1499" t="s">
        <v>8279</v>
      </c>
      <c r="Q1499" s="15">
        <f t="shared" si="47"/>
        <v>41486.821527777778</v>
      </c>
    </row>
    <row r="1500" spans="1:17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8277</v>
      </c>
      <c r="O1500">
        <f t="shared" si="46"/>
        <v>19</v>
      </c>
      <c r="P1500" t="s">
        <v>8279</v>
      </c>
      <c r="Q1500" s="15">
        <f t="shared" si="47"/>
        <v>41885.983541666668</v>
      </c>
    </row>
    <row r="1501" spans="1:17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8277</v>
      </c>
      <c r="O1501">
        <f t="shared" si="46"/>
        <v>5</v>
      </c>
      <c r="P1501" t="s">
        <v>8279</v>
      </c>
      <c r="Q1501" s="15">
        <f t="shared" si="47"/>
        <v>42587.007326388892</v>
      </c>
    </row>
    <row r="1502" spans="1:17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8277</v>
      </c>
      <c r="O1502">
        <f t="shared" si="46"/>
        <v>46.73</v>
      </c>
      <c r="P1502" t="s">
        <v>8279</v>
      </c>
      <c r="Q1502" s="15">
        <f t="shared" si="47"/>
        <v>41395.904594907406</v>
      </c>
    </row>
    <row r="1503" spans="1:17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8293</v>
      </c>
      <c r="O1503">
        <f t="shared" si="46"/>
        <v>97.73</v>
      </c>
      <c r="P1503" t="s">
        <v>8294</v>
      </c>
      <c r="Q1503" s="15">
        <f t="shared" si="47"/>
        <v>42193.583599537036</v>
      </c>
    </row>
    <row r="1504" spans="1:17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8293</v>
      </c>
      <c r="O1504">
        <f t="shared" si="46"/>
        <v>67.84</v>
      </c>
      <c r="P1504" t="s">
        <v>8294</v>
      </c>
      <c r="Q1504" s="15">
        <f t="shared" si="47"/>
        <v>42454.916666666672</v>
      </c>
    </row>
    <row r="1505" spans="1:17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8293</v>
      </c>
      <c r="O1505">
        <f t="shared" si="46"/>
        <v>56.98</v>
      </c>
      <c r="P1505" t="s">
        <v>8294</v>
      </c>
      <c r="Q1505" s="15">
        <f t="shared" si="47"/>
        <v>42666.347233796296</v>
      </c>
    </row>
    <row r="1506" spans="1:17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8293</v>
      </c>
      <c r="O1506">
        <f t="shared" si="46"/>
        <v>67.16</v>
      </c>
      <c r="P1506" t="s">
        <v>8294</v>
      </c>
      <c r="Q1506" s="15">
        <f t="shared" si="47"/>
        <v>41800.356249999997</v>
      </c>
    </row>
    <row r="1507" spans="1:17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8293</v>
      </c>
      <c r="O1507">
        <f t="shared" si="46"/>
        <v>48.04</v>
      </c>
      <c r="P1507" t="s">
        <v>8294</v>
      </c>
      <c r="Q1507" s="15">
        <f t="shared" si="47"/>
        <v>42451.834027777775</v>
      </c>
    </row>
    <row r="1508" spans="1:17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8293</v>
      </c>
      <c r="O1508">
        <f t="shared" si="46"/>
        <v>38.86</v>
      </c>
      <c r="P1508" t="s">
        <v>8294</v>
      </c>
      <c r="Q1508" s="15">
        <f t="shared" si="47"/>
        <v>41844.785925925928</v>
      </c>
    </row>
    <row r="1509" spans="1:17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8293</v>
      </c>
      <c r="O1509">
        <f t="shared" si="46"/>
        <v>78.180000000000007</v>
      </c>
      <c r="P1509" t="s">
        <v>8294</v>
      </c>
      <c r="Q1509" s="15">
        <f t="shared" si="47"/>
        <v>40313.340277777781</v>
      </c>
    </row>
    <row r="1510" spans="1:17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8293</v>
      </c>
      <c r="O1510">
        <f t="shared" si="46"/>
        <v>97.11</v>
      </c>
      <c r="P1510" t="s">
        <v>8294</v>
      </c>
      <c r="Q1510" s="15">
        <f t="shared" si="47"/>
        <v>41817.614363425928</v>
      </c>
    </row>
    <row r="1511" spans="1:17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8293</v>
      </c>
      <c r="O1511">
        <f t="shared" si="46"/>
        <v>110.39</v>
      </c>
      <c r="P1511" t="s">
        <v>8294</v>
      </c>
      <c r="Q1511" s="15">
        <f t="shared" si="47"/>
        <v>42780.957638888889</v>
      </c>
    </row>
    <row r="1512" spans="1:17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8293</v>
      </c>
      <c r="O1512">
        <f t="shared" si="46"/>
        <v>39.92</v>
      </c>
      <c r="P1512" t="s">
        <v>8294</v>
      </c>
      <c r="Q1512" s="15">
        <f t="shared" si="47"/>
        <v>41839.385162037033</v>
      </c>
    </row>
    <row r="1513" spans="1:17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8293</v>
      </c>
      <c r="O1513">
        <f t="shared" si="46"/>
        <v>75.98</v>
      </c>
      <c r="P1513" t="s">
        <v>8294</v>
      </c>
      <c r="Q1513" s="15">
        <f t="shared" si="47"/>
        <v>42326.625046296293</v>
      </c>
    </row>
    <row r="1514" spans="1:17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8293</v>
      </c>
      <c r="O1514">
        <f t="shared" si="46"/>
        <v>58.38</v>
      </c>
      <c r="P1514" t="s">
        <v>8294</v>
      </c>
      <c r="Q1514" s="15">
        <f t="shared" si="47"/>
        <v>42771.684479166666</v>
      </c>
    </row>
    <row r="1515" spans="1:17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8293</v>
      </c>
      <c r="O1515">
        <f t="shared" si="46"/>
        <v>55.82</v>
      </c>
      <c r="P1515" t="s">
        <v>8294</v>
      </c>
      <c r="Q1515" s="15">
        <f t="shared" si="47"/>
        <v>41836.637337962966</v>
      </c>
    </row>
    <row r="1516" spans="1:17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8293</v>
      </c>
      <c r="O1516">
        <f t="shared" si="46"/>
        <v>151.24</v>
      </c>
      <c r="P1516" t="s">
        <v>8294</v>
      </c>
      <c r="Q1516" s="15">
        <f t="shared" si="47"/>
        <v>42274.597685185188</v>
      </c>
    </row>
    <row r="1517" spans="1:17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8293</v>
      </c>
      <c r="O1517">
        <f t="shared" si="46"/>
        <v>849.67</v>
      </c>
      <c r="P1517" t="s">
        <v>8294</v>
      </c>
      <c r="Q1517" s="15">
        <f t="shared" si="47"/>
        <v>42445.211770833332</v>
      </c>
    </row>
    <row r="1518" spans="1:17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8293</v>
      </c>
      <c r="O1518">
        <f t="shared" si="46"/>
        <v>159.24</v>
      </c>
      <c r="P1518" t="s">
        <v>8294</v>
      </c>
      <c r="Q1518" s="15">
        <f t="shared" si="47"/>
        <v>42649.583333333328</v>
      </c>
    </row>
    <row r="1519" spans="1:17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8293</v>
      </c>
      <c r="O1519">
        <f t="shared" si="46"/>
        <v>39.51</v>
      </c>
      <c r="P1519" t="s">
        <v>8294</v>
      </c>
      <c r="Q1519" s="15">
        <f t="shared" si="47"/>
        <v>41979.25</v>
      </c>
    </row>
    <row r="1520" spans="1:17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8293</v>
      </c>
      <c r="O1520">
        <f t="shared" si="46"/>
        <v>130.53</v>
      </c>
      <c r="P1520" t="s">
        <v>8294</v>
      </c>
      <c r="Q1520" s="15">
        <f t="shared" si="47"/>
        <v>41790.8200462963</v>
      </c>
    </row>
    <row r="1521" spans="1:17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8293</v>
      </c>
      <c r="O1521">
        <f t="shared" si="46"/>
        <v>64.16</v>
      </c>
      <c r="P1521" t="s">
        <v>8294</v>
      </c>
      <c r="Q1521" s="15">
        <f t="shared" si="47"/>
        <v>41810.915972222225</v>
      </c>
    </row>
    <row r="1522" spans="1:17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8293</v>
      </c>
      <c r="O1522">
        <f t="shared" si="46"/>
        <v>111.53</v>
      </c>
      <c r="P1522" t="s">
        <v>8294</v>
      </c>
      <c r="Q1522" s="15">
        <f t="shared" si="47"/>
        <v>41992.166666666672</v>
      </c>
    </row>
    <row r="1523" spans="1:17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8293</v>
      </c>
      <c r="O1523">
        <f t="shared" si="46"/>
        <v>170.45</v>
      </c>
      <c r="P1523" t="s">
        <v>8294</v>
      </c>
      <c r="Q1523" s="15">
        <f t="shared" si="47"/>
        <v>42528.167719907404</v>
      </c>
    </row>
    <row r="1524" spans="1:17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8293</v>
      </c>
      <c r="O1524">
        <f t="shared" si="46"/>
        <v>133.74</v>
      </c>
      <c r="P1524" t="s">
        <v>8294</v>
      </c>
      <c r="Q1524" s="15">
        <f t="shared" si="47"/>
        <v>41929.830312500002</v>
      </c>
    </row>
    <row r="1525" spans="1:17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8293</v>
      </c>
      <c r="O1525">
        <f t="shared" si="46"/>
        <v>95.83</v>
      </c>
      <c r="P1525" t="s">
        <v>8294</v>
      </c>
      <c r="Q1525" s="15">
        <f t="shared" si="47"/>
        <v>41996</v>
      </c>
    </row>
    <row r="1526" spans="1:17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8293</v>
      </c>
      <c r="O1526">
        <f t="shared" si="46"/>
        <v>221.79</v>
      </c>
      <c r="P1526" t="s">
        <v>8294</v>
      </c>
      <c r="Q1526" s="15">
        <f t="shared" si="47"/>
        <v>42786.501041666663</v>
      </c>
    </row>
    <row r="1527" spans="1:17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8293</v>
      </c>
      <c r="O1527">
        <f t="shared" si="46"/>
        <v>32.32</v>
      </c>
      <c r="P1527" t="s">
        <v>8294</v>
      </c>
      <c r="Q1527" s="15">
        <f t="shared" si="47"/>
        <v>42600.702986111108</v>
      </c>
    </row>
    <row r="1528" spans="1:17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8293</v>
      </c>
      <c r="O1528">
        <f t="shared" si="46"/>
        <v>98.84</v>
      </c>
      <c r="P1528" t="s">
        <v>8294</v>
      </c>
      <c r="Q1528" s="15">
        <f t="shared" si="47"/>
        <v>42388.276006944448</v>
      </c>
    </row>
    <row r="1529" spans="1:17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8293</v>
      </c>
      <c r="O1529">
        <f t="shared" si="46"/>
        <v>55.22</v>
      </c>
      <c r="P1529" t="s">
        <v>8294</v>
      </c>
      <c r="Q1529" s="15">
        <f t="shared" si="47"/>
        <v>42808.558865740735</v>
      </c>
    </row>
    <row r="1530" spans="1:17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8293</v>
      </c>
      <c r="O1530">
        <f t="shared" si="46"/>
        <v>52.79</v>
      </c>
      <c r="P1530" t="s">
        <v>8294</v>
      </c>
      <c r="Q1530" s="15">
        <f t="shared" si="47"/>
        <v>42767</v>
      </c>
    </row>
    <row r="1531" spans="1:17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8293</v>
      </c>
      <c r="O1531">
        <f t="shared" si="46"/>
        <v>135.66999999999999</v>
      </c>
      <c r="P1531" t="s">
        <v>8294</v>
      </c>
      <c r="Q1531" s="15">
        <f t="shared" si="47"/>
        <v>42082.587037037039</v>
      </c>
    </row>
    <row r="1532" spans="1:17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8293</v>
      </c>
      <c r="O1532">
        <f t="shared" si="46"/>
        <v>53.99</v>
      </c>
      <c r="P1532" t="s">
        <v>8294</v>
      </c>
      <c r="Q1532" s="15">
        <f t="shared" si="47"/>
        <v>42300.767303240747</v>
      </c>
    </row>
    <row r="1533" spans="1:17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8293</v>
      </c>
      <c r="O1533">
        <f t="shared" si="46"/>
        <v>56.64</v>
      </c>
      <c r="P1533" t="s">
        <v>8294</v>
      </c>
      <c r="Q1533" s="15">
        <f t="shared" si="47"/>
        <v>41974.125</v>
      </c>
    </row>
    <row r="1534" spans="1:17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8293</v>
      </c>
      <c r="O1534">
        <f t="shared" si="46"/>
        <v>82.32</v>
      </c>
      <c r="P1534" t="s">
        <v>8294</v>
      </c>
      <c r="Q1534" s="15">
        <f t="shared" si="47"/>
        <v>42415.625</v>
      </c>
    </row>
    <row r="1535" spans="1:17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8293</v>
      </c>
      <c r="O1535">
        <f t="shared" si="46"/>
        <v>88.26</v>
      </c>
      <c r="P1535" t="s">
        <v>8294</v>
      </c>
      <c r="Q1535" s="15">
        <f t="shared" si="47"/>
        <v>42492.165972222225</v>
      </c>
    </row>
    <row r="1536" spans="1:17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8293</v>
      </c>
      <c r="O1536">
        <f t="shared" si="46"/>
        <v>84.91</v>
      </c>
      <c r="P1536" t="s">
        <v>8294</v>
      </c>
      <c r="Q1536" s="15">
        <f t="shared" si="47"/>
        <v>42251.67432870371</v>
      </c>
    </row>
    <row r="1537" spans="1:17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8293</v>
      </c>
      <c r="O1537">
        <f t="shared" si="46"/>
        <v>48.15</v>
      </c>
      <c r="P1537" t="s">
        <v>8294</v>
      </c>
      <c r="Q1537" s="15">
        <f t="shared" si="47"/>
        <v>42513.916666666672</v>
      </c>
    </row>
    <row r="1538" spans="1:17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8293</v>
      </c>
      <c r="O1538">
        <f t="shared" si="46"/>
        <v>66.02</v>
      </c>
      <c r="P1538" t="s">
        <v>8294</v>
      </c>
      <c r="Q1538" s="15">
        <f t="shared" si="47"/>
        <v>42243.802199074074</v>
      </c>
    </row>
    <row r="1539" spans="1:17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8293</v>
      </c>
      <c r="O1539">
        <f t="shared" ref="O1539:O1602" si="48">IFERROR(ROUND(E1539/L1539,2),0)</f>
        <v>96.38</v>
      </c>
      <c r="P1539" t="s">
        <v>8294</v>
      </c>
      <c r="Q1539" s="15">
        <f t="shared" ref="Q1539:Q1602" si="49">( ( (I1539/60)/60)/24)+DATE(1970,1,1)</f>
        <v>42588.75</v>
      </c>
    </row>
    <row r="1540" spans="1:17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8293</v>
      </c>
      <c r="O1540">
        <f t="shared" si="48"/>
        <v>156.16999999999999</v>
      </c>
      <c r="P1540" t="s">
        <v>8294</v>
      </c>
      <c r="Q1540" s="15">
        <f t="shared" si="49"/>
        <v>42026.782060185185</v>
      </c>
    </row>
    <row r="1541" spans="1:17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8293</v>
      </c>
      <c r="O1541">
        <f t="shared" si="48"/>
        <v>95.76</v>
      </c>
      <c r="P1541" t="s">
        <v>8294</v>
      </c>
      <c r="Q1541" s="15">
        <f t="shared" si="49"/>
        <v>42738.919201388882</v>
      </c>
    </row>
    <row r="1542" spans="1:17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8293</v>
      </c>
      <c r="O1542">
        <f t="shared" si="48"/>
        <v>180.41</v>
      </c>
      <c r="P1542" t="s">
        <v>8294</v>
      </c>
      <c r="Q1542" s="15">
        <f t="shared" si="49"/>
        <v>41969.052083333328</v>
      </c>
    </row>
    <row r="1543" spans="1:17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8293</v>
      </c>
      <c r="O1543">
        <f t="shared" si="48"/>
        <v>3</v>
      </c>
      <c r="P1543" t="s">
        <v>8298</v>
      </c>
      <c r="Q1543" s="15">
        <f t="shared" si="49"/>
        <v>42004.712245370371</v>
      </c>
    </row>
    <row r="1544" spans="1:17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8293</v>
      </c>
      <c r="O1544">
        <f t="shared" si="48"/>
        <v>20</v>
      </c>
      <c r="P1544" t="s">
        <v>8298</v>
      </c>
      <c r="Q1544" s="15">
        <f t="shared" si="49"/>
        <v>42185.996527777781</v>
      </c>
    </row>
    <row r="1545" spans="1:17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8293</v>
      </c>
      <c r="O1545">
        <f t="shared" si="48"/>
        <v>10</v>
      </c>
      <c r="P1545" t="s">
        <v>8298</v>
      </c>
      <c r="Q1545" s="15">
        <f t="shared" si="49"/>
        <v>41965.551319444443</v>
      </c>
    </row>
    <row r="1546" spans="1:17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8293</v>
      </c>
      <c r="O1546">
        <f t="shared" si="48"/>
        <v>0</v>
      </c>
      <c r="P1546" t="s">
        <v>8298</v>
      </c>
      <c r="Q1546" s="15">
        <f t="shared" si="49"/>
        <v>42095.012499999997</v>
      </c>
    </row>
    <row r="1547" spans="1:17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8293</v>
      </c>
      <c r="O1547">
        <f t="shared" si="48"/>
        <v>1</v>
      </c>
      <c r="P1547" t="s">
        <v>8298</v>
      </c>
      <c r="Q1547" s="15">
        <f t="shared" si="49"/>
        <v>42065.886111111111</v>
      </c>
    </row>
    <row r="1548" spans="1:17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8293</v>
      </c>
      <c r="O1548">
        <f t="shared" si="48"/>
        <v>26.27</v>
      </c>
      <c r="P1548" t="s">
        <v>8298</v>
      </c>
      <c r="Q1548" s="15">
        <f t="shared" si="49"/>
        <v>41899.212951388887</v>
      </c>
    </row>
    <row r="1549" spans="1:17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8293</v>
      </c>
      <c r="O1549">
        <f t="shared" si="48"/>
        <v>0</v>
      </c>
      <c r="P1549" t="s">
        <v>8298</v>
      </c>
      <c r="Q1549" s="15">
        <f t="shared" si="49"/>
        <v>42789.426875000005</v>
      </c>
    </row>
    <row r="1550" spans="1:17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8293</v>
      </c>
      <c r="O1550">
        <f t="shared" si="48"/>
        <v>60</v>
      </c>
      <c r="P1550" t="s">
        <v>8298</v>
      </c>
      <c r="Q1550" s="15">
        <f t="shared" si="49"/>
        <v>42316.923842592587</v>
      </c>
    </row>
    <row r="1551" spans="1:17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8293</v>
      </c>
      <c r="O1551">
        <f t="shared" si="48"/>
        <v>28.33</v>
      </c>
      <c r="P1551" t="s">
        <v>8298</v>
      </c>
      <c r="Q1551" s="15">
        <f t="shared" si="49"/>
        <v>42311.177766203706</v>
      </c>
    </row>
    <row r="1552" spans="1:17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8293</v>
      </c>
      <c r="O1552">
        <f t="shared" si="48"/>
        <v>14.43</v>
      </c>
      <c r="P1552" t="s">
        <v>8298</v>
      </c>
      <c r="Q1552" s="15">
        <f t="shared" si="49"/>
        <v>42502.449467592596</v>
      </c>
    </row>
    <row r="1553" spans="1:17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8293</v>
      </c>
      <c r="O1553">
        <f t="shared" si="48"/>
        <v>0</v>
      </c>
      <c r="P1553" t="s">
        <v>8298</v>
      </c>
      <c r="Q1553" s="15">
        <f t="shared" si="49"/>
        <v>42151.824525462958</v>
      </c>
    </row>
    <row r="1554" spans="1:17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8293</v>
      </c>
      <c r="O1554">
        <f t="shared" si="48"/>
        <v>132.19</v>
      </c>
      <c r="P1554" t="s">
        <v>8298</v>
      </c>
      <c r="Q1554" s="15">
        <f t="shared" si="49"/>
        <v>41913.165972222225</v>
      </c>
    </row>
    <row r="1555" spans="1:17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8293</v>
      </c>
      <c r="O1555">
        <f t="shared" si="48"/>
        <v>0</v>
      </c>
      <c r="P1555" t="s">
        <v>8298</v>
      </c>
      <c r="Q1555" s="15">
        <f t="shared" si="49"/>
        <v>42249.282951388886</v>
      </c>
    </row>
    <row r="1556" spans="1:17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8293</v>
      </c>
      <c r="O1556">
        <f t="shared" si="48"/>
        <v>0</v>
      </c>
      <c r="P1556" t="s">
        <v>8298</v>
      </c>
      <c r="Q1556" s="15">
        <f t="shared" si="49"/>
        <v>42218.252199074079</v>
      </c>
    </row>
    <row r="1557" spans="1:17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8293</v>
      </c>
      <c r="O1557">
        <f t="shared" si="48"/>
        <v>0</v>
      </c>
      <c r="P1557" t="s">
        <v>8298</v>
      </c>
      <c r="Q1557" s="15">
        <f t="shared" si="49"/>
        <v>42264.708333333328</v>
      </c>
    </row>
    <row r="1558" spans="1:17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8293</v>
      </c>
      <c r="O1558">
        <f t="shared" si="48"/>
        <v>56.42</v>
      </c>
      <c r="P1558" t="s">
        <v>8298</v>
      </c>
      <c r="Q1558" s="15">
        <f t="shared" si="49"/>
        <v>42555.153055555551</v>
      </c>
    </row>
    <row r="1559" spans="1:17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8293</v>
      </c>
      <c r="O1559">
        <f t="shared" si="48"/>
        <v>100</v>
      </c>
      <c r="P1559" t="s">
        <v>8298</v>
      </c>
      <c r="Q1559" s="15">
        <f t="shared" si="49"/>
        <v>41902.65315972222</v>
      </c>
    </row>
    <row r="1560" spans="1:17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8293</v>
      </c>
      <c r="O1560">
        <f t="shared" si="48"/>
        <v>11.67</v>
      </c>
      <c r="P1560" t="s">
        <v>8298</v>
      </c>
      <c r="Q1560" s="15">
        <f t="shared" si="49"/>
        <v>42244.508333333331</v>
      </c>
    </row>
    <row r="1561" spans="1:17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8293</v>
      </c>
      <c r="O1561">
        <f t="shared" si="48"/>
        <v>50</v>
      </c>
      <c r="P1561" t="s">
        <v>8298</v>
      </c>
      <c r="Q1561" s="15">
        <f t="shared" si="49"/>
        <v>42123.05322916666</v>
      </c>
    </row>
    <row r="1562" spans="1:17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8293</v>
      </c>
      <c r="O1562">
        <f t="shared" si="48"/>
        <v>23.5</v>
      </c>
      <c r="P1562" t="s">
        <v>8298</v>
      </c>
      <c r="Q1562" s="15">
        <f t="shared" si="49"/>
        <v>41956.062418981484</v>
      </c>
    </row>
    <row r="1563" spans="1:17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8277</v>
      </c>
      <c r="O1563">
        <f t="shared" si="48"/>
        <v>67</v>
      </c>
      <c r="P1563" t="s">
        <v>8299</v>
      </c>
      <c r="Q1563" s="15">
        <f t="shared" si="49"/>
        <v>41585.083368055559</v>
      </c>
    </row>
    <row r="1564" spans="1:17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8277</v>
      </c>
      <c r="O1564">
        <f t="shared" si="48"/>
        <v>0</v>
      </c>
      <c r="P1564" t="s">
        <v>8299</v>
      </c>
      <c r="Q1564" s="15">
        <f t="shared" si="49"/>
        <v>40149.034722222219</v>
      </c>
    </row>
    <row r="1565" spans="1:17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8277</v>
      </c>
      <c r="O1565">
        <f t="shared" si="48"/>
        <v>42.5</v>
      </c>
      <c r="P1565" t="s">
        <v>8299</v>
      </c>
      <c r="Q1565" s="15">
        <f t="shared" si="49"/>
        <v>41712.700821759259</v>
      </c>
    </row>
    <row r="1566" spans="1:17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8277</v>
      </c>
      <c r="O1566">
        <f t="shared" si="48"/>
        <v>10</v>
      </c>
      <c r="P1566" t="s">
        <v>8299</v>
      </c>
      <c r="Q1566" s="15">
        <f t="shared" si="49"/>
        <v>42152.836805555555</v>
      </c>
    </row>
    <row r="1567" spans="1:17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8277</v>
      </c>
      <c r="O1567">
        <f t="shared" si="48"/>
        <v>100</v>
      </c>
      <c r="P1567" t="s">
        <v>8299</v>
      </c>
      <c r="Q1567" s="15">
        <f t="shared" si="49"/>
        <v>40702.729872685188</v>
      </c>
    </row>
    <row r="1568" spans="1:17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8277</v>
      </c>
      <c r="O1568">
        <f t="shared" si="48"/>
        <v>108.05</v>
      </c>
      <c r="P1568" t="s">
        <v>8299</v>
      </c>
      <c r="Q1568" s="15">
        <f t="shared" si="49"/>
        <v>42578.916666666672</v>
      </c>
    </row>
    <row r="1569" spans="1:17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8277</v>
      </c>
      <c r="O1569">
        <f t="shared" si="48"/>
        <v>26.92</v>
      </c>
      <c r="P1569" t="s">
        <v>8299</v>
      </c>
      <c r="Q1569" s="15">
        <f t="shared" si="49"/>
        <v>41687</v>
      </c>
    </row>
    <row r="1570" spans="1:17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8277</v>
      </c>
      <c r="O1570">
        <f t="shared" si="48"/>
        <v>155</v>
      </c>
      <c r="P1570" t="s">
        <v>8299</v>
      </c>
      <c r="Q1570" s="15">
        <f t="shared" si="49"/>
        <v>41997.062326388885</v>
      </c>
    </row>
    <row r="1571" spans="1:17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8277</v>
      </c>
      <c r="O1571">
        <f t="shared" si="48"/>
        <v>0</v>
      </c>
      <c r="P1571" t="s">
        <v>8299</v>
      </c>
      <c r="Q1571" s="15">
        <f t="shared" si="49"/>
        <v>41419.679560185185</v>
      </c>
    </row>
    <row r="1572" spans="1:17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8277</v>
      </c>
      <c r="O1572">
        <f t="shared" si="48"/>
        <v>47.77</v>
      </c>
      <c r="P1572" t="s">
        <v>8299</v>
      </c>
      <c r="Q1572" s="15">
        <f t="shared" si="49"/>
        <v>42468.771782407406</v>
      </c>
    </row>
    <row r="1573" spans="1:17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8277</v>
      </c>
      <c r="O1573">
        <f t="shared" si="48"/>
        <v>20</v>
      </c>
      <c r="P1573" t="s">
        <v>8299</v>
      </c>
      <c r="Q1573" s="15">
        <f t="shared" si="49"/>
        <v>42174.769479166673</v>
      </c>
    </row>
    <row r="1574" spans="1:17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8277</v>
      </c>
      <c r="O1574">
        <f t="shared" si="48"/>
        <v>41.67</v>
      </c>
      <c r="P1574" t="s">
        <v>8299</v>
      </c>
      <c r="Q1574" s="15">
        <f t="shared" si="49"/>
        <v>42428.999305555553</v>
      </c>
    </row>
    <row r="1575" spans="1:17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8277</v>
      </c>
      <c r="O1575">
        <f t="shared" si="48"/>
        <v>74.33</v>
      </c>
      <c r="P1575" t="s">
        <v>8299</v>
      </c>
      <c r="Q1575" s="15">
        <f t="shared" si="49"/>
        <v>42826.165972222225</v>
      </c>
    </row>
    <row r="1576" spans="1:17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8277</v>
      </c>
      <c r="O1576">
        <f t="shared" si="48"/>
        <v>84.33</v>
      </c>
      <c r="P1576" t="s">
        <v>8299</v>
      </c>
      <c r="Q1576" s="15">
        <f t="shared" si="49"/>
        <v>42052.927418981482</v>
      </c>
    </row>
    <row r="1577" spans="1:17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8277</v>
      </c>
      <c r="O1577">
        <f t="shared" si="48"/>
        <v>65.459999999999994</v>
      </c>
      <c r="P1577" t="s">
        <v>8299</v>
      </c>
      <c r="Q1577" s="15">
        <f t="shared" si="49"/>
        <v>41829.524259259262</v>
      </c>
    </row>
    <row r="1578" spans="1:17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8277</v>
      </c>
      <c r="O1578">
        <f t="shared" si="48"/>
        <v>65</v>
      </c>
      <c r="P1578" t="s">
        <v>8299</v>
      </c>
      <c r="Q1578" s="15">
        <f t="shared" si="49"/>
        <v>42185.879259259258</v>
      </c>
    </row>
    <row r="1579" spans="1:17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8277</v>
      </c>
      <c r="O1579">
        <f t="shared" si="48"/>
        <v>27.5</v>
      </c>
      <c r="P1579" t="s">
        <v>8299</v>
      </c>
      <c r="Q1579" s="15">
        <f t="shared" si="49"/>
        <v>41114.847777777781</v>
      </c>
    </row>
    <row r="1580" spans="1:17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8277</v>
      </c>
      <c r="O1580">
        <f t="shared" si="48"/>
        <v>51.25</v>
      </c>
      <c r="P1580" t="s">
        <v>8299</v>
      </c>
      <c r="Q1580" s="15">
        <f t="shared" si="49"/>
        <v>40423.083333333336</v>
      </c>
    </row>
    <row r="1581" spans="1:17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8277</v>
      </c>
      <c r="O1581">
        <f t="shared" si="48"/>
        <v>14</v>
      </c>
      <c r="P1581" t="s">
        <v>8299</v>
      </c>
      <c r="Q1581" s="15">
        <f t="shared" si="49"/>
        <v>41514.996423611112</v>
      </c>
    </row>
    <row r="1582" spans="1:17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8277</v>
      </c>
      <c r="O1582">
        <f t="shared" si="48"/>
        <v>0</v>
      </c>
      <c r="P1582" t="s">
        <v>8299</v>
      </c>
      <c r="Q1582" s="15">
        <f t="shared" si="49"/>
        <v>41050.050069444449</v>
      </c>
    </row>
    <row r="1583" spans="1:17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8293</v>
      </c>
      <c r="O1583">
        <f t="shared" si="48"/>
        <v>5</v>
      </c>
      <c r="P1583" t="s">
        <v>8300</v>
      </c>
      <c r="Q1583" s="15">
        <f t="shared" si="49"/>
        <v>42357.448958333334</v>
      </c>
    </row>
    <row r="1584" spans="1:17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8293</v>
      </c>
      <c r="O1584">
        <f t="shared" si="48"/>
        <v>31</v>
      </c>
      <c r="P1584" t="s">
        <v>8300</v>
      </c>
      <c r="Q1584" s="15">
        <f t="shared" si="49"/>
        <v>42303.888888888891</v>
      </c>
    </row>
    <row r="1585" spans="1:17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8293</v>
      </c>
      <c r="O1585">
        <f t="shared" si="48"/>
        <v>15</v>
      </c>
      <c r="P1585" t="s">
        <v>8300</v>
      </c>
      <c r="Q1585" s="15">
        <f t="shared" si="49"/>
        <v>41907.904988425929</v>
      </c>
    </row>
    <row r="1586" spans="1:17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8293</v>
      </c>
      <c r="O1586">
        <f t="shared" si="48"/>
        <v>0</v>
      </c>
      <c r="P1586" t="s">
        <v>8300</v>
      </c>
      <c r="Q1586" s="15">
        <f t="shared" si="49"/>
        <v>41789.649317129632</v>
      </c>
    </row>
    <row r="1587" spans="1:17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8293</v>
      </c>
      <c r="O1587">
        <f t="shared" si="48"/>
        <v>131.66999999999999</v>
      </c>
      <c r="P1587" t="s">
        <v>8300</v>
      </c>
      <c r="Q1587" s="15">
        <f t="shared" si="49"/>
        <v>42729.458333333328</v>
      </c>
    </row>
    <row r="1588" spans="1:17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8293</v>
      </c>
      <c r="O1588">
        <f t="shared" si="48"/>
        <v>0</v>
      </c>
      <c r="P1588" t="s">
        <v>8300</v>
      </c>
      <c r="Q1588" s="15">
        <f t="shared" si="49"/>
        <v>42099.062754629631</v>
      </c>
    </row>
    <row r="1589" spans="1:17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8293</v>
      </c>
      <c r="O1589">
        <f t="shared" si="48"/>
        <v>1</v>
      </c>
      <c r="P1589" t="s">
        <v>8300</v>
      </c>
      <c r="Q1589" s="15">
        <f t="shared" si="49"/>
        <v>41986.950983796298</v>
      </c>
    </row>
    <row r="1590" spans="1:17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8293</v>
      </c>
      <c r="O1590">
        <f t="shared" si="48"/>
        <v>0</v>
      </c>
      <c r="P1590" t="s">
        <v>8300</v>
      </c>
      <c r="Q1590" s="15">
        <f t="shared" si="49"/>
        <v>42035.841666666667</v>
      </c>
    </row>
    <row r="1591" spans="1:17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8293</v>
      </c>
      <c r="O1591">
        <f t="shared" si="48"/>
        <v>0</v>
      </c>
      <c r="P1591" t="s">
        <v>8300</v>
      </c>
      <c r="Q1591" s="15">
        <f t="shared" si="49"/>
        <v>42286.984791666662</v>
      </c>
    </row>
    <row r="1592" spans="1:17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8293</v>
      </c>
      <c r="O1592">
        <f t="shared" si="48"/>
        <v>510</v>
      </c>
      <c r="P1592" t="s">
        <v>8300</v>
      </c>
      <c r="Q1592" s="15">
        <f t="shared" si="49"/>
        <v>42270.857222222221</v>
      </c>
    </row>
    <row r="1593" spans="1:17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8293</v>
      </c>
      <c r="O1593">
        <f t="shared" si="48"/>
        <v>44.48</v>
      </c>
      <c r="P1593" t="s">
        <v>8300</v>
      </c>
      <c r="Q1593" s="15">
        <f t="shared" si="49"/>
        <v>42463.68450231482</v>
      </c>
    </row>
    <row r="1594" spans="1:17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8293</v>
      </c>
      <c r="O1594">
        <f t="shared" si="48"/>
        <v>0</v>
      </c>
      <c r="P1594" t="s">
        <v>8300</v>
      </c>
      <c r="Q1594" s="15">
        <f t="shared" si="49"/>
        <v>42091.031076388885</v>
      </c>
    </row>
    <row r="1595" spans="1:17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8293</v>
      </c>
      <c r="O1595">
        <f t="shared" si="48"/>
        <v>1</v>
      </c>
      <c r="P1595" t="s">
        <v>8300</v>
      </c>
      <c r="Q1595" s="15">
        <f t="shared" si="49"/>
        <v>42063.845543981486</v>
      </c>
    </row>
    <row r="1596" spans="1:17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8293</v>
      </c>
      <c r="O1596">
        <f t="shared" si="48"/>
        <v>20.5</v>
      </c>
      <c r="P1596" t="s">
        <v>8300</v>
      </c>
      <c r="Q1596" s="15">
        <f t="shared" si="49"/>
        <v>42505.681249999994</v>
      </c>
    </row>
    <row r="1597" spans="1:17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8293</v>
      </c>
      <c r="O1597">
        <f t="shared" si="48"/>
        <v>40</v>
      </c>
      <c r="P1597" t="s">
        <v>8300</v>
      </c>
      <c r="Q1597" s="15">
        <f t="shared" si="49"/>
        <v>41808.842361111114</v>
      </c>
    </row>
    <row r="1598" spans="1:17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8293</v>
      </c>
      <c r="O1598">
        <f t="shared" si="48"/>
        <v>25</v>
      </c>
      <c r="P1598" t="s">
        <v>8300</v>
      </c>
      <c r="Q1598" s="15">
        <f t="shared" si="49"/>
        <v>41986.471863425926</v>
      </c>
    </row>
    <row r="1599" spans="1:17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8293</v>
      </c>
      <c r="O1599">
        <f t="shared" si="48"/>
        <v>0</v>
      </c>
      <c r="P1599" t="s">
        <v>8300</v>
      </c>
      <c r="Q1599" s="15">
        <f t="shared" si="49"/>
        <v>42633.354131944448</v>
      </c>
    </row>
    <row r="1600" spans="1:17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8293</v>
      </c>
      <c r="O1600">
        <f t="shared" si="48"/>
        <v>1</v>
      </c>
      <c r="P1600" t="s">
        <v>8300</v>
      </c>
      <c r="Q1600" s="15">
        <f t="shared" si="49"/>
        <v>42211.667337962965</v>
      </c>
    </row>
    <row r="1601" spans="1:17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8293</v>
      </c>
      <c r="O1601">
        <f t="shared" si="48"/>
        <v>0</v>
      </c>
      <c r="P1601" t="s">
        <v>8300</v>
      </c>
      <c r="Q1601" s="15">
        <f t="shared" si="49"/>
        <v>42468.497407407413</v>
      </c>
    </row>
    <row r="1602" spans="1:17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8293</v>
      </c>
      <c r="O1602">
        <f t="shared" si="48"/>
        <v>40.78</v>
      </c>
      <c r="P1602" t="s">
        <v>8300</v>
      </c>
      <c r="Q1602" s="15">
        <f t="shared" si="49"/>
        <v>41835.21597222222</v>
      </c>
    </row>
    <row r="1603" spans="1:17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8280</v>
      </c>
      <c r="O1603">
        <f t="shared" ref="O1603:O1666" si="50">IFERROR(ROUND(E1603/L1603,2),0)</f>
        <v>48.33</v>
      </c>
      <c r="P1603" t="s">
        <v>8281</v>
      </c>
      <c r="Q1603" s="15">
        <f t="shared" ref="Q1603:Q1666" si="51">( ( (I1603/60)/60)/24)+DATE(1970,1,1)</f>
        <v>40668.092974537038</v>
      </c>
    </row>
    <row r="1604" spans="1:17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8280</v>
      </c>
      <c r="O1604">
        <f t="shared" si="50"/>
        <v>46.95</v>
      </c>
      <c r="P1604" t="s">
        <v>8281</v>
      </c>
      <c r="Q1604" s="15">
        <f t="shared" si="51"/>
        <v>40830.958333333336</v>
      </c>
    </row>
    <row r="1605" spans="1:17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8280</v>
      </c>
      <c r="O1605">
        <f t="shared" si="50"/>
        <v>66.69</v>
      </c>
      <c r="P1605" t="s">
        <v>8281</v>
      </c>
      <c r="Q1605" s="15">
        <f t="shared" si="51"/>
        <v>40936.169664351852</v>
      </c>
    </row>
    <row r="1606" spans="1:17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8280</v>
      </c>
      <c r="O1606">
        <f t="shared" si="50"/>
        <v>48.84</v>
      </c>
      <c r="P1606" t="s">
        <v>8281</v>
      </c>
      <c r="Q1606" s="15">
        <f t="shared" si="51"/>
        <v>40985.80364583333</v>
      </c>
    </row>
    <row r="1607" spans="1:17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8280</v>
      </c>
      <c r="O1607">
        <f t="shared" si="50"/>
        <v>137.31</v>
      </c>
      <c r="P1607" t="s">
        <v>8281</v>
      </c>
      <c r="Q1607" s="15">
        <f t="shared" si="51"/>
        <v>40756.291666666664</v>
      </c>
    </row>
    <row r="1608" spans="1:17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8280</v>
      </c>
      <c r="O1608">
        <f t="shared" si="50"/>
        <v>87.83</v>
      </c>
      <c r="P1608" t="s">
        <v>8281</v>
      </c>
      <c r="Q1608" s="15">
        <f t="shared" si="51"/>
        <v>40626.069884259261</v>
      </c>
    </row>
    <row r="1609" spans="1:17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8280</v>
      </c>
      <c r="O1609">
        <f t="shared" si="50"/>
        <v>70.790000000000006</v>
      </c>
      <c r="P1609" t="s">
        <v>8281</v>
      </c>
      <c r="Q1609" s="15">
        <f t="shared" si="51"/>
        <v>41074.80846064815</v>
      </c>
    </row>
    <row r="1610" spans="1:17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8280</v>
      </c>
      <c r="O1610">
        <f t="shared" si="50"/>
        <v>52.83</v>
      </c>
      <c r="P1610" t="s">
        <v>8281</v>
      </c>
      <c r="Q1610" s="15">
        <f t="shared" si="51"/>
        <v>41640.226388888892</v>
      </c>
    </row>
    <row r="1611" spans="1:17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8280</v>
      </c>
      <c r="O1611">
        <f t="shared" si="50"/>
        <v>443.75</v>
      </c>
      <c r="P1611" t="s">
        <v>8281</v>
      </c>
      <c r="Q1611" s="15">
        <f t="shared" si="51"/>
        <v>40849.333333333336</v>
      </c>
    </row>
    <row r="1612" spans="1:17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8280</v>
      </c>
      <c r="O1612">
        <f t="shared" si="50"/>
        <v>48.54</v>
      </c>
      <c r="P1612" t="s">
        <v>8281</v>
      </c>
      <c r="Q1612" s="15">
        <f t="shared" si="51"/>
        <v>41258.924884259257</v>
      </c>
    </row>
    <row r="1613" spans="1:17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8280</v>
      </c>
      <c r="O1613">
        <f t="shared" si="50"/>
        <v>37.07</v>
      </c>
      <c r="P1613" t="s">
        <v>8281</v>
      </c>
      <c r="Q1613" s="15">
        <f t="shared" si="51"/>
        <v>41430.00037037037</v>
      </c>
    </row>
    <row r="1614" spans="1:17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8280</v>
      </c>
      <c r="O1614">
        <f t="shared" si="50"/>
        <v>50</v>
      </c>
      <c r="P1614" t="s">
        <v>8281</v>
      </c>
      <c r="Q1614" s="15">
        <f t="shared" si="51"/>
        <v>41276.874814814815</v>
      </c>
    </row>
    <row r="1615" spans="1:17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8280</v>
      </c>
      <c r="O1615">
        <f t="shared" si="50"/>
        <v>39.04</v>
      </c>
      <c r="P1615" t="s">
        <v>8281</v>
      </c>
      <c r="Q1615" s="15">
        <f t="shared" si="51"/>
        <v>41112.069467592592</v>
      </c>
    </row>
    <row r="1616" spans="1:17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8280</v>
      </c>
      <c r="O1616">
        <f t="shared" si="50"/>
        <v>66.69</v>
      </c>
      <c r="P1616" t="s">
        <v>8281</v>
      </c>
      <c r="Q1616" s="15">
        <f t="shared" si="51"/>
        <v>41854.708333333336</v>
      </c>
    </row>
    <row r="1617" spans="1:17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8280</v>
      </c>
      <c r="O1617">
        <f t="shared" si="50"/>
        <v>67.13</v>
      </c>
      <c r="P1617" t="s">
        <v>8281</v>
      </c>
      <c r="Q1617" s="15">
        <f t="shared" si="51"/>
        <v>40890.092546296299</v>
      </c>
    </row>
    <row r="1618" spans="1:17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8280</v>
      </c>
      <c r="O1618">
        <f t="shared" si="50"/>
        <v>66.37</v>
      </c>
      <c r="P1618" t="s">
        <v>8281</v>
      </c>
      <c r="Q1618" s="15">
        <f t="shared" si="51"/>
        <v>41235.916666666664</v>
      </c>
    </row>
    <row r="1619" spans="1:17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8280</v>
      </c>
      <c r="O1619">
        <f t="shared" si="50"/>
        <v>64.62</v>
      </c>
      <c r="P1619" t="s">
        <v>8281</v>
      </c>
      <c r="Q1619" s="15">
        <f t="shared" si="51"/>
        <v>41579.791666666664</v>
      </c>
    </row>
    <row r="1620" spans="1:17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8280</v>
      </c>
      <c r="O1620">
        <f t="shared" si="50"/>
        <v>58.37</v>
      </c>
      <c r="P1620" t="s">
        <v>8281</v>
      </c>
      <c r="Q1620" s="15">
        <f t="shared" si="51"/>
        <v>41341.654340277775</v>
      </c>
    </row>
    <row r="1621" spans="1:17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8280</v>
      </c>
      <c r="O1621">
        <f t="shared" si="50"/>
        <v>86.96</v>
      </c>
      <c r="P1621" t="s">
        <v>8281</v>
      </c>
      <c r="Q1621" s="15">
        <f t="shared" si="51"/>
        <v>41897.18618055556</v>
      </c>
    </row>
    <row r="1622" spans="1:17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8280</v>
      </c>
      <c r="O1622">
        <f t="shared" si="50"/>
        <v>66.47</v>
      </c>
      <c r="P1622" t="s">
        <v>8281</v>
      </c>
      <c r="Q1622" s="15">
        <f t="shared" si="51"/>
        <v>41328.339583333334</v>
      </c>
    </row>
    <row r="1623" spans="1:17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8280</v>
      </c>
      <c r="O1623">
        <f t="shared" si="50"/>
        <v>163.78</v>
      </c>
      <c r="P1623" t="s">
        <v>8281</v>
      </c>
      <c r="Q1623" s="15">
        <f t="shared" si="51"/>
        <v>41057.165972222225</v>
      </c>
    </row>
    <row r="1624" spans="1:17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8280</v>
      </c>
      <c r="O1624">
        <f t="shared" si="50"/>
        <v>107.98</v>
      </c>
      <c r="P1624" t="s">
        <v>8281</v>
      </c>
      <c r="Q1624" s="15">
        <f t="shared" si="51"/>
        <v>41990.332638888889</v>
      </c>
    </row>
    <row r="1625" spans="1:17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8280</v>
      </c>
      <c r="O1625">
        <f t="shared" si="50"/>
        <v>42.11</v>
      </c>
      <c r="P1625" t="s">
        <v>8281</v>
      </c>
      <c r="Q1625" s="15">
        <f t="shared" si="51"/>
        <v>41513.688530092593</v>
      </c>
    </row>
    <row r="1626" spans="1:17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8280</v>
      </c>
      <c r="O1626">
        <f t="shared" si="50"/>
        <v>47.2</v>
      </c>
      <c r="P1626" t="s">
        <v>8281</v>
      </c>
      <c r="Q1626" s="15">
        <f t="shared" si="51"/>
        <v>41283.367303240739</v>
      </c>
    </row>
    <row r="1627" spans="1:17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8280</v>
      </c>
      <c r="O1627">
        <f t="shared" si="50"/>
        <v>112.02</v>
      </c>
      <c r="P1627" t="s">
        <v>8281</v>
      </c>
      <c r="Q1627" s="15">
        <f t="shared" si="51"/>
        <v>41163.699687500004</v>
      </c>
    </row>
    <row r="1628" spans="1:17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8280</v>
      </c>
      <c r="O1628">
        <f t="shared" si="50"/>
        <v>74.95</v>
      </c>
      <c r="P1628" t="s">
        <v>8281</v>
      </c>
      <c r="Q1628" s="15">
        <f t="shared" si="51"/>
        <v>41609.889664351853</v>
      </c>
    </row>
    <row r="1629" spans="1:17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8280</v>
      </c>
      <c r="O1629">
        <f t="shared" si="50"/>
        <v>61.58</v>
      </c>
      <c r="P1629" t="s">
        <v>8281</v>
      </c>
      <c r="Q1629" s="15">
        <f t="shared" si="51"/>
        <v>41239.207638888889</v>
      </c>
    </row>
    <row r="1630" spans="1:17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8280</v>
      </c>
      <c r="O1630">
        <f t="shared" si="50"/>
        <v>45.88</v>
      </c>
      <c r="P1630" t="s">
        <v>8281</v>
      </c>
      <c r="Q1630" s="15">
        <f t="shared" si="51"/>
        <v>41807.737060185187</v>
      </c>
    </row>
    <row r="1631" spans="1:17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8280</v>
      </c>
      <c r="O1631">
        <f t="shared" si="50"/>
        <v>75.849999999999994</v>
      </c>
      <c r="P1631" t="s">
        <v>8281</v>
      </c>
      <c r="Q1631" s="15">
        <f t="shared" si="51"/>
        <v>41690.867280092592</v>
      </c>
    </row>
    <row r="1632" spans="1:17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8280</v>
      </c>
      <c r="O1632">
        <f t="shared" si="50"/>
        <v>84.21</v>
      </c>
      <c r="P1632" t="s">
        <v>8281</v>
      </c>
      <c r="Q1632" s="15">
        <f t="shared" si="51"/>
        <v>40970.290972222225</v>
      </c>
    </row>
    <row r="1633" spans="1:17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8280</v>
      </c>
      <c r="O1633">
        <f t="shared" si="50"/>
        <v>117.23</v>
      </c>
      <c r="P1633" t="s">
        <v>8281</v>
      </c>
      <c r="Q1633" s="15">
        <f t="shared" si="51"/>
        <v>41194.859502314815</v>
      </c>
    </row>
    <row r="1634" spans="1:17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8280</v>
      </c>
      <c r="O1634">
        <f t="shared" si="50"/>
        <v>86.49</v>
      </c>
      <c r="P1634" t="s">
        <v>8281</v>
      </c>
      <c r="Q1634" s="15">
        <f t="shared" si="51"/>
        <v>40810.340902777774</v>
      </c>
    </row>
    <row r="1635" spans="1:17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8280</v>
      </c>
      <c r="O1635">
        <f t="shared" si="50"/>
        <v>172.41</v>
      </c>
      <c r="P1635" t="s">
        <v>8281</v>
      </c>
      <c r="Q1635" s="15">
        <f t="shared" si="51"/>
        <v>40924.208333333336</v>
      </c>
    </row>
    <row r="1636" spans="1:17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8280</v>
      </c>
      <c r="O1636">
        <f t="shared" si="50"/>
        <v>62.81</v>
      </c>
      <c r="P1636" t="s">
        <v>8281</v>
      </c>
      <c r="Q1636" s="15">
        <f t="shared" si="51"/>
        <v>40696.249305555553</v>
      </c>
    </row>
    <row r="1637" spans="1:17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8280</v>
      </c>
      <c r="O1637">
        <f t="shared" si="50"/>
        <v>67.73</v>
      </c>
      <c r="P1637" t="s">
        <v>8281</v>
      </c>
      <c r="Q1637" s="15">
        <f t="shared" si="51"/>
        <v>42562.868761574078</v>
      </c>
    </row>
    <row r="1638" spans="1:17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8280</v>
      </c>
      <c r="O1638">
        <f t="shared" si="50"/>
        <v>53.56</v>
      </c>
      <c r="P1638" t="s">
        <v>8281</v>
      </c>
      <c r="Q1638" s="15">
        <f t="shared" si="51"/>
        <v>40706.166666666664</v>
      </c>
    </row>
    <row r="1639" spans="1:17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8280</v>
      </c>
      <c r="O1639">
        <f t="shared" si="50"/>
        <v>34.6</v>
      </c>
      <c r="P1639" t="s">
        <v>8281</v>
      </c>
      <c r="Q1639" s="15">
        <f t="shared" si="51"/>
        <v>40178.98541666667</v>
      </c>
    </row>
    <row r="1640" spans="1:17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8280</v>
      </c>
      <c r="O1640">
        <f t="shared" si="50"/>
        <v>38.89</v>
      </c>
      <c r="P1640" t="s">
        <v>8281</v>
      </c>
      <c r="Q1640" s="15">
        <f t="shared" si="51"/>
        <v>41333.892361111109</v>
      </c>
    </row>
    <row r="1641" spans="1:17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8280</v>
      </c>
      <c r="O1641">
        <f t="shared" si="50"/>
        <v>94.74</v>
      </c>
      <c r="P1641" t="s">
        <v>8281</v>
      </c>
      <c r="Q1641" s="15">
        <f t="shared" si="51"/>
        <v>40971.652372685188</v>
      </c>
    </row>
    <row r="1642" spans="1:17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8280</v>
      </c>
      <c r="O1642">
        <f t="shared" si="50"/>
        <v>39.97</v>
      </c>
      <c r="P1642" t="s">
        <v>8281</v>
      </c>
      <c r="Q1642" s="15">
        <f t="shared" si="51"/>
        <v>40393.082638888889</v>
      </c>
    </row>
    <row r="1643" spans="1:17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8280</v>
      </c>
      <c r="O1643">
        <f t="shared" si="50"/>
        <v>97.5</v>
      </c>
      <c r="P1643" t="s">
        <v>8301</v>
      </c>
      <c r="Q1643" s="15">
        <f t="shared" si="51"/>
        <v>41992.596574074079</v>
      </c>
    </row>
    <row r="1644" spans="1:17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8280</v>
      </c>
      <c r="O1644">
        <f t="shared" si="50"/>
        <v>42.86</v>
      </c>
      <c r="P1644" t="s">
        <v>8301</v>
      </c>
      <c r="Q1644" s="15">
        <f t="shared" si="51"/>
        <v>40708.024618055555</v>
      </c>
    </row>
    <row r="1645" spans="1:17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8280</v>
      </c>
      <c r="O1645">
        <f t="shared" si="50"/>
        <v>168.51</v>
      </c>
      <c r="P1645" t="s">
        <v>8301</v>
      </c>
      <c r="Q1645" s="15">
        <f t="shared" si="51"/>
        <v>41176.824212962965</v>
      </c>
    </row>
    <row r="1646" spans="1:17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8280</v>
      </c>
      <c r="O1646">
        <f t="shared" si="50"/>
        <v>85.55</v>
      </c>
      <c r="P1646" t="s">
        <v>8301</v>
      </c>
      <c r="Q1646" s="15">
        <f t="shared" si="51"/>
        <v>41235.101388888892</v>
      </c>
    </row>
    <row r="1647" spans="1:17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8280</v>
      </c>
      <c r="O1647">
        <f t="shared" si="50"/>
        <v>554</v>
      </c>
      <c r="P1647" t="s">
        <v>8301</v>
      </c>
      <c r="Q1647" s="15">
        <f t="shared" si="51"/>
        <v>41535.617361111108</v>
      </c>
    </row>
    <row r="1648" spans="1:17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8280</v>
      </c>
      <c r="O1648">
        <f t="shared" si="50"/>
        <v>26.55</v>
      </c>
      <c r="P1648" t="s">
        <v>8301</v>
      </c>
      <c r="Q1648" s="15">
        <f t="shared" si="51"/>
        <v>41865.757638888892</v>
      </c>
    </row>
    <row r="1649" spans="1:17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8280</v>
      </c>
      <c r="O1649">
        <f t="shared" si="50"/>
        <v>113.83</v>
      </c>
      <c r="P1649" t="s">
        <v>8301</v>
      </c>
      <c r="Q1649" s="15">
        <f t="shared" si="51"/>
        <v>41069.409456018519</v>
      </c>
    </row>
    <row r="1650" spans="1:17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8280</v>
      </c>
      <c r="O1650">
        <f t="shared" si="50"/>
        <v>32.01</v>
      </c>
      <c r="P1650" t="s">
        <v>8301</v>
      </c>
      <c r="Q1650" s="15">
        <f t="shared" si="51"/>
        <v>40622.662986111114</v>
      </c>
    </row>
    <row r="1651" spans="1:17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8280</v>
      </c>
      <c r="O1651">
        <f t="shared" si="50"/>
        <v>47.19</v>
      </c>
      <c r="P1651" t="s">
        <v>8301</v>
      </c>
      <c r="Q1651" s="15">
        <f t="shared" si="51"/>
        <v>41782.684664351851</v>
      </c>
    </row>
    <row r="1652" spans="1:17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8280</v>
      </c>
      <c r="O1652">
        <f t="shared" si="50"/>
        <v>88.47</v>
      </c>
      <c r="P1652" t="s">
        <v>8301</v>
      </c>
      <c r="Q1652" s="15">
        <f t="shared" si="51"/>
        <v>41556.435613425929</v>
      </c>
    </row>
    <row r="1653" spans="1:17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8280</v>
      </c>
      <c r="O1653">
        <f t="shared" si="50"/>
        <v>100.75</v>
      </c>
      <c r="P1653" t="s">
        <v>8301</v>
      </c>
      <c r="Q1653" s="15">
        <f t="shared" si="51"/>
        <v>40659.290972222225</v>
      </c>
    </row>
    <row r="1654" spans="1:17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8280</v>
      </c>
      <c r="O1654">
        <f t="shared" si="50"/>
        <v>64.709999999999994</v>
      </c>
      <c r="P1654" t="s">
        <v>8301</v>
      </c>
      <c r="Q1654" s="15">
        <f t="shared" si="51"/>
        <v>41602.534641203703</v>
      </c>
    </row>
    <row r="1655" spans="1:17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8280</v>
      </c>
      <c r="O1655">
        <f t="shared" si="50"/>
        <v>51.85</v>
      </c>
      <c r="P1655" t="s">
        <v>8301</v>
      </c>
      <c r="Q1655" s="15">
        <f t="shared" si="51"/>
        <v>40657.834444444445</v>
      </c>
    </row>
    <row r="1656" spans="1:17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8280</v>
      </c>
      <c r="O1656">
        <f t="shared" si="50"/>
        <v>38.79</v>
      </c>
      <c r="P1656" t="s">
        <v>8301</v>
      </c>
      <c r="Q1656" s="15">
        <f t="shared" si="51"/>
        <v>41017.890740740739</v>
      </c>
    </row>
    <row r="1657" spans="1:17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8280</v>
      </c>
      <c r="O1657">
        <f t="shared" si="50"/>
        <v>44.65</v>
      </c>
      <c r="P1657" t="s">
        <v>8301</v>
      </c>
      <c r="Q1657" s="15">
        <f t="shared" si="51"/>
        <v>41004.750231481477</v>
      </c>
    </row>
    <row r="1658" spans="1:17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8280</v>
      </c>
      <c r="O1658">
        <f t="shared" si="50"/>
        <v>156.77000000000001</v>
      </c>
      <c r="P1658" t="s">
        <v>8301</v>
      </c>
      <c r="Q1658" s="15">
        <f t="shared" si="51"/>
        <v>41256.928842592592</v>
      </c>
    </row>
    <row r="1659" spans="1:17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8280</v>
      </c>
      <c r="O1659">
        <f t="shared" si="50"/>
        <v>118.7</v>
      </c>
      <c r="P1659" t="s">
        <v>8301</v>
      </c>
      <c r="Q1659" s="15">
        <f t="shared" si="51"/>
        <v>41053.782037037039</v>
      </c>
    </row>
    <row r="1660" spans="1:17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8280</v>
      </c>
      <c r="O1660">
        <f t="shared" si="50"/>
        <v>74.150000000000006</v>
      </c>
      <c r="P1660" t="s">
        <v>8301</v>
      </c>
      <c r="Q1660" s="15">
        <f t="shared" si="51"/>
        <v>41261.597222222219</v>
      </c>
    </row>
    <row r="1661" spans="1:17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8280</v>
      </c>
      <c r="O1661">
        <f t="shared" si="50"/>
        <v>12.53</v>
      </c>
      <c r="P1661" t="s">
        <v>8301</v>
      </c>
      <c r="Q1661" s="15">
        <f t="shared" si="51"/>
        <v>41625.5</v>
      </c>
    </row>
    <row r="1662" spans="1:17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8280</v>
      </c>
      <c r="O1662">
        <f t="shared" si="50"/>
        <v>27.86</v>
      </c>
      <c r="P1662" t="s">
        <v>8301</v>
      </c>
      <c r="Q1662" s="15">
        <f t="shared" si="51"/>
        <v>42490.915972222225</v>
      </c>
    </row>
    <row r="1663" spans="1:17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8280</v>
      </c>
      <c r="O1663">
        <f t="shared" si="50"/>
        <v>80.180000000000007</v>
      </c>
      <c r="P1663" t="s">
        <v>8301</v>
      </c>
      <c r="Q1663" s="15">
        <f t="shared" si="51"/>
        <v>42386.875</v>
      </c>
    </row>
    <row r="1664" spans="1:17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8280</v>
      </c>
      <c r="O1664">
        <f t="shared" si="50"/>
        <v>132.44</v>
      </c>
      <c r="P1664" t="s">
        <v>8301</v>
      </c>
      <c r="Q1664" s="15">
        <f t="shared" si="51"/>
        <v>40908.239999999998</v>
      </c>
    </row>
    <row r="1665" spans="1:17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8280</v>
      </c>
      <c r="O1665">
        <f t="shared" si="50"/>
        <v>33.75</v>
      </c>
      <c r="P1665" t="s">
        <v>8301</v>
      </c>
      <c r="Q1665" s="15">
        <f t="shared" si="51"/>
        <v>42036.02207175926</v>
      </c>
    </row>
    <row r="1666" spans="1:17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8280</v>
      </c>
      <c r="O1666">
        <f t="shared" si="50"/>
        <v>34.380000000000003</v>
      </c>
      <c r="P1666" t="s">
        <v>8301</v>
      </c>
      <c r="Q1666" s="15">
        <f t="shared" si="51"/>
        <v>40984.165972222225</v>
      </c>
    </row>
    <row r="1667" spans="1:17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8280</v>
      </c>
      <c r="O1667">
        <f t="shared" ref="O1667:O1730" si="52">IFERROR(ROUND(E1667/L1667,2),0)</f>
        <v>44.96</v>
      </c>
      <c r="P1667" t="s">
        <v>8301</v>
      </c>
      <c r="Q1667" s="15">
        <f t="shared" ref="Q1667:Q1730" si="53">( ( (I1667/60)/60)/24)+DATE(1970,1,1)</f>
        <v>40596.125</v>
      </c>
    </row>
    <row r="1668" spans="1:17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8280</v>
      </c>
      <c r="O1668">
        <f t="shared" si="52"/>
        <v>41.04</v>
      </c>
      <c r="P1668" t="s">
        <v>8301</v>
      </c>
      <c r="Q1668" s="15">
        <f t="shared" si="53"/>
        <v>41361.211493055554</v>
      </c>
    </row>
    <row r="1669" spans="1:17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8280</v>
      </c>
      <c r="O1669">
        <f t="shared" si="52"/>
        <v>52.6</v>
      </c>
      <c r="P1669" t="s">
        <v>8301</v>
      </c>
      <c r="Q1669" s="15">
        <f t="shared" si="53"/>
        <v>41709.290972222225</v>
      </c>
    </row>
    <row r="1670" spans="1:17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8280</v>
      </c>
      <c r="O1670">
        <f t="shared" si="52"/>
        <v>70.78</v>
      </c>
      <c r="P1670" t="s">
        <v>8301</v>
      </c>
      <c r="Q1670" s="15">
        <f t="shared" si="53"/>
        <v>40875.191423611112</v>
      </c>
    </row>
    <row r="1671" spans="1:17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8280</v>
      </c>
      <c r="O1671">
        <f t="shared" si="52"/>
        <v>53.75</v>
      </c>
      <c r="P1671" t="s">
        <v>8301</v>
      </c>
      <c r="Q1671" s="15">
        <f t="shared" si="53"/>
        <v>42521.885138888887</v>
      </c>
    </row>
    <row r="1672" spans="1:17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8280</v>
      </c>
      <c r="O1672">
        <f t="shared" si="52"/>
        <v>44.61</v>
      </c>
      <c r="P1672" t="s">
        <v>8301</v>
      </c>
      <c r="Q1672" s="15">
        <f t="shared" si="53"/>
        <v>40364.166666666664</v>
      </c>
    </row>
    <row r="1673" spans="1:17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8280</v>
      </c>
      <c r="O1673">
        <f t="shared" si="52"/>
        <v>26.15</v>
      </c>
      <c r="P1673" t="s">
        <v>8301</v>
      </c>
      <c r="Q1673" s="15">
        <f t="shared" si="53"/>
        <v>42583.54414351852</v>
      </c>
    </row>
    <row r="1674" spans="1:17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8280</v>
      </c>
      <c r="O1674">
        <f t="shared" si="52"/>
        <v>39.18</v>
      </c>
      <c r="P1674" t="s">
        <v>8301</v>
      </c>
      <c r="Q1674" s="15">
        <f t="shared" si="53"/>
        <v>41064.656597222223</v>
      </c>
    </row>
    <row r="1675" spans="1:17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8280</v>
      </c>
      <c r="O1675">
        <f t="shared" si="52"/>
        <v>45.59</v>
      </c>
      <c r="P1675" t="s">
        <v>8301</v>
      </c>
      <c r="Q1675" s="15">
        <f t="shared" si="53"/>
        <v>42069.878379629634</v>
      </c>
    </row>
    <row r="1676" spans="1:17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8280</v>
      </c>
      <c r="O1676">
        <f t="shared" si="52"/>
        <v>89.25</v>
      </c>
      <c r="P1676" t="s">
        <v>8301</v>
      </c>
      <c r="Q1676" s="15">
        <f t="shared" si="53"/>
        <v>42600.290972222225</v>
      </c>
    </row>
    <row r="1677" spans="1:17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8280</v>
      </c>
      <c r="O1677">
        <f t="shared" si="52"/>
        <v>40.42</v>
      </c>
      <c r="P1677" t="s">
        <v>8301</v>
      </c>
      <c r="Q1677" s="15">
        <f t="shared" si="53"/>
        <v>40832.918749999997</v>
      </c>
    </row>
    <row r="1678" spans="1:17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8280</v>
      </c>
      <c r="O1678">
        <f t="shared" si="52"/>
        <v>82.38</v>
      </c>
      <c r="P1678" t="s">
        <v>8301</v>
      </c>
      <c r="Q1678" s="15">
        <f t="shared" si="53"/>
        <v>41020.165972222225</v>
      </c>
    </row>
    <row r="1679" spans="1:17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8280</v>
      </c>
      <c r="O1679">
        <f t="shared" si="52"/>
        <v>159.52000000000001</v>
      </c>
      <c r="P1679" t="s">
        <v>8301</v>
      </c>
      <c r="Q1679" s="15">
        <f t="shared" si="53"/>
        <v>42476.249305555553</v>
      </c>
    </row>
    <row r="1680" spans="1:17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8280</v>
      </c>
      <c r="O1680">
        <f t="shared" si="52"/>
        <v>36.24</v>
      </c>
      <c r="P1680" t="s">
        <v>8301</v>
      </c>
      <c r="Q1680" s="15">
        <f t="shared" si="53"/>
        <v>41676.854988425926</v>
      </c>
    </row>
    <row r="1681" spans="1:17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8280</v>
      </c>
      <c r="O1681">
        <f t="shared" si="52"/>
        <v>62.5</v>
      </c>
      <c r="P1681" t="s">
        <v>8301</v>
      </c>
      <c r="Q1681" s="15">
        <f t="shared" si="53"/>
        <v>40746.068807870368</v>
      </c>
    </row>
    <row r="1682" spans="1:17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8280</v>
      </c>
      <c r="O1682">
        <f t="shared" si="52"/>
        <v>47</v>
      </c>
      <c r="P1682" t="s">
        <v>8301</v>
      </c>
      <c r="Q1682" s="15">
        <f t="shared" si="53"/>
        <v>41832.757719907408</v>
      </c>
    </row>
    <row r="1683" spans="1:17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8280</v>
      </c>
      <c r="O1683">
        <f t="shared" si="52"/>
        <v>74.58</v>
      </c>
      <c r="P1683" t="s">
        <v>8302</v>
      </c>
      <c r="Q1683" s="15">
        <f t="shared" si="53"/>
        <v>42823.083333333328</v>
      </c>
    </row>
    <row r="1684" spans="1:17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8280</v>
      </c>
      <c r="O1684">
        <f t="shared" si="52"/>
        <v>0</v>
      </c>
      <c r="P1684" t="s">
        <v>8302</v>
      </c>
      <c r="Q1684" s="15">
        <f t="shared" si="53"/>
        <v>42839.171990740739</v>
      </c>
    </row>
    <row r="1685" spans="1:17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8280</v>
      </c>
      <c r="O1685">
        <f t="shared" si="52"/>
        <v>76</v>
      </c>
      <c r="P1685" t="s">
        <v>8302</v>
      </c>
      <c r="Q1685" s="15">
        <f t="shared" si="53"/>
        <v>42832.781689814816</v>
      </c>
    </row>
    <row r="1686" spans="1:17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8280</v>
      </c>
      <c r="O1686">
        <f t="shared" si="52"/>
        <v>86.44</v>
      </c>
      <c r="P1686" t="s">
        <v>8302</v>
      </c>
      <c r="Q1686" s="15">
        <f t="shared" si="53"/>
        <v>42811.773622685185</v>
      </c>
    </row>
    <row r="1687" spans="1:17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8280</v>
      </c>
      <c r="O1687">
        <f t="shared" si="52"/>
        <v>24</v>
      </c>
      <c r="P1687" t="s">
        <v>8302</v>
      </c>
      <c r="Q1687" s="15">
        <f t="shared" si="53"/>
        <v>42818.208599537036</v>
      </c>
    </row>
    <row r="1688" spans="1:17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8280</v>
      </c>
      <c r="O1688">
        <f t="shared" si="52"/>
        <v>18</v>
      </c>
      <c r="P1688" t="s">
        <v>8302</v>
      </c>
      <c r="Q1688" s="15">
        <f t="shared" si="53"/>
        <v>42852.802303240736</v>
      </c>
    </row>
    <row r="1689" spans="1:17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8280</v>
      </c>
      <c r="O1689">
        <f t="shared" si="52"/>
        <v>80.13</v>
      </c>
      <c r="P1689" t="s">
        <v>8302</v>
      </c>
      <c r="Q1689" s="15">
        <f t="shared" si="53"/>
        <v>42835.84375</v>
      </c>
    </row>
    <row r="1690" spans="1:17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8280</v>
      </c>
      <c r="O1690">
        <f t="shared" si="52"/>
        <v>253.14</v>
      </c>
      <c r="P1690" t="s">
        <v>8302</v>
      </c>
      <c r="Q1690" s="15">
        <f t="shared" si="53"/>
        <v>42834.492986111116</v>
      </c>
    </row>
    <row r="1691" spans="1:17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8280</v>
      </c>
      <c r="O1691">
        <f t="shared" si="52"/>
        <v>171.43</v>
      </c>
      <c r="P1691" t="s">
        <v>8302</v>
      </c>
      <c r="Q1691" s="15">
        <f t="shared" si="53"/>
        <v>42810.900810185187</v>
      </c>
    </row>
    <row r="1692" spans="1:17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8280</v>
      </c>
      <c r="O1692">
        <f t="shared" si="52"/>
        <v>57.73</v>
      </c>
      <c r="P1692" t="s">
        <v>8302</v>
      </c>
      <c r="Q1692" s="15">
        <f t="shared" si="53"/>
        <v>42831.389374999999</v>
      </c>
    </row>
    <row r="1693" spans="1:17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8280</v>
      </c>
      <c r="O1693">
        <f t="shared" si="52"/>
        <v>264.26</v>
      </c>
      <c r="P1693" t="s">
        <v>8302</v>
      </c>
      <c r="Q1693" s="15">
        <f t="shared" si="53"/>
        <v>42828.041666666672</v>
      </c>
    </row>
    <row r="1694" spans="1:17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8280</v>
      </c>
      <c r="O1694">
        <f t="shared" si="52"/>
        <v>159.33000000000001</v>
      </c>
      <c r="P1694" t="s">
        <v>8302</v>
      </c>
      <c r="Q1694" s="15">
        <f t="shared" si="53"/>
        <v>42820.999305555553</v>
      </c>
    </row>
    <row r="1695" spans="1:17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8280</v>
      </c>
      <c r="O1695">
        <f t="shared" si="52"/>
        <v>35</v>
      </c>
      <c r="P1695" t="s">
        <v>8302</v>
      </c>
      <c r="Q1695" s="15">
        <f t="shared" si="53"/>
        <v>42834.833333333328</v>
      </c>
    </row>
    <row r="1696" spans="1:17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8280</v>
      </c>
      <c r="O1696">
        <f t="shared" si="52"/>
        <v>5</v>
      </c>
      <c r="P1696" t="s">
        <v>8302</v>
      </c>
      <c r="Q1696" s="15">
        <f t="shared" si="53"/>
        <v>42821.191666666666</v>
      </c>
    </row>
    <row r="1697" spans="1:17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8280</v>
      </c>
      <c r="O1697">
        <f t="shared" si="52"/>
        <v>61.09</v>
      </c>
      <c r="P1697" t="s">
        <v>8302</v>
      </c>
      <c r="Q1697" s="15">
        <f t="shared" si="53"/>
        <v>42835.041666666672</v>
      </c>
    </row>
    <row r="1698" spans="1:17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8280</v>
      </c>
      <c r="O1698">
        <f t="shared" si="52"/>
        <v>0</v>
      </c>
      <c r="P1698" t="s">
        <v>8302</v>
      </c>
      <c r="Q1698" s="15">
        <f t="shared" si="53"/>
        <v>42826.027905092589</v>
      </c>
    </row>
    <row r="1699" spans="1:17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8280</v>
      </c>
      <c r="O1699">
        <f t="shared" si="52"/>
        <v>114.82</v>
      </c>
      <c r="P1699" t="s">
        <v>8302</v>
      </c>
      <c r="Q1699" s="15">
        <f t="shared" si="53"/>
        <v>42834.991296296299</v>
      </c>
    </row>
    <row r="1700" spans="1:17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8280</v>
      </c>
      <c r="O1700">
        <f t="shared" si="52"/>
        <v>0</v>
      </c>
      <c r="P1700" t="s">
        <v>8302</v>
      </c>
      <c r="Q1700" s="15">
        <f t="shared" si="53"/>
        <v>42820.147916666669</v>
      </c>
    </row>
    <row r="1701" spans="1:17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8280</v>
      </c>
      <c r="O1701">
        <f t="shared" si="52"/>
        <v>54</v>
      </c>
      <c r="P1701" t="s">
        <v>8302</v>
      </c>
      <c r="Q1701" s="15">
        <f t="shared" si="53"/>
        <v>42836.863946759258</v>
      </c>
    </row>
    <row r="1702" spans="1:17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8280</v>
      </c>
      <c r="O1702">
        <f t="shared" si="52"/>
        <v>65.97</v>
      </c>
      <c r="P1702" t="s">
        <v>8302</v>
      </c>
      <c r="Q1702" s="15">
        <f t="shared" si="53"/>
        <v>42826.166666666672</v>
      </c>
    </row>
    <row r="1703" spans="1:17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8280</v>
      </c>
      <c r="O1703">
        <f t="shared" si="52"/>
        <v>5</v>
      </c>
      <c r="P1703" t="s">
        <v>8302</v>
      </c>
      <c r="Q1703" s="15">
        <f t="shared" si="53"/>
        <v>42019.664409722223</v>
      </c>
    </row>
    <row r="1704" spans="1:17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8280</v>
      </c>
      <c r="O1704">
        <f t="shared" si="52"/>
        <v>1</v>
      </c>
      <c r="P1704" t="s">
        <v>8302</v>
      </c>
      <c r="Q1704" s="15">
        <f t="shared" si="53"/>
        <v>42093.828125</v>
      </c>
    </row>
    <row r="1705" spans="1:17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8280</v>
      </c>
      <c r="O1705">
        <f t="shared" si="52"/>
        <v>25.5</v>
      </c>
      <c r="P1705" t="s">
        <v>8302</v>
      </c>
      <c r="Q1705" s="15">
        <f t="shared" si="53"/>
        <v>42247.281678240746</v>
      </c>
    </row>
    <row r="1706" spans="1:17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8280</v>
      </c>
      <c r="O1706">
        <f t="shared" si="52"/>
        <v>118.36</v>
      </c>
      <c r="P1706" t="s">
        <v>8302</v>
      </c>
      <c r="Q1706" s="15">
        <f t="shared" si="53"/>
        <v>42051.139733796299</v>
      </c>
    </row>
    <row r="1707" spans="1:17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8280</v>
      </c>
      <c r="O1707">
        <f t="shared" si="52"/>
        <v>0</v>
      </c>
      <c r="P1707" t="s">
        <v>8302</v>
      </c>
      <c r="Q1707" s="15">
        <f t="shared" si="53"/>
        <v>42256.666666666672</v>
      </c>
    </row>
    <row r="1708" spans="1:17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8280</v>
      </c>
      <c r="O1708">
        <f t="shared" si="52"/>
        <v>0</v>
      </c>
      <c r="P1708" t="s">
        <v>8302</v>
      </c>
      <c r="Q1708" s="15">
        <f t="shared" si="53"/>
        <v>42239.306388888886</v>
      </c>
    </row>
    <row r="1709" spans="1:17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8280</v>
      </c>
      <c r="O1709">
        <f t="shared" si="52"/>
        <v>54.11</v>
      </c>
      <c r="P1709" t="s">
        <v>8302</v>
      </c>
      <c r="Q1709" s="15">
        <f t="shared" si="53"/>
        <v>42457.679340277777</v>
      </c>
    </row>
    <row r="1710" spans="1:17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8280</v>
      </c>
      <c r="O1710">
        <f t="shared" si="52"/>
        <v>0</v>
      </c>
      <c r="P1710" t="s">
        <v>8302</v>
      </c>
      <c r="Q1710" s="15">
        <f t="shared" si="53"/>
        <v>42491.866967592592</v>
      </c>
    </row>
    <row r="1711" spans="1:17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8280</v>
      </c>
      <c r="O1711">
        <f t="shared" si="52"/>
        <v>21.25</v>
      </c>
      <c r="P1711" t="s">
        <v>8302</v>
      </c>
      <c r="Q1711" s="15">
        <f t="shared" si="53"/>
        <v>41882.818749999999</v>
      </c>
    </row>
    <row r="1712" spans="1:17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8280</v>
      </c>
      <c r="O1712">
        <f t="shared" si="52"/>
        <v>34</v>
      </c>
      <c r="P1712" t="s">
        <v>8302</v>
      </c>
      <c r="Q1712" s="15">
        <f t="shared" si="53"/>
        <v>42387.541666666672</v>
      </c>
    </row>
    <row r="1713" spans="1:17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8280</v>
      </c>
      <c r="O1713">
        <f t="shared" si="52"/>
        <v>525</v>
      </c>
      <c r="P1713" t="s">
        <v>8302</v>
      </c>
      <c r="Q1713" s="15">
        <f t="shared" si="53"/>
        <v>41883.646226851852</v>
      </c>
    </row>
    <row r="1714" spans="1:17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8280</v>
      </c>
      <c r="O1714">
        <f t="shared" si="52"/>
        <v>0</v>
      </c>
      <c r="P1714" t="s">
        <v>8302</v>
      </c>
      <c r="Q1714" s="15">
        <f t="shared" si="53"/>
        <v>42185.913807870369</v>
      </c>
    </row>
    <row r="1715" spans="1:17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8280</v>
      </c>
      <c r="O1715">
        <f t="shared" si="52"/>
        <v>50</v>
      </c>
      <c r="P1715" t="s">
        <v>8302</v>
      </c>
      <c r="Q1715" s="15">
        <f t="shared" si="53"/>
        <v>41917.801064814819</v>
      </c>
    </row>
    <row r="1716" spans="1:17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8280</v>
      </c>
      <c r="O1716">
        <f t="shared" si="52"/>
        <v>115.71</v>
      </c>
      <c r="P1716" t="s">
        <v>8302</v>
      </c>
      <c r="Q1716" s="15">
        <f t="shared" si="53"/>
        <v>42125.918530092589</v>
      </c>
    </row>
    <row r="1717" spans="1:17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8280</v>
      </c>
      <c r="O1717">
        <f t="shared" si="52"/>
        <v>5.5</v>
      </c>
      <c r="P1717" t="s">
        <v>8302</v>
      </c>
      <c r="Q1717" s="15">
        <f t="shared" si="53"/>
        <v>42094.140277777777</v>
      </c>
    </row>
    <row r="1718" spans="1:17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8280</v>
      </c>
      <c r="O1718">
        <f t="shared" si="52"/>
        <v>50</v>
      </c>
      <c r="P1718" t="s">
        <v>8302</v>
      </c>
      <c r="Q1718" s="15">
        <f t="shared" si="53"/>
        <v>42713.619201388887</v>
      </c>
    </row>
    <row r="1719" spans="1:17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8280</v>
      </c>
      <c r="O1719">
        <f t="shared" si="52"/>
        <v>34.020000000000003</v>
      </c>
      <c r="P1719" t="s">
        <v>8302</v>
      </c>
      <c r="Q1719" s="15">
        <f t="shared" si="53"/>
        <v>42481.166666666672</v>
      </c>
    </row>
    <row r="1720" spans="1:17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8280</v>
      </c>
      <c r="O1720">
        <f t="shared" si="52"/>
        <v>37.5</v>
      </c>
      <c r="P1720" t="s">
        <v>8302</v>
      </c>
      <c r="Q1720" s="15">
        <f t="shared" si="53"/>
        <v>42504.207638888889</v>
      </c>
    </row>
    <row r="1721" spans="1:17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8280</v>
      </c>
      <c r="O1721">
        <f t="shared" si="52"/>
        <v>11.67</v>
      </c>
      <c r="P1721" t="s">
        <v>8302</v>
      </c>
      <c r="Q1721" s="15">
        <f t="shared" si="53"/>
        <v>41899.534618055557</v>
      </c>
    </row>
    <row r="1722" spans="1:17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8280</v>
      </c>
      <c r="O1722">
        <f t="shared" si="52"/>
        <v>28.13</v>
      </c>
      <c r="P1722" t="s">
        <v>8302</v>
      </c>
      <c r="Q1722" s="15">
        <f t="shared" si="53"/>
        <v>41952.824895833335</v>
      </c>
    </row>
    <row r="1723" spans="1:17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8280</v>
      </c>
      <c r="O1723">
        <f t="shared" si="52"/>
        <v>0</v>
      </c>
      <c r="P1723" t="s">
        <v>8302</v>
      </c>
      <c r="Q1723" s="15">
        <f t="shared" si="53"/>
        <v>42349.461377314816</v>
      </c>
    </row>
    <row r="1724" spans="1:17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8280</v>
      </c>
      <c r="O1724">
        <f t="shared" si="52"/>
        <v>1</v>
      </c>
      <c r="P1724" t="s">
        <v>8302</v>
      </c>
      <c r="Q1724" s="15">
        <f t="shared" si="53"/>
        <v>42463.006944444445</v>
      </c>
    </row>
    <row r="1725" spans="1:17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8280</v>
      </c>
      <c r="O1725">
        <f t="shared" si="52"/>
        <v>216.67</v>
      </c>
      <c r="P1725" t="s">
        <v>8302</v>
      </c>
      <c r="Q1725" s="15">
        <f t="shared" si="53"/>
        <v>42186.25</v>
      </c>
    </row>
    <row r="1726" spans="1:17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8280</v>
      </c>
      <c r="O1726">
        <f t="shared" si="52"/>
        <v>8.75</v>
      </c>
      <c r="P1726" t="s">
        <v>8302</v>
      </c>
      <c r="Q1726" s="15">
        <f t="shared" si="53"/>
        <v>41942.932430555556</v>
      </c>
    </row>
    <row r="1727" spans="1:17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8280</v>
      </c>
      <c r="O1727">
        <f t="shared" si="52"/>
        <v>62.22</v>
      </c>
      <c r="P1727" t="s">
        <v>8302</v>
      </c>
      <c r="Q1727" s="15">
        <f t="shared" si="53"/>
        <v>41875.968159722222</v>
      </c>
    </row>
    <row r="1728" spans="1:17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8280</v>
      </c>
      <c r="O1728">
        <f t="shared" si="52"/>
        <v>137.25</v>
      </c>
      <c r="P1728" t="s">
        <v>8302</v>
      </c>
      <c r="Q1728" s="15">
        <f t="shared" si="53"/>
        <v>41817.919722222221</v>
      </c>
    </row>
    <row r="1729" spans="1:17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8280</v>
      </c>
      <c r="O1729">
        <f t="shared" si="52"/>
        <v>1</v>
      </c>
      <c r="P1729" t="s">
        <v>8302</v>
      </c>
      <c r="Q1729" s="15">
        <f t="shared" si="53"/>
        <v>42099.458333333328</v>
      </c>
    </row>
    <row r="1730" spans="1:17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8280</v>
      </c>
      <c r="O1730">
        <f t="shared" si="52"/>
        <v>122.14</v>
      </c>
      <c r="P1730" t="s">
        <v>8302</v>
      </c>
      <c r="Q1730" s="15">
        <f t="shared" si="53"/>
        <v>42298.625856481478</v>
      </c>
    </row>
    <row r="1731" spans="1:17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8280</v>
      </c>
      <c r="O1731">
        <f t="shared" ref="O1731:O1794" si="54">IFERROR(ROUND(E1731/L1731,2),0)</f>
        <v>0</v>
      </c>
      <c r="P1731" t="s">
        <v>8302</v>
      </c>
      <c r="Q1731" s="15">
        <f t="shared" ref="Q1731:Q1794" si="55">( ( (I1731/60)/60)/24)+DATE(1970,1,1)</f>
        <v>42531.052152777775</v>
      </c>
    </row>
    <row r="1732" spans="1:17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8280</v>
      </c>
      <c r="O1732">
        <f t="shared" si="54"/>
        <v>0</v>
      </c>
      <c r="P1732" t="s">
        <v>8302</v>
      </c>
      <c r="Q1732" s="15">
        <f t="shared" si="55"/>
        <v>42302.087766203709</v>
      </c>
    </row>
    <row r="1733" spans="1:17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8280</v>
      </c>
      <c r="O1733">
        <f t="shared" si="54"/>
        <v>0</v>
      </c>
      <c r="P1733" t="s">
        <v>8302</v>
      </c>
      <c r="Q1733" s="15">
        <f t="shared" si="55"/>
        <v>42166.625</v>
      </c>
    </row>
    <row r="1734" spans="1:17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8280</v>
      </c>
      <c r="O1734">
        <f t="shared" si="54"/>
        <v>0</v>
      </c>
      <c r="P1734" t="s">
        <v>8302</v>
      </c>
      <c r="Q1734" s="15">
        <f t="shared" si="55"/>
        <v>42385.208333333328</v>
      </c>
    </row>
    <row r="1735" spans="1:17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8280</v>
      </c>
      <c r="O1735">
        <f t="shared" si="54"/>
        <v>0</v>
      </c>
      <c r="P1735" t="s">
        <v>8302</v>
      </c>
      <c r="Q1735" s="15">
        <f t="shared" si="55"/>
        <v>42626.895833333328</v>
      </c>
    </row>
    <row r="1736" spans="1:17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8280</v>
      </c>
      <c r="O1736">
        <f t="shared" si="54"/>
        <v>1</v>
      </c>
      <c r="P1736" t="s">
        <v>8302</v>
      </c>
      <c r="Q1736" s="15">
        <f t="shared" si="55"/>
        <v>42132.036527777775</v>
      </c>
    </row>
    <row r="1737" spans="1:17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8280</v>
      </c>
      <c r="O1737">
        <f t="shared" si="54"/>
        <v>55</v>
      </c>
      <c r="P1737" t="s">
        <v>8302</v>
      </c>
      <c r="Q1737" s="15">
        <f t="shared" si="55"/>
        <v>42589.814178240747</v>
      </c>
    </row>
    <row r="1738" spans="1:17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8280</v>
      </c>
      <c r="O1738">
        <f t="shared" si="54"/>
        <v>22</v>
      </c>
      <c r="P1738" t="s">
        <v>8302</v>
      </c>
      <c r="Q1738" s="15">
        <f t="shared" si="55"/>
        <v>42316.90315972222</v>
      </c>
    </row>
    <row r="1739" spans="1:17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8280</v>
      </c>
      <c r="O1739">
        <f t="shared" si="54"/>
        <v>56.67</v>
      </c>
      <c r="P1739" t="s">
        <v>8302</v>
      </c>
      <c r="Q1739" s="15">
        <f t="shared" si="55"/>
        <v>42205.948981481488</v>
      </c>
    </row>
    <row r="1740" spans="1:17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8280</v>
      </c>
      <c r="O1740">
        <f t="shared" si="54"/>
        <v>20</v>
      </c>
      <c r="P1740" t="s">
        <v>8302</v>
      </c>
      <c r="Q1740" s="15">
        <f t="shared" si="55"/>
        <v>41914.874328703707</v>
      </c>
    </row>
    <row r="1741" spans="1:17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8280</v>
      </c>
      <c r="O1741">
        <f t="shared" si="54"/>
        <v>1</v>
      </c>
      <c r="P1741" t="s">
        <v>8302</v>
      </c>
      <c r="Q1741" s="15">
        <f t="shared" si="55"/>
        <v>42494.832546296297</v>
      </c>
    </row>
    <row r="1742" spans="1:17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8280</v>
      </c>
      <c r="O1742">
        <f t="shared" si="54"/>
        <v>0</v>
      </c>
      <c r="P1742" t="s">
        <v>8302</v>
      </c>
      <c r="Q1742" s="15">
        <f t="shared" si="55"/>
        <v>42201.817384259266</v>
      </c>
    </row>
    <row r="1743" spans="1:17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8293</v>
      </c>
      <c r="O1743">
        <f t="shared" si="54"/>
        <v>25.58</v>
      </c>
      <c r="P1743" t="s">
        <v>8294</v>
      </c>
      <c r="Q1743" s="15">
        <f t="shared" si="55"/>
        <v>42165.628136574072</v>
      </c>
    </row>
    <row r="1744" spans="1:17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8293</v>
      </c>
      <c r="O1744">
        <f t="shared" si="54"/>
        <v>63.97</v>
      </c>
      <c r="P1744" t="s">
        <v>8294</v>
      </c>
      <c r="Q1744" s="15">
        <f t="shared" si="55"/>
        <v>42742.875</v>
      </c>
    </row>
    <row r="1745" spans="1:17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8293</v>
      </c>
      <c r="O1745">
        <f t="shared" si="54"/>
        <v>89.93</v>
      </c>
      <c r="P1745" t="s">
        <v>8294</v>
      </c>
      <c r="Q1745" s="15">
        <f t="shared" si="55"/>
        <v>42609.165972222225</v>
      </c>
    </row>
    <row r="1746" spans="1:17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8293</v>
      </c>
      <c r="O1746">
        <f t="shared" si="54"/>
        <v>93.07</v>
      </c>
      <c r="P1746" t="s">
        <v>8294</v>
      </c>
      <c r="Q1746" s="15">
        <f t="shared" si="55"/>
        <v>42071.563391203701</v>
      </c>
    </row>
    <row r="1747" spans="1:17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8293</v>
      </c>
      <c r="O1747">
        <f t="shared" si="54"/>
        <v>89.67</v>
      </c>
      <c r="P1747" t="s">
        <v>8294</v>
      </c>
      <c r="Q1747" s="15">
        <f t="shared" si="55"/>
        <v>42726.083333333328</v>
      </c>
    </row>
    <row r="1748" spans="1:17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8293</v>
      </c>
      <c r="O1748">
        <f t="shared" si="54"/>
        <v>207.62</v>
      </c>
      <c r="P1748" t="s">
        <v>8294</v>
      </c>
      <c r="Q1748" s="15">
        <f t="shared" si="55"/>
        <v>42698.083333333328</v>
      </c>
    </row>
    <row r="1749" spans="1:17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8293</v>
      </c>
      <c r="O1749">
        <f t="shared" si="54"/>
        <v>59.41</v>
      </c>
      <c r="P1749" t="s">
        <v>8294</v>
      </c>
      <c r="Q1749" s="15">
        <f t="shared" si="55"/>
        <v>42321.625</v>
      </c>
    </row>
    <row r="1750" spans="1:17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8293</v>
      </c>
      <c r="O1750">
        <f t="shared" si="54"/>
        <v>358.97</v>
      </c>
      <c r="P1750" t="s">
        <v>8294</v>
      </c>
      <c r="Q1750" s="15">
        <f t="shared" si="55"/>
        <v>42249.950729166667</v>
      </c>
    </row>
    <row r="1751" spans="1:17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8293</v>
      </c>
      <c r="O1751">
        <f t="shared" si="54"/>
        <v>94.74</v>
      </c>
      <c r="P1751" t="s">
        <v>8294</v>
      </c>
      <c r="Q1751" s="15">
        <f t="shared" si="55"/>
        <v>42795.791666666672</v>
      </c>
    </row>
    <row r="1752" spans="1:17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8293</v>
      </c>
      <c r="O1752">
        <f t="shared" si="54"/>
        <v>80.650000000000006</v>
      </c>
      <c r="P1752" t="s">
        <v>8294</v>
      </c>
      <c r="Q1752" s="15">
        <f t="shared" si="55"/>
        <v>42479.836851851855</v>
      </c>
    </row>
    <row r="1753" spans="1:17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8293</v>
      </c>
      <c r="O1753">
        <f t="shared" si="54"/>
        <v>168.69</v>
      </c>
      <c r="P1753" t="s">
        <v>8294</v>
      </c>
      <c r="Q1753" s="15">
        <f t="shared" si="55"/>
        <v>42082.739849537036</v>
      </c>
    </row>
    <row r="1754" spans="1:17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8293</v>
      </c>
      <c r="O1754">
        <f t="shared" si="54"/>
        <v>34.69</v>
      </c>
      <c r="P1754" t="s">
        <v>8294</v>
      </c>
      <c r="Q1754" s="15">
        <f t="shared" si="55"/>
        <v>42657.253263888888</v>
      </c>
    </row>
    <row r="1755" spans="1:17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8293</v>
      </c>
      <c r="O1755">
        <f t="shared" si="54"/>
        <v>462.86</v>
      </c>
      <c r="P1755" t="s">
        <v>8294</v>
      </c>
      <c r="Q1755" s="15">
        <f t="shared" si="55"/>
        <v>42450.707962962959</v>
      </c>
    </row>
    <row r="1756" spans="1:17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8293</v>
      </c>
      <c r="O1756">
        <f t="shared" si="54"/>
        <v>104.39</v>
      </c>
      <c r="P1756" t="s">
        <v>8294</v>
      </c>
      <c r="Q1756" s="15">
        <f t="shared" si="55"/>
        <v>42097.835104166668</v>
      </c>
    </row>
    <row r="1757" spans="1:17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8293</v>
      </c>
      <c r="O1757">
        <f t="shared" si="54"/>
        <v>7.5</v>
      </c>
      <c r="P1757" t="s">
        <v>8294</v>
      </c>
      <c r="Q1757" s="15">
        <f t="shared" si="55"/>
        <v>42282.788900462961</v>
      </c>
    </row>
    <row r="1758" spans="1:17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8293</v>
      </c>
      <c r="O1758">
        <f t="shared" si="54"/>
        <v>47.13</v>
      </c>
      <c r="P1758" t="s">
        <v>8294</v>
      </c>
      <c r="Q1758" s="15">
        <f t="shared" si="55"/>
        <v>42611.167465277773</v>
      </c>
    </row>
    <row r="1759" spans="1:17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8293</v>
      </c>
      <c r="O1759">
        <f t="shared" si="54"/>
        <v>414.29</v>
      </c>
      <c r="P1759" t="s">
        <v>8294</v>
      </c>
      <c r="Q1759" s="15">
        <f t="shared" si="55"/>
        <v>42763.811805555553</v>
      </c>
    </row>
    <row r="1760" spans="1:17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8293</v>
      </c>
      <c r="O1760">
        <f t="shared" si="54"/>
        <v>42.48</v>
      </c>
      <c r="P1760" t="s">
        <v>8294</v>
      </c>
      <c r="Q1760" s="15">
        <f t="shared" si="55"/>
        <v>42565.955925925926</v>
      </c>
    </row>
    <row r="1761" spans="1:17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8293</v>
      </c>
      <c r="O1761">
        <f t="shared" si="54"/>
        <v>108.78</v>
      </c>
      <c r="P1761" t="s">
        <v>8294</v>
      </c>
      <c r="Q1761" s="15">
        <f t="shared" si="55"/>
        <v>42088.787372685183</v>
      </c>
    </row>
    <row r="1762" spans="1:17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8293</v>
      </c>
      <c r="O1762">
        <f t="shared" si="54"/>
        <v>81.099999999999994</v>
      </c>
      <c r="P1762" t="s">
        <v>8294</v>
      </c>
      <c r="Q1762" s="15">
        <f t="shared" si="55"/>
        <v>42425.67260416667</v>
      </c>
    </row>
    <row r="1763" spans="1:17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8293</v>
      </c>
      <c r="O1763">
        <f t="shared" si="54"/>
        <v>51.67</v>
      </c>
      <c r="P1763" t="s">
        <v>8294</v>
      </c>
      <c r="Q1763" s="15">
        <f t="shared" si="55"/>
        <v>42259.567824074074</v>
      </c>
    </row>
    <row r="1764" spans="1:17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8293</v>
      </c>
      <c r="O1764">
        <f t="shared" si="54"/>
        <v>35.4</v>
      </c>
      <c r="P1764" t="s">
        <v>8294</v>
      </c>
      <c r="Q1764" s="15">
        <f t="shared" si="55"/>
        <v>42440.982002314813</v>
      </c>
    </row>
    <row r="1765" spans="1:17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8293</v>
      </c>
      <c r="O1765">
        <f t="shared" si="54"/>
        <v>103.64</v>
      </c>
      <c r="P1765" t="s">
        <v>8294</v>
      </c>
      <c r="Q1765" s="15">
        <f t="shared" si="55"/>
        <v>42666.868518518517</v>
      </c>
    </row>
    <row r="1766" spans="1:17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8293</v>
      </c>
      <c r="O1766">
        <f t="shared" si="54"/>
        <v>55.28</v>
      </c>
      <c r="P1766" t="s">
        <v>8294</v>
      </c>
      <c r="Q1766" s="15">
        <f t="shared" si="55"/>
        <v>41854.485868055555</v>
      </c>
    </row>
    <row r="1767" spans="1:17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8293</v>
      </c>
      <c r="O1767">
        <f t="shared" si="54"/>
        <v>72.17</v>
      </c>
      <c r="P1767" t="s">
        <v>8294</v>
      </c>
      <c r="Q1767" s="15">
        <f t="shared" si="55"/>
        <v>41864.980462962965</v>
      </c>
    </row>
    <row r="1768" spans="1:17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8293</v>
      </c>
      <c r="O1768">
        <f t="shared" si="54"/>
        <v>0</v>
      </c>
      <c r="P1768" t="s">
        <v>8294</v>
      </c>
      <c r="Q1768" s="15">
        <f t="shared" si="55"/>
        <v>41876.859814814816</v>
      </c>
    </row>
    <row r="1769" spans="1:17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8293</v>
      </c>
      <c r="O1769">
        <f t="shared" si="54"/>
        <v>58.62</v>
      </c>
      <c r="P1769" t="s">
        <v>8294</v>
      </c>
      <c r="Q1769" s="15">
        <f t="shared" si="55"/>
        <v>41854.658379629633</v>
      </c>
    </row>
    <row r="1770" spans="1:17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8293</v>
      </c>
      <c r="O1770">
        <f t="shared" si="54"/>
        <v>12.47</v>
      </c>
      <c r="P1770" t="s">
        <v>8294</v>
      </c>
      <c r="Q1770" s="15">
        <f t="shared" si="55"/>
        <v>41909.560694444444</v>
      </c>
    </row>
    <row r="1771" spans="1:17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8293</v>
      </c>
      <c r="O1771">
        <f t="shared" si="54"/>
        <v>49.14</v>
      </c>
      <c r="P1771" t="s">
        <v>8294</v>
      </c>
      <c r="Q1771" s="15">
        <f t="shared" si="55"/>
        <v>42017.818969907406</v>
      </c>
    </row>
    <row r="1772" spans="1:17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8293</v>
      </c>
      <c r="O1772">
        <f t="shared" si="54"/>
        <v>150.5</v>
      </c>
      <c r="P1772" t="s">
        <v>8294</v>
      </c>
      <c r="Q1772" s="15">
        <f t="shared" si="55"/>
        <v>41926.780023148152</v>
      </c>
    </row>
    <row r="1773" spans="1:17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8293</v>
      </c>
      <c r="O1773">
        <f t="shared" si="54"/>
        <v>35.799999999999997</v>
      </c>
      <c r="P1773" t="s">
        <v>8294</v>
      </c>
      <c r="Q1773" s="15">
        <f t="shared" si="55"/>
        <v>41935.979629629634</v>
      </c>
    </row>
    <row r="1774" spans="1:17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8293</v>
      </c>
      <c r="O1774">
        <f t="shared" si="54"/>
        <v>45.16</v>
      </c>
      <c r="P1774" t="s">
        <v>8294</v>
      </c>
      <c r="Q1774" s="15">
        <f t="shared" si="55"/>
        <v>41826.718009259261</v>
      </c>
    </row>
    <row r="1775" spans="1:17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8293</v>
      </c>
      <c r="O1775">
        <f t="shared" si="54"/>
        <v>98.79</v>
      </c>
      <c r="P1775" t="s">
        <v>8294</v>
      </c>
      <c r="Q1775" s="15">
        <f t="shared" si="55"/>
        <v>42023.760393518518</v>
      </c>
    </row>
    <row r="1776" spans="1:17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8293</v>
      </c>
      <c r="O1776">
        <f t="shared" si="54"/>
        <v>88.31</v>
      </c>
      <c r="P1776" t="s">
        <v>8294</v>
      </c>
      <c r="Q1776" s="15">
        <f t="shared" si="55"/>
        <v>41972.624305555553</v>
      </c>
    </row>
    <row r="1777" spans="1:17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8293</v>
      </c>
      <c r="O1777">
        <f t="shared" si="54"/>
        <v>170.63</v>
      </c>
      <c r="P1777" t="s">
        <v>8294</v>
      </c>
      <c r="Q1777" s="15">
        <f t="shared" si="55"/>
        <v>41936.976388888892</v>
      </c>
    </row>
    <row r="1778" spans="1:17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8293</v>
      </c>
      <c r="O1778">
        <f t="shared" si="54"/>
        <v>83.75</v>
      </c>
      <c r="P1778" t="s">
        <v>8294</v>
      </c>
      <c r="Q1778" s="15">
        <f t="shared" si="55"/>
        <v>41941.95684027778</v>
      </c>
    </row>
    <row r="1779" spans="1:17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8293</v>
      </c>
      <c r="O1779">
        <f t="shared" si="54"/>
        <v>65.099999999999994</v>
      </c>
      <c r="P1779" t="s">
        <v>8294</v>
      </c>
      <c r="Q1779" s="15">
        <f t="shared" si="55"/>
        <v>42055.357094907406</v>
      </c>
    </row>
    <row r="1780" spans="1:17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8293</v>
      </c>
      <c r="O1780">
        <f t="shared" si="54"/>
        <v>66.33</v>
      </c>
      <c r="P1780" t="s">
        <v>8294</v>
      </c>
      <c r="Q1780" s="15">
        <f t="shared" si="55"/>
        <v>42090.821701388893</v>
      </c>
    </row>
    <row r="1781" spans="1:17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8293</v>
      </c>
      <c r="O1781">
        <f t="shared" si="54"/>
        <v>104.89</v>
      </c>
      <c r="P1781" t="s">
        <v>8294</v>
      </c>
      <c r="Q1781" s="15">
        <f t="shared" si="55"/>
        <v>42615.691898148143</v>
      </c>
    </row>
    <row r="1782" spans="1:17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8293</v>
      </c>
      <c r="O1782">
        <f t="shared" si="54"/>
        <v>78.44</v>
      </c>
      <c r="P1782" t="s">
        <v>8294</v>
      </c>
      <c r="Q1782" s="15">
        <f t="shared" si="55"/>
        <v>42553.600810185191</v>
      </c>
    </row>
    <row r="1783" spans="1:17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8293</v>
      </c>
      <c r="O1783">
        <f t="shared" si="54"/>
        <v>59.04</v>
      </c>
      <c r="P1783" t="s">
        <v>8294</v>
      </c>
      <c r="Q1783" s="15">
        <f t="shared" si="55"/>
        <v>42628.617418981477</v>
      </c>
    </row>
    <row r="1784" spans="1:17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8293</v>
      </c>
      <c r="O1784">
        <f t="shared" si="54"/>
        <v>71.34</v>
      </c>
      <c r="P1784" t="s">
        <v>8294</v>
      </c>
      <c r="Q1784" s="15">
        <f t="shared" si="55"/>
        <v>42421.575104166666</v>
      </c>
    </row>
    <row r="1785" spans="1:17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8293</v>
      </c>
      <c r="O1785">
        <f t="shared" si="54"/>
        <v>51.23</v>
      </c>
      <c r="P1785" t="s">
        <v>8294</v>
      </c>
      <c r="Q1785" s="15">
        <f t="shared" si="55"/>
        <v>42145.949976851851</v>
      </c>
    </row>
    <row r="1786" spans="1:17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8293</v>
      </c>
      <c r="O1786">
        <f t="shared" si="54"/>
        <v>60.24</v>
      </c>
      <c r="P1786" t="s">
        <v>8294</v>
      </c>
      <c r="Q1786" s="15">
        <f t="shared" si="55"/>
        <v>42035.142361111109</v>
      </c>
    </row>
    <row r="1787" spans="1:17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8293</v>
      </c>
      <c r="O1787">
        <f t="shared" si="54"/>
        <v>44.94</v>
      </c>
      <c r="P1787" t="s">
        <v>8294</v>
      </c>
      <c r="Q1787" s="15">
        <f t="shared" si="55"/>
        <v>41928</v>
      </c>
    </row>
    <row r="1788" spans="1:17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8293</v>
      </c>
      <c r="O1788">
        <f t="shared" si="54"/>
        <v>31.21</v>
      </c>
      <c r="P1788" t="s">
        <v>8294</v>
      </c>
      <c r="Q1788" s="15">
        <f t="shared" si="55"/>
        <v>41988.550659722227</v>
      </c>
    </row>
    <row r="1789" spans="1:17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8293</v>
      </c>
      <c r="O1789">
        <f t="shared" si="54"/>
        <v>63.88</v>
      </c>
      <c r="P1789" t="s">
        <v>8294</v>
      </c>
      <c r="Q1789" s="15">
        <f t="shared" si="55"/>
        <v>42098.613854166666</v>
      </c>
    </row>
    <row r="1790" spans="1:17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8293</v>
      </c>
      <c r="O1790">
        <f t="shared" si="54"/>
        <v>19</v>
      </c>
      <c r="P1790" t="s">
        <v>8294</v>
      </c>
      <c r="Q1790" s="15">
        <f t="shared" si="55"/>
        <v>41943.94840277778</v>
      </c>
    </row>
    <row r="1791" spans="1:17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8293</v>
      </c>
      <c r="O1791">
        <f t="shared" si="54"/>
        <v>10</v>
      </c>
      <c r="P1791" t="s">
        <v>8294</v>
      </c>
      <c r="Q1791" s="15">
        <f t="shared" si="55"/>
        <v>42016.250034722223</v>
      </c>
    </row>
    <row r="1792" spans="1:17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8293</v>
      </c>
      <c r="O1792">
        <f t="shared" si="54"/>
        <v>109.07</v>
      </c>
      <c r="P1792" t="s">
        <v>8294</v>
      </c>
      <c r="Q1792" s="15">
        <f t="shared" si="55"/>
        <v>42040.674513888895</v>
      </c>
    </row>
    <row r="1793" spans="1:17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8293</v>
      </c>
      <c r="O1793">
        <f t="shared" si="54"/>
        <v>26.75</v>
      </c>
      <c r="P1793" t="s">
        <v>8294</v>
      </c>
      <c r="Q1793" s="15">
        <f t="shared" si="55"/>
        <v>42033.740335648152</v>
      </c>
    </row>
    <row r="1794" spans="1:17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8293</v>
      </c>
      <c r="O1794">
        <f t="shared" si="54"/>
        <v>109.94</v>
      </c>
      <c r="P1794" t="s">
        <v>8294</v>
      </c>
      <c r="Q1794" s="15">
        <f t="shared" si="55"/>
        <v>42226.290972222225</v>
      </c>
    </row>
    <row r="1795" spans="1:17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8293</v>
      </c>
      <c r="O1795">
        <f t="shared" ref="O1795:O1858" si="56">IFERROR(ROUND(E1795/L1795,2),0)</f>
        <v>20</v>
      </c>
      <c r="P1795" t="s">
        <v>8294</v>
      </c>
      <c r="Q1795" s="15">
        <f t="shared" ref="Q1795:Q1858" si="57">( ( (I1795/60)/60)/24)+DATE(1970,1,1)</f>
        <v>41970.933333333334</v>
      </c>
    </row>
    <row r="1796" spans="1:17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8293</v>
      </c>
      <c r="O1796">
        <f t="shared" si="56"/>
        <v>55.39</v>
      </c>
      <c r="P1796" t="s">
        <v>8294</v>
      </c>
      <c r="Q1796" s="15">
        <f t="shared" si="57"/>
        <v>42046.551180555558</v>
      </c>
    </row>
    <row r="1797" spans="1:17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8293</v>
      </c>
      <c r="O1797">
        <f t="shared" si="56"/>
        <v>133.9</v>
      </c>
      <c r="P1797" t="s">
        <v>8294</v>
      </c>
      <c r="Q1797" s="15">
        <f t="shared" si="57"/>
        <v>42657.666666666672</v>
      </c>
    </row>
    <row r="1798" spans="1:17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8293</v>
      </c>
      <c r="O1798">
        <f t="shared" si="56"/>
        <v>48.72</v>
      </c>
      <c r="P1798" t="s">
        <v>8294</v>
      </c>
      <c r="Q1798" s="15">
        <f t="shared" si="57"/>
        <v>42575.439421296294</v>
      </c>
    </row>
    <row r="1799" spans="1:17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8293</v>
      </c>
      <c r="O1799">
        <f t="shared" si="56"/>
        <v>48.25</v>
      </c>
      <c r="P1799" t="s">
        <v>8294</v>
      </c>
      <c r="Q1799" s="15">
        <f t="shared" si="57"/>
        <v>42719.56931712963</v>
      </c>
    </row>
    <row r="1800" spans="1:17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8293</v>
      </c>
      <c r="O1800">
        <f t="shared" si="56"/>
        <v>58.97</v>
      </c>
      <c r="P1800" t="s">
        <v>8294</v>
      </c>
      <c r="Q1800" s="15">
        <f t="shared" si="57"/>
        <v>42404.32677083333</v>
      </c>
    </row>
    <row r="1801" spans="1:17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8293</v>
      </c>
      <c r="O1801">
        <f t="shared" si="56"/>
        <v>11.64</v>
      </c>
      <c r="P1801" t="s">
        <v>8294</v>
      </c>
      <c r="Q1801" s="15">
        <f t="shared" si="57"/>
        <v>41954.884351851855</v>
      </c>
    </row>
    <row r="1802" spans="1:17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8293</v>
      </c>
      <c r="O1802">
        <f t="shared" si="56"/>
        <v>83.72</v>
      </c>
      <c r="P1802" t="s">
        <v>8294</v>
      </c>
      <c r="Q1802" s="15">
        <f t="shared" si="57"/>
        <v>42653.606134259258</v>
      </c>
    </row>
    <row r="1803" spans="1:17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8293</v>
      </c>
      <c r="O1803">
        <f t="shared" si="56"/>
        <v>63.65</v>
      </c>
      <c r="P1803" t="s">
        <v>8294</v>
      </c>
      <c r="Q1803" s="15">
        <f t="shared" si="57"/>
        <v>42353.506944444445</v>
      </c>
    </row>
    <row r="1804" spans="1:17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8293</v>
      </c>
      <c r="O1804">
        <f t="shared" si="56"/>
        <v>94.28</v>
      </c>
      <c r="P1804" t="s">
        <v>8294</v>
      </c>
      <c r="Q1804" s="15">
        <f t="shared" si="57"/>
        <v>42182.915972222225</v>
      </c>
    </row>
    <row r="1805" spans="1:17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8293</v>
      </c>
      <c r="O1805">
        <f t="shared" si="56"/>
        <v>71.87</v>
      </c>
      <c r="P1805" t="s">
        <v>8294</v>
      </c>
      <c r="Q1805" s="15">
        <f t="shared" si="57"/>
        <v>42049.071550925932</v>
      </c>
    </row>
    <row r="1806" spans="1:17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8293</v>
      </c>
      <c r="O1806">
        <f t="shared" si="56"/>
        <v>104.85</v>
      </c>
      <c r="P1806" t="s">
        <v>8294</v>
      </c>
      <c r="Q1806" s="15">
        <f t="shared" si="57"/>
        <v>42322.719953703709</v>
      </c>
    </row>
    <row r="1807" spans="1:17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8293</v>
      </c>
      <c r="O1807">
        <f t="shared" si="56"/>
        <v>67.14</v>
      </c>
      <c r="P1807" t="s">
        <v>8294</v>
      </c>
      <c r="Q1807" s="15">
        <f t="shared" si="57"/>
        <v>42279.75</v>
      </c>
    </row>
    <row r="1808" spans="1:17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8293</v>
      </c>
      <c r="O1808">
        <f t="shared" si="56"/>
        <v>73.88</v>
      </c>
      <c r="P1808" t="s">
        <v>8294</v>
      </c>
      <c r="Q1808" s="15">
        <f t="shared" si="57"/>
        <v>41912.638298611113</v>
      </c>
    </row>
    <row r="1809" spans="1:17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8293</v>
      </c>
      <c r="O1809">
        <f t="shared" si="56"/>
        <v>69.13</v>
      </c>
      <c r="P1809" t="s">
        <v>8294</v>
      </c>
      <c r="Q1809" s="15">
        <f t="shared" si="57"/>
        <v>41910.068437499998</v>
      </c>
    </row>
    <row r="1810" spans="1:17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8293</v>
      </c>
      <c r="O1810">
        <f t="shared" si="56"/>
        <v>120.77</v>
      </c>
      <c r="P1810" t="s">
        <v>8294</v>
      </c>
      <c r="Q1810" s="15">
        <f t="shared" si="57"/>
        <v>42777.680902777778</v>
      </c>
    </row>
    <row r="1811" spans="1:17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8293</v>
      </c>
      <c r="O1811">
        <f t="shared" si="56"/>
        <v>42.22</v>
      </c>
      <c r="P1811" t="s">
        <v>8294</v>
      </c>
      <c r="Q1811" s="15">
        <f t="shared" si="57"/>
        <v>42064.907858796301</v>
      </c>
    </row>
    <row r="1812" spans="1:17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8293</v>
      </c>
      <c r="O1812">
        <f t="shared" si="56"/>
        <v>7.5</v>
      </c>
      <c r="P1812" t="s">
        <v>8294</v>
      </c>
      <c r="Q1812" s="15">
        <f t="shared" si="57"/>
        <v>41872.91002314815</v>
      </c>
    </row>
    <row r="1813" spans="1:17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8293</v>
      </c>
      <c r="O1813">
        <f t="shared" si="56"/>
        <v>1.54</v>
      </c>
      <c r="P1813" t="s">
        <v>8294</v>
      </c>
      <c r="Q1813" s="15">
        <f t="shared" si="57"/>
        <v>41936.166666666664</v>
      </c>
    </row>
    <row r="1814" spans="1:17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8293</v>
      </c>
      <c r="O1814">
        <f t="shared" si="56"/>
        <v>37.61</v>
      </c>
      <c r="P1814" t="s">
        <v>8294</v>
      </c>
      <c r="Q1814" s="15">
        <f t="shared" si="57"/>
        <v>42554.318703703699</v>
      </c>
    </row>
    <row r="1815" spans="1:17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8293</v>
      </c>
      <c r="O1815">
        <f t="shared" si="56"/>
        <v>0</v>
      </c>
      <c r="P1815" t="s">
        <v>8294</v>
      </c>
      <c r="Q1815" s="15">
        <f t="shared" si="57"/>
        <v>41859.889027777775</v>
      </c>
    </row>
    <row r="1816" spans="1:17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8293</v>
      </c>
      <c r="O1816">
        <f t="shared" si="56"/>
        <v>42.16</v>
      </c>
      <c r="P1816" t="s">
        <v>8294</v>
      </c>
      <c r="Q1816" s="15">
        <f t="shared" si="57"/>
        <v>42063.314074074078</v>
      </c>
    </row>
    <row r="1817" spans="1:17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8293</v>
      </c>
      <c r="O1817">
        <f t="shared" si="56"/>
        <v>0</v>
      </c>
      <c r="P1817" t="s">
        <v>8294</v>
      </c>
      <c r="Q1817" s="15">
        <f t="shared" si="57"/>
        <v>42186.906678240746</v>
      </c>
    </row>
    <row r="1818" spans="1:17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8293</v>
      </c>
      <c r="O1818">
        <f t="shared" si="56"/>
        <v>84.83</v>
      </c>
      <c r="P1818" t="s">
        <v>8294</v>
      </c>
      <c r="Q1818" s="15">
        <f t="shared" si="57"/>
        <v>42576.791666666672</v>
      </c>
    </row>
    <row r="1819" spans="1:17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8293</v>
      </c>
      <c r="O1819">
        <f t="shared" si="56"/>
        <v>94.19</v>
      </c>
      <c r="P1819" t="s">
        <v>8294</v>
      </c>
      <c r="Q1819" s="15">
        <f t="shared" si="57"/>
        <v>42765.290972222225</v>
      </c>
    </row>
    <row r="1820" spans="1:17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8293</v>
      </c>
      <c r="O1820">
        <f t="shared" si="56"/>
        <v>0</v>
      </c>
      <c r="P1820" t="s">
        <v>8294</v>
      </c>
      <c r="Q1820" s="15">
        <f t="shared" si="57"/>
        <v>42097.192708333328</v>
      </c>
    </row>
    <row r="1821" spans="1:17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8293</v>
      </c>
      <c r="O1821">
        <f t="shared" si="56"/>
        <v>6.25</v>
      </c>
      <c r="P1821" t="s">
        <v>8294</v>
      </c>
      <c r="Q1821" s="15">
        <f t="shared" si="57"/>
        <v>41850.752268518518</v>
      </c>
    </row>
    <row r="1822" spans="1:17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8293</v>
      </c>
      <c r="O1822">
        <f t="shared" si="56"/>
        <v>213.38</v>
      </c>
      <c r="P1822" t="s">
        <v>8294</v>
      </c>
      <c r="Q1822" s="15">
        <f t="shared" si="57"/>
        <v>42095.042708333334</v>
      </c>
    </row>
    <row r="1823" spans="1:17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8280</v>
      </c>
      <c r="O1823">
        <f t="shared" si="56"/>
        <v>59.16</v>
      </c>
      <c r="P1823" t="s">
        <v>8281</v>
      </c>
      <c r="Q1823" s="15">
        <f t="shared" si="57"/>
        <v>40971.319062499999</v>
      </c>
    </row>
    <row r="1824" spans="1:17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8280</v>
      </c>
      <c r="O1824">
        <f t="shared" si="56"/>
        <v>27.27</v>
      </c>
      <c r="P1824" t="s">
        <v>8281</v>
      </c>
      <c r="Q1824" s="15">
        <f t="shared" si="57"/>
        <v>41670.792361111111</v>
      </c>
    </row>
    <row r="1825" spans="1:17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8280</v>
      </c>
      <c r="O1825">
        <f t="shared" si="56"/>
        <v>24.58</v>
      </c>
      <c r="P1825" t="s">
        <v>8281</v>
      </c>
      <c r="Q1825" s="15">
        <f t="shared" si="57"/>
        <v>41206.684907407405</v>
      </c>
    </row>
    <row r="1826" spans="1:17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8280</v>
      </c>
      <c r="O1826">
        <f t="shared" si="56"/>
        <v>75.05</v>
      </c>
      <c r="P1826" t="s">
        <v>8281</v>
      </c>
      <c r="Q1826" s="15">
        <f t="shared" si="57"/>
        <v>41647.088888888888</v>
      </c>
    </row>
    <row r="1827" spans="1:17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8280</v>
      </c>
      <c r="O1827">
        <f t="shared" si="56"/>
        <v>42.02</v>
      </c>
      <c r="P1827" t="s">
        <v>8281</v>
      </c>
      <c r="Q1827" s="15">
        <f t="shared" si="57"/>
        <v>41466.83452546296</v>
      </c>
    </row>
    <row r="1828" spans="1:17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8280</v>
      </c>
      <c r="O1828">
        <f t="shared" si="56"/>
        <v>53.16</v>
      </c>
      <c r="P1828" t="s">
        <v>8281</v>
      </c>
      <c r="Q1828" s="15">
        <f t="shared" si="57"/>
        <v>41687.923807870371</v>
      </c>
    </row>
    <row r="1829" spans="1:17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8280</v>
      </c>
      <c r="O1829">
        <f t="shared" si="56"/>
        <v>83.89</v>
      </c>
      <c r="P1829" t="s">
        <v>8281</v>
      </c>
      <c r="Q1829" s="15">
        <f t="shared" si="57"/>
        <v>40605.325937499998</v>
      </c>
    </row>
    <row r="1830" spans="1:17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8280</v>
      </c>
      <c r="O1830">
        <f t="shared" si="56"/>
        <v>417.33</v>
      </c>
      <c r="P1830" t="s">
        <v>8281</v>
      </c>
      <c r="Q1830" s="15">
        <f t="shared" si="57"/>
        <v>41768.916666666664</v>
      </c>
    </row>
    <row r="1831" spans="1:17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8280</v>
      </c>
      <c r="O1831">
        <f t="shared" si="56"/>
        <v>75.77</v>
      </c>
      <c r="P1831" t="s">
        <v>8281</v>
      </c>
      <c r="Q1831" s="15">
        <f t="shared" si="57"/>
        <v>40564.916666666664</v>
      </c>
    </row>
    <row r="1832" spans="1:17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8280</v>
      </c>
      <c r="O1832">
        <f t="shared" si="56"/>
        <v>67.39</v>
      </c>
      <c r="P1832" t="s">
        <v>8281</v>
      </c>
      <c r="Q1832" s="15">
        <f t="shared" si="57"/>
        <v>41694.684108796297</v>
      </c>
    </row>
    <row r="1833" spans="1:17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8280</v>
      </c>
      <c r="O1833">
        <f t="shared" si="56"/>
        <v>73.569999999999993</v>
      </c>
      <c r="P1833" t="s">
        <v>8281</v>
      </c>
      <c r="Q1833" s="15">
        <f t="shared" si="57"/>
        <v>41041.996099537035</v>
      </c>
    </row>
    <row r="1834" spans="1:17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8280</v>
      </c>
      <c r="O1834">
        <f t="shared" si="56"/>
        <v>25</v>
      </c>
      <c r="P1834" t="s">
        <v>8281</v>
      </c>
      <c r="Q1834" s="15">
        <f t="shared" si="57"/>
        <v>40606.539664351854</v>
      </c>
    </row>
    <row r="1835" spans="1:17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8280</v>
      </c>
      <c r="O1835">
        <f t="shared" si="56"/>
        <v>42</v>
      </c>
      <c r="P1835" t="s">
        <v>8281</v>
      </c>
      <c r="Q1835" s="15">
        <f t="shared" si="57"/>
        <v>41335.332638888889</v>
      </c>
    </row>
    <row r="1836" spans="1:17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8280</v>
      </c>
      <c r="O1836">
        <f t="shared" si="56"/>
        <v>131.16999999999999</v>
      </c>
      <c r="P1836" t="s">
        <v>8281</v>
      </c>
      <c r="Q1836" s="15">
        <f t="shared" si="57"/>
        <v>42028.964062500003</v>
      </c>
    </row>
    <row r="1837" spans="1:17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8280</v>
      </c>
      <c r="O1837">
        <f t="shared" si="56"/>
        <v>47.27</v>
      </c>
      <c r="P1837" t="s">
        <v>8281</v>
      </c>
      <c r="Q1837" s="15">
        <f t="shared" si="57"/>
        <v>42460.660543981481</v>
      </c>
    </row>
    <row r="1838" spans="1:17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8280</v>
      </c>
      <c r="O1838">
        <f t="shared" si="56"/>
        <v>182.13</v>
      </c>
      <c r="P1838" t="s">
        <v>8281</v>
      </c>
      <c r="Q1838" s="15">
        <f t="shared" si="57"/>
        <v>41322.809363425928</v>
      </c>
    </row>
    <row r="1839" spans="1:17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8280</v>
      </c>
      <c r="O1839">
        <f t="shared" si="56"/>
        <v>61.37</v>
      </c>
      <c r="P1839" t="s">
        <v>8281</v>
      </c>
      <c r="Q1839" s="15">
        <f t="shared" si="57"/>
        <v>40986.006192129629</v>
      </c>
    </row>
    <row r="1840" spans="1:17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8280</v>
      </c>
      <c r="O1840">
        <f t="shared" si="56"/>
        <v>35.770000000000003</v>
      </c>
      <c r="P1840" t="s">
        <v>8281</v>
      </c>
      <c r="Q1840" s="15">
        <f t="shared" si="57"/>
        <v>40817.125</v>
      </c>
    </row>
    <row r="1841" spans="1:17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8280</v>
      </c>
      <c r="O1841">
        <f t="shared" si="56"/>
        <v>45.62</v>
      </c>
      <c r="P1841" t="s">
        <v>8281</v>
      </c>
      <c r="Q1841" s="15">
        <f t="shared" si="57"/>
        <v>42644.722013888888</v>
      </c>
    </row>
    <row r="1842" spans="1:17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8280</v>
      </c>
      <c r="O1842">
        <f t="shared" si="56"/>
        <v>75.38</v>
      </c>
      <c r="P1842" t="s">
        <v>8281</v>
      </c>
      <c r="Q1842" s="15">
        <f t="shared" si="57"/>
        <v>41401.207638888889</v>
      </c>
    </row>
    <row r="1843" spans="1:17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8280</v>
      </c>
      <c r="O1843">
        <f t="shared" si="56"/>
        <v>50.88</v>
      </c>
      <c r="P1843" t="s">
        <v>8281</v>
      </c>
      <c r="Q1843" s="15">
        <f t="shared" si="57"/>
        <v>41779.207638888889</v>
      </c>
    </row>
    <row r="1844" spans="1:17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8280</v>
      </c>
      <c r="O1844">
        <f t="shared" si="56"/>
        <v>119.29</v>
      </c>
      <c r="P1844" t="s">
        <v>8281</v>
      </c>
      <c r="Q1844" s="15">
        <f t="shared" si="57"/>
        <v>42065.249305555553</v>
      </c>
    </row>
    <row r="1845" spans="1:17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8280</v>
      </c>
      <c r="O1845">
        <f t="shared" si="56"/>
        <v>92.54</v>
      </c>
      <c r="P1845" t="s">
        <v>8281</v>
      </c>
      <c r="Q1845" s="15">
        <f t="shared" si="57"/>
        <v>40594.994837962964</v>
      </c>
    </row>
    <row r="1846" spans="1:17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8280</v>
      </c>
      <c r="O1846">
        <f t="shared" si="56"/>
        <v>76.05</v>
      </c>
      <c r="P1846" t="s">
        <v>8281</v>
      </c>
      <c r="Q1846" s="15">
        <f t="shared" si="57"/>
        <v>40705.125</v>
      </c>
    </row>
    <row r="1847" spans="1:17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8280</v>
      </c>
      <c r="O1847">
        <f t="shared" si="56"/>
        <v>52.63</v>
      </c>
      <c r="P1847" t="s">
        <v>8281</v>
      </c>
      <c r="Q1847" s="15">
        <f t="shared" si="57"/>
        <v>42538.204861111109</v>
      </c>
    </row>
    <row r="1848" spans="1:17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8280</v>
      </c>
      <c r="O1848">
        <f t="shared" si="56"/>
        <v>98.99</v>
      </c>
      <c r="P1848" t="s">
        <v>8281</v>
      </c>
      <c r="Q1848" s="15">
        <f t="shared" si="57"/>
        <v>41258.650196759263</v>
      </c>
    </row>
    <row r="1849" spans="1:17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8280</v>
      </c>
      <c r="O1849">
        <f t="shared" si="56"/>
        <v>79.53</v>
      </c>
      <c r="P1849" t="s">
        <v>8281</v>
      </c>
      <c r="Q1849" s="15">
        <f t="shared" si="57"/>
        <v>42115.236481481479</v>
      </c>
    </row>
    <row r="1850" spans="1:17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8280</v>
      </c>
      <c r="O1850">
        <f t="shared" si="56"/>
        <v>134.21</v>
      </c>
      <c r="P1850" t="s">
        <v>8281</v>
      </c>
      <c r="Q1850" s="15">
        <f t="shared" si="57"/>
        <v>40755.290972222225</v>
      </c>
    </row>
    <row r="1851" spans="1:17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8280</v>
      </c>
      <c r="O1851">
        <f t="shared" si="56"/>
        <v>37.630000000000003</v>
      </c>
      <c r="P1851" t="s">
        <v>8281</v>
      </c>
      <c r="Q1851" s="15">
        <f t="shared" si="57"/>
        <v>41199.845590277779</v>
      </c>
    </row>
    <row r="1852" spans="1:17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8280</v>
      </c>
      <c r="O1852">
        <f t="shared" si="56"/>
        <v>51.04</v>
      </c>
      <c r="P1852" t="s">
        <v>8281</v>
      </c>
      <c r="Q1852" s="15">
        <f t="shared" si="57"/>
        <v>41830.959490740745</v>
      </c>
    </row>
    <row r="1853" spans="1:17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8280</v>
      </c>
      <c r="O1853">
        <f t="shared" si="56"/>
        <v>50.04</v>
      </c>
      <c r="P1853" t="s">
        <v>8281</v>
      </c>
      <c r="Q1853" s="15">
        <f t="shared" si="57"/>
        <v>41848.041666666664</v>
      </c>
    </row>
    <row r="1854" spans="1:17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8280</v>
      </c>
      <c r="O1854">
        <f t="shared" si="56"/>
        <v>133.93</v>
      </c>
      <c r="P1854" t="s">
        <v>8281</v>
      </c>
      <c r="Q1854" s="15">
        <f t="shared" si="57"/>
        <v>42119</v>
      </c>
    </row>
    <row r="1855" spans="1:17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8280</v>
      </c>
      <c r="O1855">
        <f t="shared" si="56"/>
        <v>58.21</v>
      </c>
      <c r="P1855" t="s">
        <v>8281</v>
      </c>
      <c r="Q1855" s="15">
        <f t="shared" si="57"/>
        <v>41227.102048611108</v>
      </c>
    </row>
    <row r="1856" spans="1:17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8280</v>
      </c>
      <c r="O1856">
        <f t="shared" si="56"/>
        <v>88.04</v>
      </c>
      <c r="P1856" t="s">
        <v>8281</v>
      </c>
      <c r="Q1856" s="15">
        <f t="shared" si="57"/>
        <v>41418.021261574075</v>
      </c>
    </row>
    <row r="1857" spans="1:17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8280</v>
      </c>
      <c r="O1857">
        <f t="shared" si="56"/>
        <v>70.58</v>
      </c>
      <c r="P1857" t="s">
        <v>8281</v>
      </c>
      <c r="Q1857" s="15">
        <f t="shared" si="57"/>
        <v>41645.538657407407</v>
      </c>
    </row>
    <row r="1858" spans="1:17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8280</v>
      </c>
      <c r="O1858">
        <f t="shared" si="56"/>
        <v>53.29</v>
      </c>
      <c r="P1858" t="s">
        <v>8281</v>
      </c>
      <c r="Q1858" s="15">
        <f t="shared" si="57"/>
        <v>41838.854999999996</v>
      </c>
    </row>
    <row r="1859" spans="1:17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8280</v>
      </c>
      <c r="O1859">
        <f t="shared" ref="O1859:O1922" si="58">IFERROR(ROUND(E1859/L1859,2),0)</f>
        <v>136.36000000000001</v>
      </c>
      <c r="P1859" t="s">
        <v>8281</v>
      </c>
      <c r="Q1859" s="15">
        <f t="shared" ref="Q1859:Q1922" si="59">( ( (I1859/60)/60)/24)+DATE(1970,1,1)</f>
        <v>41894.76866898148</v>
      </c>
    </row>
    <row r="1860" spans="1:17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8280</v>
      </c>
      <c r="O1860">
        <f t="shared" si="58"/>
        <v>40.549999999999997</v>
      </c>
      <c r="P1860" t="s">
        <v>8281</v>
      </c>
      <c r="Q1860" s="15">
        <f t="shared" si="59"/>
        <v>40893.242141203707</v>
      </c>
    </row>
    <row r="1861" spans="1:17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8280</v>
      </c>
      <c r="O1861">
        <f t="shared" si="58"/>
        <v>70.63</v>
      </c>
      <c r="P1861" t="s">
        <v>8281</v>
      </c>
      <c r="Q1861" s="15">
        <f t="shared" si="59"/>
        <v>40808.770011574074</v>
      </c>
    </row>
    <row r="1862" spans="1:17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8280</v>
      </c>
      <c r="O1862">
        <f t="shared" si="58"/>
        <v>52.68</v>
      </c>
      <c r="P1862" t="s">
        <v>8281</v>
      </c>
      <c r="Q1862" s="15">
        <f t="shared" si="59"/>
        <v>41676.709305555552</v>
      </c>
    </row>
    <row r="1863" spans="1:17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8288</v>
      </c>
      <c r="O1863">
        <f t="shared" si="58"/>
        <v>0</v>
      </c>
      <c r="P1863" t="s">
        <v>8290</v>
      </c>
      <c r="Q1863" s="15">
        <f t="shared" si="59"/>
        <v>42030.300243055557</v>
      </c>
    </row>
    <row r="1864" spans="1:17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8288</v>
      </c>
      <c r="O1864">
        <f t="shared" si="58"/>
        <v>90.94</v>
      </c>
      <c r="P1864" t="s">
        <v>8290</v>
      </c>
      <c r="Q1864" s="15">
        <f t="shared" si="59"/>
        <v>42802.3125</v>
      </c>
    </row>
    <row r="1865" spans="1:17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8288</v>
      </c>
      <c r="O1865">
        <f t="shared" si="58"/>
        <v>5</v>
      </c>
      <c r="P1865" t="s">
        <v>8290</v>
      </c>
      <c r="Q1865" s="15">
        <f t="shared" si="59"/>
        <v>41802.797280092593</v>
      </c>
    </row>
    <row r="1866" spans="1:17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8288</v>
      </c>
      <c r="O1866">
        <f t="shared" si="58"/>
        <v>58.08</v>
      </c>
      <c r="P1866" t="s">
        <v>8290</v>
      </c>
      <c r="Q1866" s="15">
        <f t="shared" si="59"/>
        <v>41763.716435185182</v>
      </c>
    </row>
    <row r="1867" spans="1:17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8288</v>
      </c>
      <c r="O1867">
        <f t="shared" si="58"/>
        <v>2</v>
      </c>
      <c r="P1867" t="s">
        <v>8290</v>
      </c>
      <c r="Q1867" s="15">
        <f t="shared" si="59"/>
        <v>42680.409108796302</v>
      </c>
    </row>
    <row r="1868" spans="1:17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8288</v>
      </c>
      <c r="O1868">
        <f t="shared" si="58"/>
        <v>62.5</v>
      </c>
      <c r="P1868" t="s">
        <v>8290</v>
      </c>
      <c r="Q1868" s="15">
        <f t="shared" si="59"/>
        <v>42795.166666666672</v>
      </c>
    </row>
    <row r="1869" spans="1:17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8288</v>
      </c>
      <c r="O1869">
        <f t="shared" si="58"/>
        <v>10</v>
      </c>
      <c r="P1869" t="s">
        <v>8290</v>
      </c>
      <c r="Q1869" s="15">
        <f t="shared" si="59"/>
        <v>42679.924907407403</v>
      </c>
    </row>
    <row r="1870" spans="1:17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8288</v>
      </c>
      <c r="O1870">
        <f t="shared" si="58"/>
        <v>71.59</v>
      </c>
      <c r="P1870" t="s">
        <v>8290</v>
      </c>
      <c r="Q1870" s="15">
        <f t="shared" si="59"/>
        <v>42353.332638888889</v>
      </c>
    </row>
    <row r="1871" spans="1:17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8288</v>
      </c>
      <c r="O1871">
        <f t="shared" si="58"/>
        <v>0</v>
      </c>
      <c r="P1871" t="s">
        <v>8290</v>
      </c>
      <c r="Q1871" s="15">
        <f t="shared" si="59"/>
        <v>42739.002881944441</v>
      </c>
    </row>
    <row r="1872" spans="1:17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8288</v>
      </c>
      <c r="O1872">
        <f t="shared" si="58"/>
        <v>32.82</v>
      </c>
      <c r="P1872" t="s">
        <v>8290</v>
      </c>
      <c r="Q1872" s="15">
        <f t="shared" si="59"/>
        <v>42400.178472222222</v>
      </c>
    </row>
    <row r="1873" spans="1:17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8288</v>
      </c>
      <c r="O1873">
        <f t="shared" si="58"/>
        <v>49.12</v>
      </c>
      <c r="P1873" t="s">
        <v>8290</v>
      </c>
      <c r="Q1873" s="15">
        <f t="shared" si="59"/>
        <v>41963.825243055559</v>
      </c>
    </row>
    <row r="1874" spans="1:17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8288</v>
      </c>
      <c r="O1874">
        <f t="shared" si="58"/>
        <v>16.309999999999999</v>
      </c>
      <c r="P1874" t="s">
        <v>8290</v>
      </c>
      <c r="Q1874" s="15">
        <f t="shared" si="59"/>
        <v>42185.129652777774</v>
      </c>
    </row>
    <row r="1875" spans="1:17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8288</v>
      </c>
      <c r="O1875">
        <f t="shared" si="58"/>
        <v>18</v>
      </c>
      <c r="P1875" t="s">
        <v>8290</v>
      </c>
      <c r="Q1875" s="15">
        <f t="shared" si="59"/>
        <v>42193.697916666672</v>
      </c>
    </row>
    <row r="1876" spans="1:17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8288</v>
      </c>
      <c r="O1876">
        <f t="shared" si="58"/>
        <v>13</v>
      </c>
      <c r="P1876" t="s">
        <v>8290</v>
      </c>
      <c r="Q1876" s="15">
        <f t="shared" si="59"/>
        <v>42549.969131944439</v>
      </c>
    </row>
    <row r="1877" spans="1:17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8288</v>
      </c>
      <c r="O1877">
        <f t="shared" si="58"/>
        <v>17</v>
      </c>
      <c r="P1877" t="s">
        <v>8290</v>
      </c>
      <c r="Q1877" s="15">
        <f t="shared" si="59"/>
        <v>42588.899398148147</v>
      </c>
    </row>
    <row r="1878" spans="1:17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8288</v>
      </c>
      <c r="O1878">
        <f t="shared" si="58"/>
        <v>0</v>
      </c>
      <c r="P1878" t="s">
        <v>8290</v>
      </c>
      <c r="Q1878" s="15">
        <f t="shared" si="59"/>
        <v>41806.284780092588</v>
      </c>
    </row>
    <row r="1879" spans="1:17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8288</v>
      </c>
      <c r="O1879">
        <f t="shared" si="58"/>
        <v>0</v>
      </c>
      <c r="P1879" t="s">
        <v>8290</v>
      </c>
      <c r="Q1879" s="15">
        <f t="shared" si="59"/>
        <v>42064.029224537036</v>
      </c>
    </row>
    <row r="1880" spans="1:17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8288</v>
      </c>
      <c r="O1880">
        <f t="shared" si="58"/>
        <v>0</v>
      </c>
      <c r="P1880" t="s">
        <v>8290</v>
      </c>
      <c r="Q1880" s="15">
        <f t="shared" si="59"/>
        <v>41803.008738425924</v>
      </c>
    </row>
    <row r="1881" spans="1:17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8288</v>
      </c>
      <c r="O1881">
        <f t="shared" si="58"/>
        <v>3</v>
      </c>
      <c r="P1881" t="s">
        <v>8290</v>
      </c>
      <c r="Q1881" s="15">
        <f t="shared" si="59"/>
        <v>42443.607974537037</v>
      </c>
    </row>
    <row r="1882" spans="1:17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8288</v>
      </c>
      <c r="O1882">
        <f t="shared" si="58"/>
        <v>41.83</v>
      </c>
      <c r="P1882" t="s">
        <v>8290</v>
      </c>
      <c r="Q1882" s="15">
        <f t="shared" si="59"/>
        <v>42459.525231481486</v>
      </c>
    </row>
    <row r="1883" spans="1:17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8280</v>
      </c>
      <c r="O1883">
        <f t="shared" si="58"/>
        <v>49.34</v>
      </c>
      <c r="P1883" t="s">
        <v>8284</v>
      </c>
      <c r="Q1883" s="15">
        <f t="shared" si="59"/>
        <v>42073.110983796301</v>
      </c>
    </row>
    <row r="1884" spans="1:17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8280</v>
      </c>
      <c r="O1884">
        <f t="shared" si="58"/>
        <v>41.73</v>
      </c>
      <c r="P1884" t="s">
        <v>8284</v>
      </c>
      <c r="Q1884" s="15">
        <f t="shared" si="59"/>
        <v>41100.991666666669</v>
      </c>
    </row>
    <row r="1885" spans="1:17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8280</v>
      </c>
      <c r="O1885">
        <f t="shared" si="58"/>
        <v>32.72</v>
      </c>
      <c r="P1885" t="s">
        <v>8284</v>
      </c>
      <c r="Q1885" s="15">
        <f t="shared" si="59"/>
        <v>41007.906342592592</v>
      </c>
    </row>
    <row r="1886" spans="1:17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8280</v>
      </c>
      <c r="O1886">
        <f t="shared" si="58"/>
        <v>51.96</v>
      </c>
      <c r="P1886" t="s">
        <v>8284</v>
      </c>
      <c r="Q1886" s="15">
        <f t="shared" si="59"/>
        <v>41240.5</v>
      </c>
    </row>
    <row r="1887" spans="1:17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8280</v>
      </c>
      <c r="O1887">
        <f t="shared" si="58"/>
        <v>50.69</v>
      </c>
      <c r="P1887" t="s">
        <v>8284</v>
      </c>
      <c r="Q1887" s="15">
        <f t="shared" si="59"/>
        <v>41131.916666666664</v>
      </c>
    </row>
    <row r="1888" spans="1:17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8280</v>
      </c>
      <c r="O1888">
        <f t="shared" si="58"/>
        <v>42.24</v>
      </c>
      <c r="P1888" t="s">
        <v>8284</v>
      </c>
      <c r="Q1888" s="15">
        <f t="shared" si="59"/>
        <v>41955.94835648148</v>
      </c>
    </row>
    <row r="1889" spans="1:17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8280</v>
      </c>
      <c r="O1889">
        <f t="shared" si="58"/>
        <v>416.88</v>
      </c>
      <c r="P1889" t="s">
        <v>8284</v>
      </c>
      <c r="Q1889" s="15">
        <f t="shared" si="59"/>
        <v>42341.895833333328</v>
      </c>
    </row>
    <row r="1890" spans="1:17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8280</v>
      </c>
      <c r="O1890">
        <f t="shared" si="58"/>
        <v>46.65</v>
      </c>
      <c r="P1890" t="s">
        <v>8284</v>
      </c>
      <c r="Q1890" s="15">
        <f t="shared" si="59"/>
        <v>40330.207638888889</v>
      </c>
    </row>
    <row r="1891" spans="1:17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8280</v>
      </c>
      <c r="O1891">
        <f t="shared" si="58"/>
        <v>48.45</v>
      </c>
      <c r="P1891" t="s">
        <v>8284</v>
      </c>
      <c r="Q1891" s="15">
        <f t="shared" si="59"/>
        <v>41344.751689814817</v>
      </c>
    </row>
    <row r="1892" spans="1:17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8280</v>
      </c>
      <c r="O1892">
        <f t="shared" si="58"/>
        <v>70.53</v>
      </c>
      <c r="P1892" t="s">
        <v>8284</v>
      </c>
      <c r="Q1892" s="15">
        <f t="shared" si="59"/>
        <v>41258.786203703705</v>
      </c>
    </row>
    <row r="1893" spans="1:17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8280</v>
      </c>
      <c r="O1893">
        <f t="shared" si="58"/>
        <v>87.96</v>
      </c>
      <c r="P1893" t="s">
        <v>8284</v>
      </c>
      <c r="Q1893" s="15">
        <f t="shared" si="59"/>
        <v>40381.25</v>
      </c>
    </row>
    <row r="1894" spans="1:17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8280</v>
      </c>
      <c r="O1894">
        <f t="shared" si="58"/>
        <v>26.27</v>
      </c>
      <c r="P1894" t="s">
        <v>8284</v>
      </c>
      <c r="Q1894" s="15">
        <f t="shared" si="59"/>
        <v>40701.637511574074</v>
      </c>
    </row>
    <row r="1895" spans="1:17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8280</v>
      </c>
      <c r="O1895">
        <f t="shared" si="58"/>
        <v>57.78</v>
      </c>
      <c r="P1895" t="s">
        <v>8284</v>
      </c>
      <c r="Q1895" s="15">
        <f t="shared" si="59"/>
        <v>40649.165972222225</v>
      </c>
    </row>
    <row r="1896" spans="1:17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8280</v>
      </c>
      <c r="O1896">
        <f t="shared" si="58"/>
        <v>57.25</v>
      </c>
      <c r="P1896" t="s">
        <v>8284</v>
      </c>
      <c r="Q1896" s="15">
        <f t="shared" si="59"/>
        <v>40951.904895833337</v>
      </c>
    </row>
    <row r="1897" spans="1:17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8280</v>
      </c>
      <c r="O1897">
        <f t="shared" si="58"/>
        <v>196.34</v>
      </c>
      <c r="P1897" t="s">
        <v>8284</v>
      </c>
      <c r="Q1897" s="15">
        <f t="shared" si="59"/>
        <v>42297.746782407412</v>
      </c>
    </row>
    <row r="1898" spans="1:17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8280</v>
      </c>
      <c r="O1898">
        <f t="shared" si="58"/>
        <v>43</v>
      </c>
      <c r="P1898" t="s">
        <v>8284</v>
      </c>
      <c r="Q1898" s="15">
        <f t="shared" si="59"/>
        <v>41011.710243055553</v>
      </c>
    </row>
    <row r="1899" spans="1:17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8280</v>
      </c>
      <c r="O1899">
        <f t="shared" si="58"/>
        <v>35.549999999999997</v>
      </c>
      <c r="P1899" t="s">
        <v>8284</v>
      </c>
      <c r="Q1899" s="15">
        <f t="shared" si="59"/>
        <v>41702.875</v>
      </c>
    </row>
    <row r="1900" spans="1:17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8280</v>
      </c>
      <c r="O1900">
        <f t="shared" si="58"/>
        <v>68.81</v>
      </c>
      <c r="P1900" t="s">
        <v>8284</v>
      </c>
      <c r="Q1900" s="15">
        <f t="shared" si="59"/>
        <v>42401.75</v>
      </c>
    </row>
    <row r="1901" spans="1:17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8280</v>
      </c>
      <c r="O1901">
        <f t="shared" si="58"/>
        <v>28.57</v>
      </c>
      <c r="P1901" t="s">
        <v>8284</v>
      </c>
      <c r="Q1901" s="15">
        <f t="shared" si="59"/>
        <v>42088.90006944444</v>
      </c>
    </row>
    <row r="1902" spans="1:17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8280</v>
      </c>
      <c r="O1902">
        <f t="shared" si="58"/>
        <v>50.63</v>
      </c>
      <c r="P1902" t="s">
        <v>8284</v>
      </c>
      <c r="Q1902" s="15">
        <f t="shared" si="59"/>
        <v>41188.415972222225</v>
      </c>
    </row>
    <row r="1903" spans="1:17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8274</v>
      </c>
      <c r="O1903">
        <f t="shared" si="58"/>
        <v>106.8</v>
      </c>
      <c r="P1903" t="s">
        <v>8303</v>
      </c>
      <c r="Q1903" s="15">
        <f t="shared" si="59"/>
        <v>42146.541666666672</v>
      </c>
    </row>
    <row r="1904" spans="1:17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8274</v>
      </c>
      <c r="O1904">
        <f t="shared" si="58"/>
        <v>4</v>
      </c>
      <c r="P1904" t="s">
        <v>8303</v>
      </c>
      <c r="Q1904" s="15">
        <f t="shared" si="59"/>
        <v>42067.789895833332</v>
      </c>
    </row>
    <row r="1905" spans="1:17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8274</v>
      </c>
      <c r="O1905">
        <f t="shared" si="58"/>
        <v>34.1</v>
      </c>
      <c r="P1905" t="s">
        <v>8303</v>
      </c>
      <c r="Q1905" s="15">
        <f t="shared" si="59"/>
        <v>42762.770729166667</v>
      </c>
    </row>
    <row r="1906" spans="1:17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8274</v>
      </c>
      <c r="O1906">
        <f t="shared" si="58"/>
        <v>25</v>
      </c>
      <c r="P1906" t="s">
        <v>8303</v>
      </c>
      <c r="Q1906" s="15">
        <f t="shared" si="59"/>
        <v>42371.685428240744</v>
      </c>
    </row>
    <row r="1907" spans="1:17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8274</v>
      </c>
      <c r="O1907">
        <f t="shared" si="58"/>
        <v>10.5</v>
      </c>
      <c r="P1907" t="s">
        <v>8303</v>
      </c>
      <c r="Q1907" s="15">
        <f t="shared" si="59"/>
        <v>41889.925856481481</v>
      </c>
    </row>
    <row r="1908" spans="1:17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8274</v>
      </c>
      <c r="O1908">
        <f t="shared" si="58"/>
        <v>215.96</v>
      </c>
      <c r="P1908" t="s">
        <v>8303</v>
      </c>
      <c r="Q1908" s="15">
        <f t="shared" si="59"/>
        <v>42544.671099537038</v>
      </c>
    </row>
    <row r="1909" spans="1:17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8274</v>
      </c>
      <c r="O1909">
        <f t="shared" si="58"/>
        <v>21.25</v>
      </c>
      <c r="P1909" t="s">
        <v>8303</v>
      </c>
      <c r="Q1909" s="15">
        <f t="shared" si="59"/>
        <v>41782.587094907409</v>
      </c>
    </row>
    <row r="1910" spans="1:17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8274</v>
      </c>
      <c r="O1910">
        <f t="shared" si="58"/>
        <v>108.25</v>
      </c>
      <c r="P1910" t="s">
        <v>8303</v>
      </c>
      <c r="Q1910" s="15">
        <f t="shared" si="59"/>
        <v>42733.917824074073</v>
      </c>
    </row>
    <row r="1911" spans="1:17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8274</v>
      </c>
      <c r="O1911">
        <f t="shared" si="58"/>
        <v>129.97</v>
      </c>
      <c r="P1911" t="s">
        <v>8303</v>
      </c>
      <c r="Q1911" s="15">
        <f t="shared" si="59"/>
        <v>41935.429155092592</v>
      </c>
    </row>
    <row r="1912" spans="1:17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8274</v>
      </c>
      <c r="O1912">
        <f t="shared" si="58"/>
        <v>117.49</v>
      </c>
      <c r="P1912" t="s">
        <v>8303</v>
      </c>
      <c r="Q1912" s="15">
        <f t="shared" si="59"/>
        <v>42308.947916666672</v>
      </c>
    </row>
    <row r="1913" spans="1:17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8274</v>
      </c>
      <c r="O1913">
        <f t="shared" si="58"/>
        <v>10</v>
      </c>
      <c r="P1913" t="s">
        <v>8303</v>
      </c>
      <c r="Q1913" s="15">
        <f t="shared" si="59"/>
        <v>41860.033958333333</v>
      </c>
    </row>
    <row r="1914" spans="1:17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8274</v>
      </c>
      <c r="O1914">
        <f t="shared" si="58"/>
        <v>70.599999999999994</v>
      </c>
      <c r="P1914" t="s">
        <v>8303</v>
      </c>
      <c r="Q1914" s="15">
        <f t="shared" si="59"/>
        <v>42159.226388888885</v>
      </c>
    </row>
    <row r="1915" spans="1:17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8274</v>
      </c>
      <c r="O1915">
        <f t="shared" si="58"/>
        <v>24.5</v>
      </c>
      <c r="P1915" t="s">
        <v>8303</v>
      </c>
      <c r="Q1915" s="15">
        <f t="shared" si="59"/>
        <v>41920.511319444442</v>
      </c>
    </row>
    <row r="1916" spans="1:17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8274</v>
      </c>
      <c r="O1916">
        <f t="shared" si="58"/>
        <v>30</v>
      </c>
      <c r="P1916" t="s">
        <v>8303</v>
      </c>
      <c r="Q1916" s="15">
        <f t="shared" si="59"/>
        <v>41944.165972222225</v>
      </c>
    </row>
    <row r="1917" spans="1:17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8274</v>
      </c>
      <c r="O1917">
        <f t="shared" si="58"/>
        <v>2</v>
      </c>
      <c r="P1917" t="s">
        <v>8303</v>
      </c>
      <c r="Q1917" s="15">
        <f t="shared" si="59"/>
        <v>41884.04886574074</v>
      </c>
    </row>
    <row r="1918" spans="1:17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8274</v>
      </c>
      <c r="O1918">
        <f t="shared" si="58"/>
        <v>17</v>
      </c>
      <c r="P1918" t="s">
        <v>8303</v>
      </c>
      <c r="Q1918" s="15">
        <f t="shared" si="59"/>
        <v>42681.758969907409</v>
      </c>
    </row>
    <row r="1919" spans="1:17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8274</v>
      </c>
      <c r="O1919">
        <f t="shared" si="58"/>
        <v>2928.93</v>
      </c>
      <c r="P1919" t="s">
        <v>8303</v>
      </c>
      <c r="Q1919" s="15">
        <f t="shared" si="59"/>
        <v>42776.270057870366</v>
      </c>
    </row>
    <row r="1920" spans="1:17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8274</v>
      </c>
      <c r="O1920">
        <f t="shared" si="58"/>
        <v>28.89</v>
      </c>
      <c r="P1920" t="s">
        <v>8303</v>
      </c>
      <c r="Q1920" s="15">
        <f t="shared" si="59"/>
        <v>41863.789942129632</v>
      </c>
    </row>
    <row r="1921" spans="1:17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8274</v>
      </c>
      <c r="O1921">
        <f t="shared" si="58"/>
        <v>29.63</v>
      </c>
      <c r="P1921" t="s">
        <v>8303</v>
      </c>
      <c r="Q1921" s="15">
        <f t="shared" si="59"/>
        <v>42143.875567129624</v>
      </c>
    </row>
    <row r="1922" spans="1:17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8274</v>
      </c>
      <c r="O1922">
        <f t="shared" si="58"/>
        <v>40.98</v>
      </c>
      <c r="P1922" t="s">
        <v>8303</v>
      </c>
      <c r="Q1922" s="15">
        <f t="shared" si="59"/>
        <v>42298.958333333328</v>
      </c>
    </row>
    <row r="1923" spans="1:17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8280</v>
      </c>
      <c r="O1923">
        <f t="shared" ref="O1923:O1986" si="60">IFERROR(ROUND(E1923/L1923,2),0)</f>
        <v>54</v>
      </c>
      <c r="P1923" t="s">
        <v>8284</v>
      </c>
      <c r="Q1923" s="15">
        <f t="shared" ref="Q1923:Q1986" si="61">( ( (I1923/60)/60)/24)+DATE(1970,1,1)</f>
        <v>41104.221562500003</v>
      </c>
    </row>
    <row r="1924" spans="1:17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8280</v>
      </c>
      <c r="O1924">
        <f t="shared" si="60"/>
        <v>36.11</v>
      </c>
      <c r="P1924" t="s">
        <v>8284</v>
      </c>
      <c r="Q1924" s="15">
        <f t="shared" si="61"/>
        <v>41620.255868055552</v>
      </c>
    </row>
    <row r="1925" spans="1:17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8280</v>
      </c>
      <c r="O1925">
        <f t="shared" si="60"/>
        <v>23.15</v>
      </c>
      <c r="P1925" t="s">
        <v>8284</v>
      </c>
      <c r="Q1925" s="15">
        <f t="shared" si="61"/>
        <v>40813.207638888889</v>
      </c>
    </row>
    <row r="1926" spans="1:17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8280</v>
      </c>
      <c r="O1926">
        <f t="shared" si="60"/>
        <v>104</v>
      </c>
      <c r="P1926" t="s">
        <v>8284</v>
      </c>
      <c r="Q1926" s="15">
        <f t="shared" si="61"/>
        <v>41654.814583333333</v>
      </c>
    </row>
    <row r="1927" spans="1:17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8280</v>
      </c>
      <c r="O1927">
        <f t="shared" si="60"/>
        <v>31.83</v>
      </c>
      <c r="P1927" t="s">
        <v>8284</v>
      </c>
      <c r="Q1927" s="15">
        <f t="shared" si="61"/>
        <v>41558</v>
      </c>
    </row>
    <row r="1928" spans="1:17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8280</v>
      </c>
      <c r="O1928">
        <f t="shared" si="60"/>
        <v>27.39</v>
      </c>
      <c r="P1928" t="s">
        <v>8284</v>
      </c>
      <c r="Q1928" s="15">
        <f t="shared" si="61"/>
        <v>40484.018055555556</v>
      </c>
    </row>
    <row r="1929" spans="1:17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8280</v>
      </c>
      <c r="O1929">
        <f t="shared" si="60"/>
        <v>56.36</v>
      </c>
      <c r="P1929" t="s">
        <v>8284</v>
      </c>
      <c r="Q1929" s="15">
        <f t="shared" si="61"/>
        <v>40976.207638888889</v>
      </c>
    </row>
    <row r="1930" spans="1:17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8280</v>
      </c>
      <c r="O1930">
        <f t="shared" si="60"/>
        <v>77.349999999999994</v>
      </c>
      <c r="P1930" t="s">
        <v>8284</v>
      </c>
      <c r="Q1930" s="15">
        <f t="shared" si="61"/>
        <v>41401.648078703707</v>
      </c>
    </row>
    <row r="1931" spans="1:17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8280</v>
      </c>
      <c r="O1931">
        <f t="shared" si="60"/>
        <v>42.8</v>
      </c>
      <c r="P1931" t="s">
        <v>8284</v>
      </c>
      <c r="Q1931" s="15">
        <f t="shared" si="61"/>
        <v>40729.021597222221</v>
      </c>
    </row>
    <row r="1932" spans="1:17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8280</v>
      </c>
      <c r="O1932">
        <f t="shared" si="60"/>
        <v>48.85</v>
      </c>
      <c r="P1932" t="s">
        <v>8284</v>
      </c>
      <c r="Q1932" s="15">
        <f t="shared" si="61"/>
        <v>41462.558819444443</v>
      </c>
    </row>
    <row r="1933" spans="1:17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8280</v>
      </c>
      <c r="O1933">
        <f t="shared" si="60"/>
        <v>48.24</v>
      </c>
      <c r="P1933" t="s">
        <v>8284</v>
      </c>
      <c r="Q1933" s="15">
        <f t="shared" si="61"/>
        <v>41051.145833333336</v>
      </c>
    </row>
    <row r="1934" spans="1:17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8280</v>
      </c>
      <c r="O1934">
        <f t="shared" si="60"/>
        <v>70.209999999999994</v>
      </c>
      <c r="P1934" t="s">
        <v>8284</v>
      </c>
      <c r="Q1934" s="15">
        <f t="shared" si="61"/>
        <v>40932.809872685182</v>
      </c>
    </row>
    <row r="1935" spans="1:17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8280</v>
      </c>
      <c r="O1935">
        <f t="shared" si="60"/>
        <v>94.05</v>
      </c>
      <c r="P1935" t="s">
        <v>8284</v>
      </c>
      <c r="Q1935" s="15">
        <f t="shared" si="61"/>
        <v>41909.130868055552</v>
      </c>
    </row>
    <row r="1936" spans="1:17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8280</v>
      </c>
      <c r="O1936">
        <f t="shared" si="60"/>
        <v>80.27</v>
      </c>
      <c r="P1936" t="s">
        <v>8284</v>
      </c>
      <c r="Q1936" s="15">
        <f t="shared" si="61"/>
        <v>40902.208333333336</v>
      </c>
    </row>
    <row r="1937" spans="1:17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8280</v>
      </c>
      <c r="O1937">
        <f t="shared" si="60"/>
        <v>54.2</v>
      </c>
      <c r="P1937" t="s">
        <v>8284</v>
      </c>
      <c r="Q1937" s="15">
        <f t="shared" si="61"/>
        <v>41811.207638888889</v>
      </c>
    </row>
    <row r="1938" spans="1:17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8280</v>
      </c>
      <c r="O1938">
        <f t="shared" si="60"/>
        <v>60.27</v>
      </c>
      <c r="P1938" t="s">
        <v>8284</v>
      </c>
      <c r="Q1938" s="15">
        <f t="shared" si="61"/>
        <v>40883.249305555553</v>
      </c>
    </row>
    <row r="1939" spans="1:17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8280</v>
      </c>
      <c r="O1939">
        <f t="shared" si="60"/>
        <v>38.74</v>
      </c>
      <c r="P1939" t="s">
        <v>8284</v>
      </c>
      <c r="Q1939" s="15">
        <f t="shared" si="61"/>
        <v>41075.165972222225</v>
      </c>
    </row>
    <row r="1940" spans="1:17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8280</v>
      </c>
      <c r="O1940">
        <f t="shared" si="60"/>
        <v>152.54</v>
      </c>
      <c r="P1940" t="s">
        <v>8284</v>
      </c>
      <c r="Q1940" s="15">
        <f t="shared" si="61"/>
        <v>41457.208333333336</v>
      </c>
    </row>
    <row r="1941" spans="1:17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8280</v>
      </c>
      <c r="O1941">
        <f t="shared" si="60"/>
        <v>115.31</v>
      </c>
      <c r="P1941" t="s">
        <v>8284</v>
      </c>
      <c r="Q1941" s="15">
        <f t="shared" si="61"/>
        <v>41343.943379629629</v>
      </c>
    </row>
    <row r="1942" spans="1:17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8280</v>
      </c>
      <c r="O1942">
        <f t="shared" si="60"/>
        <v>35.840000000000003</v>
      </c>
      <c r="P1942" t="s">
        <v>8284</v>
      </c>
      <c r="Q1942" s="15">
        <f t="shared" si="61"/>
        <v>40709.165972222225</v>
      </c>
    </row>
    <row r="1943" spans="1:17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8274</v>
      </c>
      <c r="O1943">
        <f t="shared" si="60"/>
        <v>64.569999999999993</v>
      </c>
      <c r="P1943" t="s">
        <v>8304</v>
      </c>
      <c r="Q1943" s="15">
        <f t="shared" si="61"/>
        <v>41774.290868055556</v>
      </c>
    </row>
    <row r="1944" spans="1:17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8274</v>
      </c>
      <c r="O1944">
        <f t="shared" si="60"/>
        <v>87.44</v>
      </c>
      <c r="P1944" t="s">
        <v>8304</v>
      </c>
      <c r="Q1944" s="15">
        <f t="shared" si="61"/>
        <v>40728.828009259261</v>
      </c>
    </row>
    <row r="1945" spans="1:17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8274</v>
      </c>
      <c r="O1945">
        <f t="shared" si="60"/>
        <v>68.819999999999993</v>
      </c>
      <c r="P1945" t="s">
        <v>8304</v>
      </c>
      <c r="Q1945" s="15">
        <f t="shared" si="61"/>
        <v>42593.269861111112</v>
      </c>
    </row>
    <row r="1946" spans="1:17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8274</v>
      </c>
      <c r="O1946">
        <f t="shared" si="60"/>
        <v>176.2</v>
      </c>
      <c r="P1946" t="s">
        <v>8304</v>
      </c>
      <c r="Q1946" s="15">
        <f t="shared" si="61"/>
        <v>41760.584374999999</v>
      </c>
    </row>
    <row r="1947" spans="1:17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8274</v>
      </c>
      <c r="O1947">
        <f t="shared" si="60"/>
        <v>511.79</v>
      </c>
      <c r="P1947" t="s">
        <v>8304</v>
      </c>
      <c r="Q1947" s="15">
        <f t="shared" si="61"/>
        <v>42197.251828703709</v>
      </c>
    </row>
    <row r="1948" spans="1:17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8274</v>
      </c>
      <c r="O1948">
        <f t="shared" si="60"/>
        <v>160.44</v>
      </c>
      <c r="P1948" t="s">
        <v>8304</v>
      </c>
      <c r="Q1948" s="15">
        <f t="shared" si="61"/>
        <v>41749.108344907407</v>
      </c>
    </row>
    <row r="1949" spans="1:17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8274</v>
      </c>
      <c r="O1949">
        <f t="shared" si="60"/>
        <v>35</v>
      </c>
      <c r="P1949" t="s">
        <v>8304</v>
      </c>
      <c r="Q1949" s="15">
        <f t="shared" si="61"/>
        <v>40140.249305555553</v>
      </c>
    </row>
    <row r="1950" spans="1:17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8274</v>
      </c>
      <c r="O1950">
        <f t="shared" si="60"/>
        <v>188.51</v>
      </c>
      <c r="P1950" t="s">
        <v>8304</v>
      </c>
      <c r="Q1950" s="15">
        <f t="shared" si="61"/>
        <v>42527.709722222222</v>
      </c>
    </row>
    <row r="1951" spans="1:17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8274</v>
      </c>
      <c r="O1951">
        <f t="shared" si="60"/>
        <v>56.2</v>
      </c>
      <c r="P1951" t="s">
        <v>8304</v>
      </c>
      <c r="Q1951" s="15">
        <f t="shared" si="61"/>
        <v>41830.423043981478</v>
      </c>
    </row>
    <row r="1952" spans="1:17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8274</v>
      </c>
      <c r="O1952">
        <f t="shared" si="60"/>
        <v>51.31</v>
      </c>
      <c r="P1952" t="s">
        <v>8304</v>
      </c>
      <c r="Q1952" s="15">
        <f t="shared" si="61"/>
        <v>40655.181400462963</v>
      </c>
    </row>
    <row r="1953" spans="1:17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8274</v>
      </c>
      <c r="O1953">
        <f t="shared" si="60"/>
        <v>127.36</v>
      </c>
      <c r="P1953" t="s">
        <v>8304</v>
      </c>
      <c r="Q1953" s="15">
        <f t="shared" si="61"/>
        <v>42681.462233796294</v>
      </c>
    </row>
    <row r="1954" spans="1:17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8274</v>
      </c>
      <c r="O1954">
        <f t="shared" si="60"/>
        <v>101.86</v>
      </c>
      <c r="P1954" t="s">
        <v>8304</v>
      </c>
      <c r="Q1954" s="15">
        <f t="shared" si="61"/>
        <v>41563.60665509259</v>
      </c>
    </row>
    <row r="1955" spans="1:17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8274</v>
      </c>
      <c r="O1955">
        <f t="shared" si="60"/>
        <v>230.56</v>
      </c>
      <c r="P1955" t="s">
        <v>8304</v>
      </c>
      <c r="Q1955" s="15">
        <f t="shared" si="61"/>
        <v>40970.125</v>
      </c>
    </row>
    <row r="1956" spans="1:17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8274</v>
      </c>
      <c r="O1956">
        <f t="shared" si="60"/>
        <v>842.11</v>
      </c>
      <c r="P1956" t="s">
        <v>8304</v>
      </c>
      <c r="Q1956" s="15">
        <f t="shared" si="61"/>
        <v>42441.208333333328</v>
      </c>
    </row>
    <row r="1957" spans="1:17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8274</v>
      </c>
      <c r="O1957">
        <f t="shared" si="60"/>
        <v>577.28</v>
      </c>
      <c r="P1957" t="s">
        <v>8304</v>
      </c>
      <c r="Q1957" s="15">
        <f t="shared" si="61"/>
        <v>41052.791666666664</v>
      </c>
    </row>
    <row r="1958" spans="1:17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8274</v>
      </c>
      <c r="O1958">
        <f t="shared" si="60"/>
        <v>483.34</v>
      </c>
      <c r="P1958" t="s">
        <v>8304</v>
      </c>
      <c r="Q1958" s="15">
        <f t="shared" si="61"/>
        <v>42112.882002314815</v>
      </c>
    </row>
    <row r="1959" spans="1:17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8274</v>
      </c>
      <c r="O1959">
        <f t="shared" si="60"/>
        <v>76.14</v>
      </c>
      <c r="P1959" t="s">
        <v>8304</v>
      </c>
      <c r="Q1959" s="15">
        <f t="shared" si="61"/>
        <v>41209.098530092589</v>
      </c>
    </row>
    <row r="1960" spans="1:17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8274</v>
      </c>
      <c r="O1960">
        <f t="shared" si="60"/>
        <v>74.11</v>
      </c>
      <c r="P1960" t="s">
        <v>8304</v>
      </c>
      <c r="Q1960" s="15">
        <f t="shared" si="61"/>
        <v>41356.94630787037</v>
      </c>
    </row>
    <row r="1961" spans="1:17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8274</v>
      </c>
      <c r="O1961">
        <f t="shared" si="60"/>
        <v>36.97</v>
      </c>
      <c r="P1961" t="s">
        <v>8304</v>
      </c>
      <c r="Q1961" s="15">
        <f t="shared" si="61"/>
        <v>41913</v>
      </c>
    </row>
    <row r="1962" spans="1:17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8274</v>
      </c>
      <c r="O1962">
        <f t="shared" si="60"/>
        <v>2500.9699999999998</v>
      </c>
      <c r="P1962" t="s">
        <v>8304</v>
      </c>
      <c r="Q1962" s="15">
        <f t="shared" si="61"/>
        <v>41994.362743055557</v>
      </c>
    </row>
    <row r="1963" spans="1:17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8274</v>
      </c>
      <c r="O1963">
        <f t="shared" si="60"/>
        <v>67.69</v>
      </c>
      <c r="P1963" t="s">
        <v>8304</v>
      </c>
      <c r="Q1963" s="15">
        <f t="shared" si="61"/>
        <v>41188.165972222225</v>
      </c>
    </row>
    <row r="1964" spans="1:17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8274</v>
      </c>
      <c r="O1964">
        <f t="shared" si="60"/>
        <v>63.05</v>
      </c>
      <c r="P1964" t="s">
        <v>8304</v>
      </c>
      <c r="Q1964" s="15">
        <f t="shared" si="61"/>
        <v>41772.780509259261</v>
      </c>
    </row>
    <row r="1965" spans="1:17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8274</v>
      </c>
      <c r="O1965">
        <f t="shared" si="60"/>
        <v>117.6</v>
      </c>
      <c r="P1965" t="s">
        <v>8304</v>
      </c>
      <c r="Q1965" s="15">
        <f t="shared" si="61"/>
        <v>41898.429791666669</v>
      </c>
    </row>
    <row r="1966" spans="1:17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8274</v>
      </c>
      <c r="O1966">
        <f t="shared" si="60"/>
        <v>180.75</v>
      </c>
      <c r="P1966" t="s">
        <v>8304</v>
      </c>
      <c r="Q1966" s="15">
        <f t="shared" si="61"/>
        <v>42482.272824074069</v>
      </c>
    </row>
    <row r="1967" spans="1:17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8274</v>
      </c>
      <c r="O1967">
        <f t="shared" si="60"/>
        <v>127.32</v>
      </c>
      <c r="P1967" t="s">
        <v>8304</v>
      </c>
      <c r="Q1967" s="15">
        <f t="shared" si="61"/>
        <v>40920.041666666664</v>
      </c>
    </row>
    <row r="1968" spans="1:17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8274</v>
      </c>
      <c r="O1968">
        <f t="shared" si="60"/>
        <v>136.63999999999999</v>
      </c>
      <c r="P1968" t="s">
        <v>8304</v>
      </c>
      <c r="Q1968" s="15">
        <f t="shared" si="61"/>
        <v>41865.540486111109</v>
      </c>
    </row>
    <row r="1969" spans="1:17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8274</v>
      </c>
      <c r="O1969">
        <f t="shared" si="60"/>
        <v>182.78</v>
      </c>
      <c r="P1969" t="s">
        <v>8304</v>
      </c>
      <c r="Q1969" s="15">
        <f t="shared" si="61"/>
        <v>41760.663530092592</v>
      </c>
    </row>
    <row r="1970" spans="1:17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8274</v>
      </c>
      <c r="O1970">
        <f t="shared" si="60"/>
        <v>279.38</v>
      </c>
      <c r="P1970" t="s">
        <v>8304</v>
      </c>
      <c r="Q1970" s="15">
        <f t="shared" si="61"/>
        <v>42707.628645833334</v>
      </c>
    </row>
    <row r="1971" spans="1:17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8274</v>
      </c>
      <c r="O1971">
        <f t="shared" si="60"/>
        <v>61.38</v>
      </c>
      <c r="P1971" t="s">
        <v>8304</v>
      </c>
      <c r="Q1971" s="15">
        <f t="shared" si="61"/>
        <v>42587.792453703703</v>
      </c>
    </row>
    <row r="1972" spans="1:17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8274</v>
      </c>
      <c r="O1972">
        <f t="shared" si="60"/>
        <v>80.73</v>
      </c>
      <c r="P1972" t="s">
        <v>8304</v>
      </c>
      <c r="Q1972" s="15">
        <f t="shared" si="61"/>
        <v>41384.151631944449</v>
      </c>
    </row>
    <row r="1973" spans="1:17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8274</v>
      </c>
      <c r="O1973">
        <f t="shared" si="60"/>
        <v>272.36</v>
      </c>
      <c r="P1973" t="s">
        <v>8304</v>
      </c>
      <c r="Q1973" s="15">
        <f t="shared" si="61"/>
        <v>41593.166666666664</v>
      </c>
    </row>
    <row r="1974" spans="1:17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8274</v>
      </c>
      <c r="O1974">
        <f t="shared" si="60"/>
        <v>70.849999999999994</v>
      </c>
      <c r="P1974" t="s">
        <v>8304</v>
      </c>
      <c r="Q1974" s="15">
        <f t="shared" si="61"/>
        <v>41231.053749999999</v>
      </c>
    </row>
    <row r="1975" spans="1:17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8274</v>
      </c>
      <c r="O1975">
        <f t="shared" si="60"/>
        <v>247.94</v>
      </c>
      <c r="P1975" t="s">
        <v>8304</v>
      </c>
      <c r="Q1975" s="15">
        <f t="shared" si="61"/>
        <v>42588.291666666672</v>
      </c>
    </row>
    <row r="1976" spans="1:17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8274</v>
      </c>
      <c r="O1976">
        <f t="shared" si="60"/>
        <v>186.81</v>
      </c>
      <c r="P1976" t="s">
        <v>8304</v>
      </c>
      <c r="Q1976" s="15">
        <f t="shared" si="61"/>
        <v>41505.334131944444</v>
      </c>
    </row>
    <row r="1977" spans="1:17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8274</v>
      </c>
      <c r="O1977">
        <f t="shared" si="60"/>
        <v>131.99</v>
      </c>
      <c r="P1977" t="s">
        <v>8304</v>
      </c>
      <c r="Q1977" s="15">
        <f t="shared" si="61"/>
        <v>41343.755219907405</v>
      </c>
    </row>
    <row r="1978" spans="1:17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8274</v>
      </c>
      <c r="O1978">
        <f t="shared" si="60"/>
        <v>29.31</v>
      </c>
      <c r="P1978" t="s">
        <v>8304</v>
      </c>
      <c r="Q1978" s="15">
        <f t="shared" si="61"/>
        <v>41468.899594907409</v>
      </c>
    </row>
    <row r="1979" spans="1:17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8274</v>
      </c>
      <c r="O1979">
        <f t="shared" si="60"/>
        <v>245.02</v>
      </c>
      <c r="P1979" t="s">
        <v>8304</v>
      </c>
      <c r="Q1979" s="15">
        <f t="shared" si="61"/>
        <v>42357.332638888889</v>
      </c>
    </row>
    <row r="1980" spans="1:17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8274</v>
      </c>
      <c r="O1980">
        <f t="shared" si="60"/>
        <v>1323.25</v>
      </c>
      <c r="P1980" t="s">
        <v>8304</v>
      </c>
      <c r="Q1980" s="15">
        <f t="shared" si="61"/>
        <v>41072.291666666664</v>
      </c>
    </row>
    <row r="1981" spans="1:17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8274</v>
      </c>
      <c r="O1981">
        <f t="shared" si="60"/>
        <v>282.66000000000003</v>
      </c>
      <c r="P1981" t="s">
        <v>8304</v>
      </c>
      <c r="Q1981" s="15">
        <f t="shared" si="61"/>
        <v>42327.207638888889</v>
      </c>
    </row>
    <row r="1982" spans="1:17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8274</v>
      </c>
      <c r="O1982">
        <f t="shared" si="60"/>
        <v>91.21</v>
      </c>
      <c r="P1982" t="s">
        <v>8304</v>
      </c>
      <c r="Q1982" s="15">
        <f t="shared" si="61"/>
        <v>42463.500717592593</v>
      </c>
    </row>
    <row r="1983" spans="1:17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8293</v>
      </c>
      <c r="O1983">
        <f t="shared" si="60"/>
        <v>31.75</v>
      </c>
      <c r="P1983" t="s">
        <v>8305</v>
      </c>
      <c r="Q1983" s="15">
        <f t="shared" si="61"/>
        <v>41829.725289351853</v>
      </c>
    </row>
    <row r="1984" spans="1:17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8293</v>
      </c>
      <c r="O1984">
        <f t="shared" si="60"/>
        <v>0</v>
      </c>
      <c r="P1984" t="s">
        <v>8305</v>
      </c>
      <c r="Q1984" s="15">
        <f t="shared" si="61"/>
        <v>42708.628321759257</v>
      </c>
    </row>
    <row r="1985" spans="1:17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8293</v>
      </c>
      <c r="O1985">
        <f t="shared" si="60"/>
        <v>88.69</v>
      </c>
      <c r="P1985" t="s">
        <v>8305</v>
      </c>
      <c r="Q1985" s="15">
        <f t="shared" si="61"/>
        <v>42615.291666666672</v>
      </c>
    </row>
    <row r="1986" spans="1:17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8293</v>
      </c>
      <c r="O1986">
        <f t="shared" si="60"/>
        <v>453.14</v>
      </c>
      <c r="P1986" t="s">
        <v>8305</v>
      </c>
      <c r="Q1986" s="15">
        <f t="shared" si="61"/>
        <v>41973.831956018519</v>
      </c>
    </row>
    <row r="1987" spans="1:17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8293</v>
      </c>
      <c r="O1987">
        <f t="shared" ref="O1987:O2050" si="62">IFERROR(ROUND(E1987/L1987,2),0)</f>
        <v>12.75</v>
      </c>
      <c r="P1987" t="s">
        <v>8305</v>
      </c>
      <c r="Q1987" s="15">
        <f t="shared" ref="Q1987:Q2050" si="63">( ( (I1987/60)/60)/24)+DATE(1970,1,1)</f>
        <v>42584.958333333328</v>
      </c>
    </row>
    <row r="1988" spans="1:17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8293</v>
      </c>
      <c r="O1988">
        <f t="shared" si="62"/>
        <v>1</v>
      </c>
      <c r="P1988" t="s">
        <v>8305</v>
      </c>
      <c r="Q1988" s="15">
        <f t="shared" si="63"/>
        <v>42443.392164351855</v>
      </c>
    </row>
    <row r="1989" spans="1:17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8293</v>
      </c>
      <c r="O1989">
        <f t="shared" si="62"/>
        <v>83.43</v>
      </c>
      <c r="P1989" t="s">
        <v>8305</v>
      </c>
      <c r="Q1989" s="15">
        <f t="shared" si="63"/>
        <v>42064.639768518522</v>
      </c>
    </row>
    <row r="1990" spans="1:17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8293</v>
      </c>
      <c r="O1990">
        <f t="shared" si="62"/>
        <v>25</v>
      </c>
      <c r="P1990" t="s">
        <v>8305</v>
      </c>
      <c r="Q1990" s="15">
        <f t="shared" si="63"/>
        <v>42236.763217592597</v>
      </c>
    </row>
    <row r="1991" spans="1:17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8293</v>
      </c>
      <c r="O1991">
        <f t="shared" si="62"/>
        <v>50</v>
      </c>
      <c r="P1991" t="s">
        <v>8305</v>
      </c>
      <c r="Q1991" s="15">
        <f t="shared" si="63"/>
        <v>42715.680648148147</v>
      </c>
    </row>
    <row r="1992" spans="1:17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8293</v>
      </c>
      <c r="O1992">
        <f t="shared" si="62"/>
        <v>101.8</v>
      </c>
      <c r="P1992" t="s">
        <v>8305</v>
      </c>
      <c r="Q1992" s="15">
        <f t="shared" si="63"/>
        <v>42413.195972222224</v>
      </c>
    </row>
    <row r="1993" spans="1:17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8293</v>
      </c>
      <c r="O1993">
        <f t="shared" si="62"/>
        <v>46.67</v>
      </c>
      <c r="P1993" t="s">
        <v>8305</v>
      </c>
      <c r="Q1993" s="15">
        <f t="shared" si="63"/>
        <v>42188.89335648148</v>
      </c>
    </row>
    <row r="1994" spans="1:17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8293</v>
      </c>
      <c r="O1994">
        <f t="shared" si="62"/>
        <v>1</v>
      </c>
      <c r="P1994" t="s">
        <v>8305</v>
      </c>
      <c r="Q1994" s="15">
        <f t="shared" si="63"/>
        <v>42053.143414351856</v>
      </c>
    </row>
    <row r="1995" spans="1:17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8293</v>
      </c>
      <c r="O1995">
        <f t="shared" si="62"/>
        <v>0</v>
      </c>
      <c r="P1995" t="s">
        <v>8305</v>
      </c>
      <c r="Q1995" s="15">
        <f t="shared" si="63"/>
        <v>42359.58839120371</v>
      </c>
    </row>
    <row r="1996" spans="1:17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8293</v>
      </c>
      <c r="O1996">
        <f t="shared" si="62"/>
        <v>0</v>
      </c>
      <c r="P1996" t="s">
        <v>8305</v>
      </c>
      <c r="Q1996" s="15">
        <f t="shared" si="63"/>
        <v>42711.047939814816</v>
      </c>
    </row>
    <row r="1997" spans="1:17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8293</v>
      </c>
      <c r="O1997">
        <f t="shared" si="62"/>
        <v>26</v>
      </c>
      <c r="P1997" t="s">
        <v>8305</v>
      </c>
      <c r="Q1997" s="15">
        <f t="shared" si="63"/>
        <v>42201.902037037042</v>
      </c>
    </row>
    <row r="1998" spans="1:17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8293</v>
      </c>
      <c r="O1998">
        <f t="shared" si="62"/>
        <v>0</v>
      </c>
      <c r="P1998" t="s">
        <v>8305</v>
      </c>
      <c r="Q1998" s="15">
        <f t="shared" si="63"/>
        <v>41830.819571759261</v>
      </c>
    </row>
    <row r="1999" spans="1:17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8293</v>
      </c>
      <c r="O1999">
        <f t="shared" si="62"/>
        <v>0</v>
      </c>
      <c r="P1999" t="s">
        <v>8305</v>
      </c>
      <c r="Q1999" s="15">
        <f t="shared" si="63"/>
        <v>41877.930694444447</v>
      </c>
    </row>
    <row r="2000" spans="1:17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8293</v>
      </c>
      <c r="O2000">
        <f t="shared" si="62"/>
        <v>218.33</v>
      </c>
      <c r="P2000" t="s">
        <v>8305</v>
      </c>
      <c r="Q2000" s="15">
        <f t="shared" si="63"/>
        <v>41852.118495370371</v>
      </c>
    </row>
    <row r="2001" spans="1:17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8293</v>
      </c>
      <c r="O2001">
        <f t="shared" si="62"/>
        <v>33.71</v>
      </c>
      <c r="P2001" t="s">
        <v>8305</v>
      </c>
      <c r="Q2001" s="15">
        <f t="shared" si="63"/>
        <v>41956.524398148147</v>
      </c>
    </row>
    <row r="2002" spans="1:17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8293</v>
      </c>
      <c r="O2002">
        <f t="shared" si="62"/>
        <v>25</v>
      </c>
      <c r="P2002" t="s">
        <v>8305</v>
      </c>
      <c r="Q2002" s="15">
        <f t="shared" si="63"/>
        <v>42375.951539351852</v>
      </c>
    </row>
    <row r="2003" spans="1:17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8274</v>
      </c>
      <c r="O2003">
        <f t="shared" si="62"/>
        <v>128.38999999999999</v>
      </c>
      <c r="P2003" t="s">
        <v>8304</v>
      </c>
      <c r="Q2003" s="15">
        <f t="shared" si="63"/>
        <v>42167.833333333328</v>
      </c>
    </row>
    <row r="2004" spans="1:17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8274</v>
      </c>
      <c r="O2004">
        <f t="shared" si="62"/>
        <v>78.83</v>
      </c>
      <c r="P2004" t="s">
        <v>8304</v>
      </c>
      <c r="Q2004" s="15">
        <f t="shared" si="63"/>
        <v>42758.71230324074</v>
      </c>
    </row>
    <row r="2005" spans="1:17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8274</v>
      </c>
      <c r="O2005">
        <f t="shared" si="62"/>
        <v>91.76</v>
      </c>
      <c r="P2005" t="s">
        <v>8304</v>
      </c>
      <c r="Q2005" s="15">
        <f t="shared" si="63"/>
        <v>40361.958333333336</v>
      </c>
    </row>
    <row r="2006" spans="1:17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8274</v>
      </c>
      <c r="O2006">
        <f t="shared" si="62"/>
        <v>331.1</v>
      </c>
      <c r="P2006" t="s">
        <v>8304</v>
      </c>
      <c r="Q2006" s="15">
        <f t="shared" si="63"/>
        <v>41830.604895833334</v>
      </c>
    </row>
    <row r="2007" spans="1:17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8274</v>
      </c>
      <c r="O2007">
        <f t="shared" si="62"/>
        <v>194.26</v>
      </c>
      <c r="P2007" t="s">
        <v>8304</v>
      </c>
      <c r="Q2007" s="15">
        <f t="shared" si="63"/>
        <v>41563.165972222225</v>
      </c>
    </row>
    <row r="2008" spans="1:17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8274</v>
      </c>
      <c r="O2008">
        <f t="shared" si="62"/>
        <v>408.98</v>
      </c>
      <c r="P2008" t="s">
        <v>8304</v>
      </c>
      <c r="Q2008" s="15">
        <f t="shared" si="63"/>
        <v>41976.542187500003</v>
      </c>
    </row>
    <row r="2009" spans="1:17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8274</v>
      </c>
      <c r="O2009">
        <f t="shared" si="62"/>
        <v>84.46</v>
      </c>
      <c r="P2009" t="s">
        <v>8304</v>
      </c>
      <c r="Q2009" s="15">
        <f t="shared" si="63"/>
        <v>40414.166666666664</v>
      </c>
    </row>
    <row r="2010" spans="1:17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8274</v>
      </c>
      <c r="O2010">
        <f t="shared" si="62"/>
        <v>44.85</v>
      </c>
      <c r="P2010" t="s">
        <v>8304</v>
      </c>
      <c r="Q2010" s="15">
        <f t="shared" si="63"/>
        <v>40805.604421296295</v>
      </c>
    </row>
    <row r="2011" spans="1:17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8274</v>
      </c>
      <c r="O2011">
        <f t="shared" si="62"/>
        <v>383.36</v>
      </c>
      <c r="P2011" t="s">
        <v>8304</v>
      </c>
      <c r="Q2011" s="15">
        <f t="shared" si="63"/>
        <v>42697.365081018521</v>
      </c>
    </row>
    <row r="2012" spans="1:17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8274</v>
      </c>
      <c r="O2012">
        <f t="shared" si="62"/>
        <v>55.28</v>
      </c>
      <c r="P2012" t="s">
        <v>8304</v>
      </c>
      <c r="Q2012" s="15">
        <f t="shared" si="63"/>
        <v>42600.996423611112</v>
      </c>
    </row>
    <row r="2013" spans="1:17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8274</v>
      </c>
      <c r="O2013">
        <f t="shared" si="62"/>
        <v>422.02</v>
      </c>
      <c r="P2013" t="s">
        <v>8304</v>
      </c>
      <c r="Q2013" s="15">
        <f t="shared" si="63"/>
        <v>42380.958333333328</v>
      </c>
    </row>
    <row r="2014" spans="1:17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8274</v>
      </c>
      <c r="O2014">
        <f t="shared" si="62"/>
        <v>64.180000000000007</v>
      </c>
      <c r="P2014" t="s">
        <v>8304</v>
      </c>
      <c r="Q2014" s="15">
        <f t="shared" si="63"/>
        <v>42040.822233796294</v>
      </c>
    </row>
    <row r="2015" spans="1:17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8274</v>
      </c>
      <c r="O2015">
        <f t="shared" si="62"/>
        <v>173.58</v>
      </c>
      <c r="P2015" t="s">
        <v>8304</v>
      </c>
      <c r="Q2015" s="15">
        <f t="shared" si="63"/>
        <v>42559.960810185185</v>
      </c>
    </row>
    <row r="2016" spans="1:17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8274</v>
      </c>
      <c r="O2016">
        <f t="shared" si="62"/>
        <v>88.6</v>
      </c>
      <c r="P2016" t="s">
        <v>8304</v>
      </c>
      <c r="Q2016" s="15">
        <f t="shared" si="63"/>
        <v>41358.172905092593</v>
      </c>
    </row>
    <row r="2017" spans="1:17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8274</v>
      </c>
      <c r="O2017">
        <f t="shared" si="62"/>
        <v>50.22</v>
      </c>
      <c r="P2017" t="s">
        <v>8304</v>
      </c>
      <c r="Q2017" s="15">
        <f t="shared" si="63"/>
        <v>40795.876886574071</v>
      </c>
    </row>
    <row r="2018" spans="1:17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8274</v>
      </c>
      <c r="O2018">
        <f t="shared" si="62"/>
        <v>192.39</v>
      </c>
      <c r="P2018" t="s">
        <v>8304</v>
      </c>
      <c r="Q2018" s="15">
        <f t="shared" si="63"/>
        <v>41342.88077546296</v>
      </c>
    </row>
    <row r="2019" spans="1:17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8274</v>
      </c>
      <c r="O2019">
        <f t="shared" si="62"/>
        <v>73.42</v>
      </c>
      <c r="P2019" t="s">
        <v>8304</v>
      </c>
      <c r="Q2019" s="15">
        <f t="shared" si="63"/>
        <v>40992.166666666664</v>
      </c>
    </row>
    <row r="2020" spans="1:17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8274</v>
      </c>
      <c r="O2020">
        <f t="shared" si="62"/>
        <v>147.68</v>
      </c>
      <c r="P2020" t="s">
        <v>8304</v>
      </c>
      <c r="Q2020" s="15">
        <f t="shared" si="63"/>
        <v>42229.365844907406</v>
      </c>
    </row>
    <row r="2021" spans="1:17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8274</v>
      </c>
      <c r="O2021">
        <f t="shared" si="62"/>
        <v>108.97</v>
      </c>
      <c r="P2021" t="s">
        <v>8304</v>
      </c>
      <c r="Q2021" s="15">
        <f t="shared" si="63"/>
        <v>42635.70857638889</v>
      </c>
    </row>
    <row r="2022" spans="1:17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8274</v>
      </c>
      <c r="O2022">
        <f t="shared" si="62"/>
        <v>23.65</v>
      </c>
      <c r="P2022" t="s">
        <v>8304</v>
      </c>
      <c r="Q2022" s="15">
        <f t="shared" si="63"/>
        <v>41773.961111111108</v>
      </c>
    </row>
    <row r="2023" spans="1:17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8274</v>
      </c>
      <c r="O2023">
        <f t="shared" si="62"/>
        <v>147.94999999999999</v>
      </c>
      <c r="P2023" t="s">
        <v>8304</v>
      </c>
      <c r="Q2023" s="15">
        <f t="shared" si="63"/>
        <v>41906.070567129631</v>
      </c>
    </row>
    <row r="2024" spans="1:17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8274</v>
      </c>
      <c r="O2024">
        <f t="shared" si="62"/>
        <v>385.04</v>
      </c>
      <c r="P2024" t="s">
        <v>8304</v>
      </c>
      <c r="Q2024" s="15">
        <f t="shared" si="63"/>
        <v>42532.569120370375</v>
      </c>
    </row>
    <row r="2025" spans="1:17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8274</v>
      </c>
      <c r="O2025">
        <f t="shared" si="62"/>
        <v>457.39</v>
      </c>
      <c r="P2025" t="s">
        <v>8304</v>
      </c>
      <c r="Q2025" s="15">
        <f t="shared" si="63"/>
        <v>42166.420752314814</v>
      </c>
    </row>
    <row r="2026" spans="1:17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8274</v>
      </c>
      <c r="O2026">
        <f t="shared" si="62"/>
        <v>222.99</v>
      </c>
      <c r="P2026" t="s">
        <v>8304</v>
      </c>
      <c r="Q2026" s="15">
        <f t="shared" si="63"/>
        <v>41134.125</v>
      </c>
    </row>
    <row r="2027" spans="1:17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8274</v>
      </c>
      <c r="O2027">
        <f t="shared" si="62"/>
        <v>220.74</v>
      </c>
      <c r="P2027" t="s">
        <v>8304</v>
      </c>
      <c r="Q2027" s="15">
        <f t="shared" si="63"/>
        <v>42166.184560185182</v>
      </c>
    </row>
    <row r="2028" spans="1:17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8274</v>
      </c>
      <c r="O2028">
        <f t="shared" si="62"/>
        <v>73.5</v>
      </c>
      <c r="P2028" t="s">
        <v>8304</v>
      </c>
      <c r="Q2028" s="15">
        <f t="shared" si="63"/>
        <v>41750.165972222225</v>
      </c>
    </row>
    <row r="2029" spans="1:17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8274</v>
      </c>
      <c r="O2029">
        <f t="shared" si="62"/>
        <v>223.1</v>
      </c>
      <c r="P2029" t="s">
        <v>8304</v>
      </c>
      <c r="Q2029" s="15">
        <f t="shared" si="63"/>
        <v>42093.772210648152</v>
      </c>
    </row>
    <row r="2030" spans="1:17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8274</v>
      </c>
      <c r="O2030">
        <f t="shared" si="62"/>
        <v>47.91</v>
      </c>
      <c r="P2030" t="s">
        <v>8304</v>
      </c>
      <c r="Q2030" s="15">
        <f t="shared" si="63"/>
        <v>40252.913194444445</v>
      </c>
    </row>
    <row r="2031" spans="1:17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8274</v>
      </c>
      <c r="O2031">
        <f t="shared" si="62"/>
        <v>96.06</v>
      </c>
      <c r="P2031" t="s">
        <v>8304</v>
      </c>
      <c r="Q2031" s="15">
        <f t="shared" si="63"/>
        <v>41878.021770833337</v>
      </c>
    </row>
    <row r="2032" spans="1:17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8274</v>
      </c>
      <c r="O2032">
        <f t="shared" si="62"/>
        <v>118.61</v>
      </c>
      <c r="P2032" t="s">
        <v>8304</v>
      </c>
      <c r="Q2032" s="15">
        <f t="shared" si="63"/>
        <v>41242.996481481481</v>
      </c>
    </row>
    <row r="2033" spans="1:17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8274</v>
      </c>
      <c r="O2033">
        <f t="shared" si="62"/>
        <v>118.45</v>
      </c>
      <c r="P2033" t="s">
        <v>8304</v>
      </c>
      <c r="Q2033" s="15">
        <f t="shared" si="63"/>
        <v>42013.041666666672</v>
      </c>
    </row>
    <row r="2034" spans="1:17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8274</v>
      </c>
      <c r="O2034">
        <f t="shared" si="62"/>
        <v>143.21</v>
      </c>
      <c r="P2034" t="s">
        <v>8304</v>
      </c>
      <c r="Q2034" s="15">
        <f t="shared" si="63"/>
        <v>42719.208333333328</v>
      </c>
    </row>
    <row r="2035" spans="1:17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8274</v>
      </c>
      <c r="O2035">
        <f t="shared" si="62"/>
        <v>282.72000000000003</v>
      </c>
      <c r="P2035" t="s">
        <v>8304</v>
      </c>
      <c r="Q2035" s="15">
        <f t="shared" si="63"/>
        <v>41755.082384259258</v>
      </c>
    </row>
    <row r="2036" spans="1:17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8274</v>
      </c>
      <c r="O2036">
        <f t="shared" si="62"/>
        <v>593.94000000000005</v>
      </c>
      <c r="P2036" t="s">
        <v>8304</v>
      </c>
      <c r="Q2036" s="15">
        <f t="shared" si="63"/>
        <v>42131.290277777778</v>
      </c>
    </row>
    <row r="2037" spans="1:17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8274</v>
      </c>
      <c r="O2037">
        <f t="shared" si="62"/>
        <v>262.16000000000003</v>
      </c>
      <c r="P2037" t="s">
        <v>8304</v>
      </c>
      <c r="Q2037" s="15">
        <f t="shared" si="63"/>
        <v>42357.041666666672</v>
      </c>
    </row>
    <row r="2038" spans="1:17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8274</v>
      </c>
      <c r="O2038">
        <f t="shared" si="62"/>
        <v>46.58</v>
      </c>
      <c r="P2038" t="s">
        <v>8304</v>
      </c>
      <c r="Q2038" s="15">
        <f t="shared" si="63"/>
        <v>41768.864803240744</v>
      </c>
    </row>
    <row r="2039" spans="1:17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8274</v>
      </c>
      <c r="O2039">
        <f t="shared" si="62"/>
        <v>70.040000000000006</v>
      </c>
      <c r="P2039" t="s">
        <v>8304</v>
      </c>
      <c r="Q2039" s="15">
        <f t="shared" si="63"/>
        <v>41638.251770833333</v>
      </c>
    </row>
    <row r="2040" spans="1:17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8274</v>
      </c>
      <c r="O2040">
        <f t="shared" si="62"/>
        <v>164.91</v>
      </c>
      <c r="P2040" t="s">
        <v>8304</v>
      </c>
      <c r="Q2040" s="15">
        <f t="shared" si="63"/>
        <v>41456.75</v>
      </c>
    </row>
    <row r="2041" spans="1:17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8274</v>
      </c>
      <c r="O2041">
        <f t="shared" si="62"/>
        <v>449.26</v>
      </c>
      <c r="P2041" t="s">
        <v>8304</v>
      </c>
      <c r="Q2041" s="15">
        <f t="shared" si="63"/>
        <v>42705.207638888889</v>
      </c>
    </row>
    <row r="2042" spans="1:17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8274</v>
      </c>
      <c r="O2042">
        <f t="shared" si="62"/>
        <v>27.47</v>
      </c>
      <c r="P2042" t="s">
        <v>8304</v>
      </c>
      <c r="Q2042" s="15">
        <f t="shared" si="63"/>
        <v>41593.968784722223</v>
      </c>
    </row>
    <row r="2043" spans="1:17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8274</v>
      </c>
      <c r="O2043">
        <f t="shared" si="62"/>
        <v>143.97999999999999</v>
      </c>
      <c r="P2043" t="s">
        <v>8304</v>
      </c>
      <c r="Q2043" s="15">
        <f t="shared" si="63"/>
        <v>42684.567442129628</v>
      </c>
    </row>
    <row r="2044" spans="1:17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8274</v>
      </c>
      <c r="O2044">
        <f t="shared" si="62"/>
        <v>88.24</v>
      </c>
      <c r="P2044" t="s">
        <v>8304</v>
      </c>
      <c r="Q2044" s="15">
        <f t="shared" si="63"/>
        <v>42391.708032407405</v>
      </c>
    </row>
    <row r="2045" spans="1:17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8274</v>
      </c>
      <c r="O2045">
        <f t="shared" si="62"/>
        <v>36.33</v>
      </c>
      <c r="P2045" t="s">
        <v>8304</v>
      </c>
      <c r="Q2045" s="15">
        <f t="shared" si="63"/>
        <v>42715.207638888889</v>
      </c>
    </row>
    <row r="2046" spans="1:17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8274</v>
      </c>
      <c r="O2046">
        <f t="shared" si="62"/>
        <v>90.18</v>
      </c>
      <c r="P2046" t="s">
        <v>8304</v>
      </c>
      <c r="Q2046" s="15">
        <f t="shared" si="63"/>
        <v>42168.684189814812</v>
      </c>
    </row>
    <row r="2047" spans="1:17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8274</v>
      </c>
      <c r="O2047">
        <f t="shared" si="62"/>
        <v>152.62</v>
      </c>
      <c r="P2047" t="s">
        <v>8304</v>
      </c>
      <c r="Q2047" s="15">
        <f t="shared" si="63"/>
        <v>41099.088506944441</v>
      </c>
    </row>
    <row r="2048" spans="1:17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8274</v>
      </c>
      <c r="O2048">
        <f t="shared" si="62"/>
        <v>55.81</v>
      </c>
      <c r="P2048" t="s">
        <v>8304</v>
      </c>
      <c r="Q2048" s="15">
        <f t="shared" si="63"/>
        <v>41417.171805555554</v>
      </c>
    </row>
    <row r="2049" spans="1:17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8274</v>
      </c>
      <c r="O2049">
        <f t="shared" si="62"/>
        <v>227.85</v>
      </c>
      <c r="P2049" t="s">
        <v>8304</v>
      </c>
      <c r="Q2049" s="15">
        <f t="shared" si="63"/>
        <v>42111</v>
      </c>
    </row>
    <row r="2050" spans="1:17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8274</v>
      </c>
      <c r="O2050">
        <f t="shared" si="62"/>
        <v>91.83</v>
      </c>
      <c r="P2050" t="s">
        <v>8304</v>
      </c>
      <c r="Q2050" s="15">
        <f t="shared" si="63"/>
        <v>41417.651516203703</v>
      </c>
    </row>
    <row r="2051" spans="1:17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8274</v>
      </c>
      <c r="O2051">
        <f t="shared" ref="O2051:O2114" si="64">IFERROR(ROUND(E2051/L2051,2),0)</f>
        <v>80.989999999999995</v>
      </c>
      <c r="P2051" t="s">
        <v>8304</v>
      </c>
      <c r="Q2051" s="15">
        <f t="shared" ref="Q2051:Q2114" si="65">( ( (I2051/60)/60)/24)+DATE(1970,1,1)</f>
        <v>41610.957638888889</v>
      </c>
    </row>
    <row r="2052" spans="1:17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8274</v>
      </c>
      <c r="O2052">
        <f t="shared" si="64"/>
        <v>278.39</v>
      </c>
      <c r="P2052" t="s">
        <v>8304</v>
      </c>
      <c r="Q2052" s="15">
        <f t="shared" si="65"/>
        <v>42155.071504629625</v>
      </c>
    </row>
    <row r="2053" spans="1:17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8274</v>
      </c>
      <c r="O2053">
        <f t="shared" si="64"/>
        <v>43.1</v>
      </c>
      <c r="P2053" t="s">
        <v>8304</v>
      </c>
      <c r="Q2053" s="15">
        <f t="shared" si="65"/>
        <v>41634.022418981483</v>
      </c>
    </row>
    <row r="2054" spans="1:17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8274</v>
      </c>
      <c r="O2054">
        <f t="shared" si="64"/>
        <v>326.29000000000002</v>
      </c>
      <c r="P2054" t="s">
        <v>8304</v>
      </c>
      <c r="Q2054" s="15">
        <f t="shared" si="65"/>
        <v>42420.08394675926</v>
      </c>
    </row>
    <row r="2055" spans="1:17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8274</v>
      </c>
      <c r="O2055">
        <f t="shared" si="64"/>
        <v>41.74</v>
      </c>
      <c r="P2055" t="s">
        <v>8304</v>
      </c>
      <c r="Q2055" s="15">
        <f t="shared" si="65"/>
        <v>42333.659155092595</v>
      </c>
    </row>
    <row r="2056" spans="1:17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8274</v>
      </c>
      <c r="O2056">
        <f t="shared" si="64"/>
        <v>64.02</v>
      </c>
      <c r="P2056" t="s">
        <v>8304</v>
      </c>
      <c r="Q2056" s="15">
        <f t="shared" si="65"/>
        <v>41761.520949074074</v>
      </c>
    </row>
    <row r="2057" spans="1:17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8274</v>
      </c>
      <c r="O2057">
        <f t="shared" si="64"/>
        <v>99.46</v>
      </c>
      <c r="P2057" t="s">
        <v>8304</v>
      </c>
      <c r="Q2057" s="15">
        <f t="shared" si="65"/>
        <v>41976.166666666672</v>
      </c>
    </row>
    <row r="2058" spans="1:17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8274</v>
      </c>
      <c r="O2058">
        <f t="shared" si="64"/>
        <v>138.49</v>
      </c>
      <c r="P2058" t="s">
        <v>8304</v>
      </c>
      <c r="Q2058" s="15">
        <f t="shared" si="65"/>
        <v>41381.76090277778</v>
      </c>
    </row>
    <row r="2059" spans="1:17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8274</v>
      </c>
      <c r="O2059">
        <f t="shared" si="64"/>
        <v>45.55</v>
      </c>
      <c r="P2059" t="s">
        <v>8304</v>
      </c>
      <c r="Q2059" s="15">
        <f t="shared" si="65"/>
        <v>42426.494583333333</v>
      </c>
    </row>
    <row r="2060" spans="1:17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8274</v>
      </c>
      <c r="O2060">
        <f t="shared" si="64"/>
        <v>10.51</v>
      </c>
      <c r="P2060" t="s">
        <v>8304</v>
      </c>
      <c r="Q2060" s="15">
        <f t="shared" si="65"/>
        <v>42065.833333333328</v>
      </c>
    </row>
    <row r="2061" spans="1:17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8274</v>
      </c>
      <c r="O2061">
        <f t="shared" si="64"/>
        <v>114.77</v>
      </c>
      <c r="P2061" t="s">
        <v>8304</v>
      </c>
      <c r="Q2061" s="15">
        <f t="shared" si="65"/>
        <v>42400.915972222225</v>
      </c>
    </row>
    <row r="2062" spans="1:17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8274</v>
      </c>
      <c r="O2062">
        <f t="shared" si="64"/>
        <v>36</v>
      </c>
      <c r="P2062" t="s">
        <v>8304</v>
      </c>
      <c r="Q2062" s="15">
        <f t="shared" si="65"/>
        <v>41843.642939814818</v>
      </c>
    </row>
    <row r="2063" spans="1:17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8274</v>
      </c>
      <c r="O2063">
        <f t="shared" si="64"/>
        <v>154.16999999999999</v>
      </c>
      <c r="P2063" t="s">
        <v>8304</v>
      </c>
      <c r="Q2063" s="15">
        <f t="shared" si="65"/>
        <v>42735.764513888891</v>
      </c>
    </row>
    <row r="2064" spans="1:17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8274</v>
      </c>
      <c r="O2064">
        <f t="shared" si="64"/>
        <v>566.39</v>
      </c>
      <c r="P2064" t="s">
        <v>8304</v>
      </c>
      <c r="Q2064" s="15">
        <f t="shared" si="65"/>
        <v>42453.341412037036</v>
      </c>
    </row>
    <row r="2065" spans="1:17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8274</v>
      </c>
      <c r="O2065">
        <f t="shared" si="64"/>
        <v>120.86</v>
      </c>
      <c r="P2065" t="s">
        <v>8304</v>
      </c>
      <c r="Q2065" s="15">
        <f t="shared" si="65"/>
        <v>42505.73265046296</v>
      </c>
    </row>
    <row r="2066" spans="1:17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8274</v>
      </c>
      <c r="O2066">
        <f t="shared" si="64"/>
        <v>86.16</v>
      </c>
      <c r="P2066" t="s">
        <v>8304</v>
      </c>
      <c r="Q2066" s="15">
        <f t="shared" si="65"/>
        <v>41425.5</v>
      </c>
    </row>
    <row r="2067" spans="1:17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8274</v>
      </c>
      <c r="O2067">
        <f t="shared" si="64"/>
        <v>51.21</v>
      </c>
      <c r="P2067" t="s">
        <v>8304</v>
      </c>
      <c r="Q2067" s="15">
        <f t="shared" si="65"/>
        <v>41633.333668981482</v>
      </c>
    </row>
    <row r="2068" spans="1:17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8274</v>
      </c>
      <c r="O2068">
        <f t="shared" si="64"/>
        <v>67.260000000000005</v>
      </c>
      <c r="P2068" t="s">
        <v>8304</v>
      </c>
      <c r="Q2068" s="15">
        <f t="shared" si="65"/>
        <v>41874.771793981483</v>
      </c>
    </row>
    <row r="2069" spans="1:17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8274</v>
      </c>
      <c r="O2069">
        <f t="shared" si="64"/>
        <v>62.8</v>
      </c>
      <c r="P2069" t="s">
        <v>8304</v>
      </c>
      <c r="Q2069" s="15">
        <f t="shared" si="65"/>
        <v>42148.853888888887</v>
      </c>
    </row>
    <row r="2070" spans="1:17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8274</v>
      </c>
      <c r="O2070">
        <f t="shared" si="64"/>
        <v>346.13</v>
      </c>
      <c r="P2070" t="s">
        <v>8304</v>
      </c>
      <c r="Q2070" s="15">
        <f t="shared" si="65"/>
        <v>42663.841608796298</v>
      </c>
    </row>
    <row r="2071" spans="1:17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8274</v>
      </c>
      <c r="O2071">
        <f t="shared" si="64"/>
        <v>244.12</v>
      </c>
      <c r="P2071" t="s">
        <v>8304</v>
      </c>
      <c r="Q2071" s="15">
        <f t="shared" si="65"/>
        <v>42371.972118055557</v>
      </c>
    </row>
    <row r="2072" spans="1:17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8274</v>
      </c>
      <c r="O2072">
        <f t="shared" si="64"/>
        <v>259.25</v>
      </c>
      <c r="P2072" t="s">
        <v>8304</v>
      </c>
      <c r="Q2072" s="15">
        <f t="shared" si="65"/>
        <v>42549.6565162037</v>
      </c>
    </row>
    <row r="2073" spans="1:17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8274</v>
      </c>
      <c r="O2073">
        <f t="shared" si="64"/>
        <v>201.96</v>
      </c>
      <c r="P2073" t="s">
        <v>8304</v>
      </c>
      <c r="Q2073" s="15">
        <f t="shared" si="65"/>
        <v>42645.278749999998</v>
      </c>
    </row>
    <row r="2074" spans="1:17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8274</v>
      </c>
      <c r="O2074">
        <f t="shared" si="64"/>
        <v>226.21</v>
      </c>
      <c r="P2074" t="s">
        <v>8304</v>
      </c>
      <c r="Q2074" s="15">
        <f t="shared" si="65"/>
        <v>42497.581388888888</v>
      </c>
    </row>
    <row r="2075" spans="1:17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8274</v>
      </c>
      <c r="O2075">
        <f t="shared" si="64"/>
        <v>324.69</v>
      </c>
      <c r="P2075" t="s">
        <v>8304</v>
      </c>
      <c r="Q2075" s="15">
        <f t="shared" si="65"/>
        <v>42132.668032407411</v>
      </c>
    </row>
    <row r="2076" spans="1:17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8274</v>
      </c>
      <c r="O2076">
        <f t="shared" si="64"/>
        <v>205</v>
      </c>
      <c r="P2076" t="s">
        <v>8304</v>
      </c>
      <c r="Q2076" s="15">
        <f t="shared" si="65"/>
        <v>42496.826180555552</v>
      </c>
    </row>
    <row r="2077" spans="1:17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8274</v>
      </c>
      <c r="O2077">
        <f t="shared" si="64"/>
        <v>20.47</v>
      </c>
      <c r="P2077" t="s">
        <v>8304</v>
      </c>
      <c r="Q2077" s="15">
        <f t="shared" si="65"/>
        <v>41480.681574074071</v>
      </c>
    </row>
    <row r="2078" spans="1:17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8274</v>
      </c>
      <c r="O2078">
        <f t="shared" si="64"/>
        <v>116.35</v>
      </c>
      <c r="P2078" t="s">
        <v>8304</v>
      </c>
      <c r="Q2078" s="15">
        <f t="shared" si="65"/>
        <v>41843.880659722221</v>
      </c>
    </row>
    <row r="2079" spans="1:17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8274</v>
      </c>
      <c r="O2079">
        <f t="shared" si="64"/>
        <v>307.2</v>
      </c>
      <c r="P2079" t="s">
        <v>8304</v>
      </c>
      <c r="Q2079" s="15">
        <f t="shared" si="65"/>
        <v>42160.875</v>
      </c>
    </row>
    <row r="2080" spans="1:17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8274</v>
      </c>
      <c r="O2080">
        <f t="shared" si="64"/>
        <v>546.69000000000005</v>
      </c>
      <c r="P2080" t="s">
        <v>8304</v>
      </c>
      <c r="Q2080" s="15">
        <f t="shared" si="65"/>
        <v>42722.771493055552</v>
      </c>
    </row>
    <row r="2081" spans="1:17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8274</v>
      </c>
      <c r="O2081">
        <f t="shared" si="64"/>
        <v>47.47</v>
      </c>
      <c r="P2081" t="s">
        <v>8304</v>
      </c>
      <c r="Q2081" s="15">
        <f t="shared" si="65"/>
        <v>42180.791666666672</v>
      </c>
    </row>
    <row r="2082" spans="1:17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8274</v>
      </c>
      <c r="O2082">
        <f t="shared" si="64"/>
        <v>101.56</v>
      </c>
      <c r="P2082" t="s">
        <v>8304</v>
      </c>
      <c r="Q2082" s="15">
        <f t="shared" si="65"/>
        <v>42319.998842592591</v>
      </c>
    </row>
    <row r="2083" spans="1:17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8280</v>
      </c>
      <c r="O2083">
        <f t="shared" si="64"/>
        <v>72.91</v>
      </c>
      <c r="P2083" t="s">
        <v>8284</v>
      </c>
      <c r="Q2083" s="15">
        <f t="shared" si="65"/>
        <v>41045.207638888889</v>
      </c>
    </row>
    <row r="2084" spans="1:17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8280</v>
      </c>
      <c r="O2084">
        <f t="shared" si="64"/>
        <v>43.71</v>
      </c>
      <c r="P2084" t="s">
        <v>8284</v>
      </c>
      <c r="Q2084" s="15">
        <f t="shared" si="65"/>
        <v>40871.161990740737</v>
      </c>
    </row>
    <row r="2085" spans="1:17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8280</v>
      </c>
      <c r="O2085">
        <f t="shared" si="64"/>
        <v>34</v>
      </c>
      <c r="P2085" t="s">
        <v>8284</v>
      </c>
      <c r="Q2085" s="15">
        <f t="shared" si="65"/>
        <v>41064.72216435185</v>
      </c>
    </row>
    <row r="2086" spans="1:17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8280</v>
      </c>
      <c r="O2086">
        <f t="shared" si="64"/>
        <v>70.650000000000006</v>
      </c>
      <c r="P2086" t="s">
        <v>8284</v>
      </c>
      <c r="Q2086" s="15">
        <f t="shared" si="65"/>
        <v>41763.290972222225</v>
      </c>
    </row>
    <row r="2087" spans="1:17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8280</v>
      </c>
      <c r="O2087">
        <f t="shared" si="64"/>
        <v>89.3</v>
      </c>
      <c r="P2087" t="s">
        <v>8284</v>
      </c>
      <c r="Q2087" s="15">
        <f t="shared" si="65"/>
        <v>41105.835497685184</v>
      </c>
    </row>
    <row r="2088" spans="1:17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8280</v>
      </c>
      <c r="O2088">
        <f t="shared" si="64"/>
        <v>115.09</v>
      </c>
      <c r="P2088" t="s">
        <v>8284</v>
      </c>
      <c r="Q2088" s="15">
        <f t="shared" si="65"/>
        <v>40891.207638888889</v>
      </c>
    </row>
    <row r="2089" spans="1:17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8280</v>
      </c>
      <c r="O2089">
        <f t="shared" si="64"/>
        <v>62.12</v>
      </c>
      <c r="P2089" t="s">
        <v>8284</v>
      </c>
      <c r="Q2089" s="15">
        <f t="shared" si="65"/>
        <v>40794.204375000001</v>
      </c>
    </row>
    <row r="2090" spans="1:17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8280</v>
      </c>
      <c r="O2090">
        <f t="shared" si="64"/>
        <v>46.2</v>
      </c>
      <c r="P2090" t="s">
        <v>8284</v>
      </c>
      <c r="Q2090" s="15">
        <f t="shared" si="65"/>
        <v>40432.165972222225</v>
      </c>
    </row>
    <row r="2091" spans="1:17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8280</v>
      </c>
      <c r="O2091">
        <f t="shared" si="64"/>
        <v>48.55</v>
      </c>
      <c r="P2091" t="s">
        <v>8284</v>
      </c>
      <c r="Q2091" s="15">
        <f t="shared" si="65"/>
        <v>41488.076319444444</v>
      </c>
    </row>
    <row r="2092" spans="1:17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8280</v>
      </c>
      <c r="O2092">
        <f t="shared" si="64"/>
        <v>57.52</v>
      </c>
      <c r="P2092" t="s">
        <v>8284</v>
      </c>
      <c r="Q2092" s="15">
        <f t="shared" si="65"/>
        <v>41329.381423611114</v>
      </c>
    </row>
    <row r="2093" spans="1:17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8280</v>
      </c>
      <c r="O2093">
        <f t="shared" si="64"/>
        <v>88.15</v>
      </c>
      <c r="P2093" t="s">
        <v>8284</v>
      </c>
      <c r="Q2093" s="15">
        <f t="shared" si="65"/>
        <v>40603.833333333336</v>
      </c>
    </row>
    <row r="2094" spans="1:17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8280</v>
      </c>
      <c r="O2094">
        <f t="shared" si="64"/>
        <v>110.49</v>
      </c>
      <c r="P2094" t="s">
        <v>8284</v>
      </c>
      <c r="Q2094" s="15">
        <f t="shared" si="65"/>
        <v>40823.707546296297</v>
      </c>
    </row>
    <row r="2095" spans="1:17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8280</v>
      </c>
      <c r="O2095">
        <f t="shared" si="64"/>
        <v>66.83</v>
      </c>
      <c r="P2095" t="s">
        <v>8284</v>
      </c>
      <c r="Q2095" s="15">
        <f t="shared" si="65"/>
        <v>41265.896203703705</v>
      </c>
    </row>
    <row r="2096" spans="1:17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8280</v>
      </c>
      <c r="O2096">
        <f t="shared" si="64"/>
        <v>58.6</v>
      </c>
      <c r="P2096" t="s">
        <v>8284</v>
      </c>
      <c r="Q2096" s="15">
        <f t="shared" si="65"/>
        <v>40973.125</v>
      </c>
    </row>
    <row r="2097" spans="1:17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8280</v>
      </c>
      <c r="O2097">
        <f t="shared" si="64"/>
        <v>113.64</v>
      </c>
      <c r="P2097" t="s">
        <v>8284</v>
      </c>
      <c r="Q2097" s="15">
        <f t="shared" si="65"/>
        <v>40818.733483796292</v>
      </c>
    </row>
    <row r="2098" spans="1:17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8280</v>
      </c>
      <c r="O2098">
        <f t="shared" si="64"/>
        <v>43.57</v>
      </c>
      <c r="P2098" t="s">
        <v>8284</v>
      </c>
      <c r="Q2098" s="15">
        <f t="shared" si="65"/>
        <v>41208.165972222225</v>
      </c>
    </row>
    <row r="2099" spans="1:17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8280</v>
      </c>
      <c r="O2099">
        <f t="shared" si="64"/>
        <v>78.95</v>
      </c>
      <c r="P2099" t="s">
        <v>8284</v>
      </c>
      <c r="Q2099" s="15">
        <f t="shared" si="65"/>
        <v>40878.626562500001</v>
      </c>
    </row>
    <row r="2100" spans="1:17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8280</v>
      </c>
      <c r="O2100">
        <f t="shared" si="64"/>
        <v>188.13</v>
      </c>
      <c r="P2100" t="s">
        <v>8284</v>
      </c>
      <c r="Q2100" s="15">
        <f t="shared" si="65"/>
        <v>40976.11383101852</v>
      </c>
    </row>
    <row r="2101" spans="1:17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8280</v>
      </c>
      <c r="O2101">
        <f t="shared" si="64"/>
        <v>63.03</v>
      </c>
      <c r="P2101" t="s">
        <v>8284</v>
      </c>
      <c r="Q2101" s="15">
        <f t="shared" si="65"/>
        <v>42187.152777777781</v>
      </c>
    </row>
    <row r="2102" spans="1:17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8280</v>
      </c>
      <c r="O2102">
        <f t="shared" si="64"/>
        <v>30.37</v>
      </c>
      <c r="P2102" t="s">
        <v>8284</v>
      </c>
      <c r="Q2102" s="15">
        <f t="shared" si="65"/>
        <v>41090.165972222225</v>
      </c>
    </row>
    <row r="2103" spans="1:17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8280</v>
      </c>
      <c r="O2103">
        <f t="shared" si="64"/>
        <v>51.48</v>
      </c>
      <c r="P2103" t="s">
        <v>8284</v>
      </c>
      <c r="Q2103" s="15">
        <f t="shared" si="65"/>
        <v>40952.149467592593</v>
      </c>
    </row>
    <row r="2104" spans="1:17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8280</v>
      </c>
      <c r="O2104">
        <f t="shared" si="64"/>
        <v>35.79</v>
      </c>
      <c r="P2104" t="s">
        <v>8284</v>
      </c>
      <c r="Q2104" s="15">
        <f t="shared" si="65"/>
        <v>40668.868611111109</v>
      </c>
    </row>
    <row r="2105" spans="1:17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8280</v>
      </c>
      <c r="O2105">
        <f t="shared" si="64"/>
        <v>98.82</v>
      </c>
      <c r="P2105" t="s">
        <v>8284</v>
      </c>
      <c r="Q2105" s="15">
        <f t="shared" si="65"/>
        <v>41222.7966087963</v>
      </c>
    </row>
    <row r="2106" spans="1:17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8280</v>
      </c>
      <c r="O2106">
        <f t="shared" si="64"/>
        <v>28</v>
      </c>
      <c r="P2106" t="s">
        <v>8284</v>
      </c>
      <c r="Q2106" s="15">
        <f t="shared" si="65"/>
        <v>41425</v>
      </c>
    </row>
    <row r="2107" spans="1:17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8280</v>
      </c>
      <c r="O2107">
        <f t="shared" si="64"/>
        <v>51.31</v>
      </c>
      <c r="P2107" t="s">
        <v>8284</v>
      </c>
      <c r="Q2107" s="15">
        <f t="shared" si="65"/>
        <v>41964.166666666672</v>
      </c>
    </row>
    <row r="2108" spans="1:17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8280</v>
      </c>
      <c r="O2108">
        <f t="shared" si="64"/>
        <v>53.52</v>
      </c>
      <c r="P2108" t="s">
        <v>8284</v>
      </c>
      <c r="Q2108" s="15">
        <f t="shared" si="65"/>
        <v>41300.21497685185</v>
      </c>
    </row>
    <row r="2109" spans="1:17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8280</v>
      </c>
      <c r="O2109">
        <f t="shared" si="64"/>
        <v>37.15</v>
      </c>
      <c r="P2109" t="s">
        <v>8284</v>
      </c>
      <c r="Q2109" s="15">
        <f t="shared" si="65"/>
        <v>41955.752233796295</v>
      </c>
    </row>
    <row r="2110" spans="1:17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8280</v>
      </c>
      <c r="O2110">
        <f t="shared" si="64"/>
        <v>89.9</v>
      </c>
      <c r="P2110" t="s">
        <v>8284</v>
      </c>
      <c r="Q2110" s="15">
        <f t="shared" si="65"/>
        <v>41162.163194444445</v>
      </c>
    </row>
    <row r="2111" spans="1:17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8280</v>
      </c>
      <c r="O2111">
        <f t="shared" si="64"/>
        <v>106.53</v>
      </c>
      <c r="P2111" t="s">
        <v>8284</v>
      </c>
      <c r="Q2111" s="15">
        <f t="shared" si="65"/>
        <v>42190.708530092597</v>
      </c>
    </row>
    <row r="2112" spans="1:17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8280</v>
      </c>
      <c r="O2112">
        <f t="shared" si="64"/>
        <v>52.82</v>
      </c>
      <c r="P2112" t="s">
        <v>8284</v>
      </c>
      <c r="Q2112" s="15">
        <f t="shared" si="65"/>
        <v>41787.207638888889</v>
      </c>
    </row>
    <row r="2113" spans="1:17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8280</v>
      </c>
      <c r="O2113">
        <f t="shared" si="64"/>
        <v>54.62</v>
      </c>
      <c r="P2113" t="s">
        <v>8284</v>
      </c>
      <c r="Q2113" s="15">
        <f t="shared" si="65"/>
        <v>40770.041666666664</v>
      </c>
    </row>
    <row r="2114" spans="1:17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8280</v>
      </c>
      <c r="O2114">
        <f t="shared" si="64"/>
        <v>27.27</v>
      </c>
      <c r="P2114" t="s">
        <v>8284</v>
      </c>
      <c r="Q2114" s="15">
        <f t="shared" si="65"/>
        <v>41379.928159722222</v>
      </c>
    </row>
    <row r="2115" spans="1:17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8280</v>
      </c>
      <c r="O2115">
        <f t="shared" ref="O2115:O2178" si="66">IFERROR(ROUND(E2115/L2115,2),0)</f>
        <v>68.599999999999994</v>
      </c>
      <c r="P2115" t="s">
        <v>8284</v>
      </c>
      <c r="Q2115" s="15">
        <f t="shared" ref="Q2115:Q2178" si="67">( ( (I2115/60)/60)/24)+DATE(1970,1,1)</f>
        <v>41905.86546296296</v>
      </c>
    </row>
    <row r="2116" spans="1:17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8280</v>
      </c>
      <c r="O2116">
        <f t="shared" si="66"/>
        <v>35.61</v>
      </c>
      <c r="P2116" t="s">
        <v>8284</v>
      </c>
      <c r="Q2116" s="15">
        <f t="shared" si="67"/>
        <v>40521.207638888889</v>
      </c>
    </row>
    <row r="2117" spans="1:17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8280</v>
      </c>
      <c r="O2117">
        <f t="shared" si="66"/>
        <v>94.03</v>
      </c>
      <c r="P2117" t="s">
        <v>8284</v>
      </c>
      <c r="Q2117" s="15">
        <f t="shared" si="67"/>
        <v>40594.081030092595</v>
      </c>
    </row>
    <row r="2118" spans="1:17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8280</v>
      </c>
      <c r="O2118">
        <f t="shared" si="66"/>
        <v>526.46</v>
      </c>
      <c r="P2118" t="s">
        <v>8284</v>
      </c>
      <c r="Q2118" s="15">
        <f t="shared" si="67"/>
        <v>41184.777812500004</v>
      </c>
    </row>
    <row r="2119" spans="1:17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8280</v>
      </c>
      <c r="O2119">
        <f t="shared" si="66"/>
        <v>50.66</v>
      </c>
      <c r="P2119" t="s">
        <v>8284</v>
      </c>
      <c r="Q2119" s="15">
        <f t="shared" si="67"/>
        <v>42304.207638888889</v>
      </c>
    </row>
    <row r="2120" spans="1:17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8280</v>
      </c>
      <c r="O2120">
        <f t="shared" si="66"/>
        <v>79.180000000000007</v>
      </c>
      <c r="P2120" t="s">
        <v>8284</v>
      </c>
      <c r="Q2120" s="15">
        <f t="shared" si="67"/>
        <v>40748.839537037034</v>
      </c>
    </row>
    <row r="2121" spans="1:17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8280</v>
      </c>
      <c r="O2121">
        <f t="shared" si="66"/>
        <v>91.59</v>
      </c>
      <c r="P2121" t="s">
        <v>8284</v>
      </c>
      <c r="Q2121" s="15">
        <f t="shared" si="67"/>
        <v>41137.130150462966</v>
      </c>
    </row>
    <row r="2122" spans="1:17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8280</v>
      </c>
      <c r="O2122">
        <f t="shared" si="66"/>
        <v>116.96</v>
      </c>
      <c r="P2122" t="s">
        <v>8284</v>
      </c>
      <c r="Q2122" s="15">
        <f t="shared" si="67"/>
        <v>41640.964537037034</v>
      </c>
    </row>
    <row r="2123" spans="1:17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8288</v>
      </c>
      <c r="O2123">
        <f t="shared" si="66"/>
        <v>28.4</v>
      </c>
      <c r="P2123" t="s">
        <v>8289</v>
      </c>
      <c r="Q2123" s="15">
        <f t="shared" si="67"/>
        <v>42746.7424537037</v>
      </c>
    </row>
    <row r="2124" spans="1:17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8288</v>
      </c>
      <c r="O2124">
        <f t="shared" si="66"/>
        <v>103.33</v>
      </c>
      <c r="P2124" t="s">
        <v>8289</v>
      </c>
      <c r="Q2124" s="15">
        <f t="shared" si="67"/>
        <v>42742.300567129627</v>
      </c>
    </row>
    <row r="2125" spans="1:17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8288</v>
      </c>
      <c r="O2125">
        <f t="shared" si="66"/>
        <v>10</v>
      </c>
      <c r="P2125" t="s">
        <v>8289</v>
      </c>
      <c r="Q2125" s="15">
        <f t="shared" si="67"/>
        <v>40252.290972222225</v>
      </c>
    </row>
    <row r="2126" spans="1:17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8288</v>
      </c>
      <c r="O2126">
        <f t="shared" si="66"/>
        <v>23</v>
      </c>
      <c r="P2126" t="s">
        <v>8289</v>
      </c>
      <c r="Q2126" s="15">
        <f t="shared" si="67"/>
        <v>40512.208333333336</v>
      </c>
    </row>
    <row r="2127" spans="1:17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8288</v>
      </c>
      <c r="O2127">
        <f t="shared" si="66"/>
        <v>31.56</v>
      </c>
      <c r="P2127" t="s">
        <v>8289</v>
      </c>
      <c r="Q2127" s="15">
        <f t="shared" si="67"/>
        <v>42221.023530092592</v>
      </c>
    </row>
    <row r="2128" spans="1:17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8288</v>
      </c>
      <c r="O2128">
        <f t="shared" si="66"/>
        <v>5</v>
      </c>
      <c r="P2128" t="s">
        <v>8289</v>
      </c>
      <c r="Q2128" s="15">
        <f t="shared" si="67"/>
        <v>41981.973229166666</v>
      </c>
    </row>
    <row r="2129" spans="1:17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8288</v>
      </c>
      <c r="O2129">
        <f t="shared" si="66"/>
        <v>34.22</v>
      </c>
      <c r="P2129" t="s">
        <v>8289</v>
      </c>
      <c r="Q2129" s="15">
        <f t="shared" si="67"/>
        <v>42075.463692129633</v>
      </c>
    </row>
    <row r="2130" spans="1:17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8288</v>
      </c>
      <c r="O2130">
        <f t="shared" si="66"/>
        <v>25</v>
      </c>
      <c r="P2130" t="s">
        <v>8289</v>
      </c>
      <c r="Q2130" s="15">
        <f t="shared" si="67"/>
        <v>41903.772789351853</v>
      </c>
    </row>
    <row r="2131" spans="1:17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8288</v>
      </c>
      <c r="O2131">
        <f t="shared" si="66"/>
        <v>19.670000000000002</v>
      </c>
      <c r="P2131" t="s">
        <v>8289</v>
      </c>
      <c r="Q2131" s="15">
        <f t="shared" si="67"/>
        <v>42439.024305555555</v>
      </c>
    </row>
    <row r="2132" spans="1:17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8288</v>
      </c>
      <c r="O2132">
        <f t="shared" si="66"/>
        <v>21.25</v>
      </c>
      <c r="P2132" t="s">
        <v>8289</v>
      </c>
      <c r="Q2132" s="15">
        <f t="shared" si="67"/>
        <v>41867.086377314816</v>
      </c>
    </row>
    <row r="2133" spans="1:17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8288</v>
      </c>
      <c r="O2133">
        <f t="shared" si="66"/>
        <v>8.33</v>
      </c>
      <c r="P2133" t="s">
        <v>8289</v>
      </c>
      <c r="Q2133" s="15">
        <f t="shared" si="67"/>
        <v>42197.207071759258</v>
      </c>
    </row>
    <row r="2134" spans="1:17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8288</v>
      </c>
      <c r="O2134">
        <f t="shared" si="66"/>
        <v>21.34</v>
      </c>
      <c r="P2134" t="s">
        <v>8289</v>
      </c>
      <c r="Q2134" s="15">
        <f t="shared" si="67"/>
        <v>41673.487175925926</v>
      </c>
    </row>
    <row r="2135" spans="1:17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8288</v>
      </c>
      <c r="O2135">
        <f t="shared" si="66"/>
        <v>5.33</v>
      </c>
      <c r="P2135" t="s">
        <v>8289</v>
      </c>
      <c r="Q2135" s="15">
        <f t="shared" si="67"/>
        <v>40657.290972222225</v>
      </c>
    </row>
    <row r="2136" spans="1:17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8288</v>
      </c>
      <c r="O2136">
        <f t="shared" si="66"/>
        <v>34.67</v>
      </c>
      <c r="P2136" t="s">
        <v>8289</v>
      </c>
      <c r="Q2136" s="15">
        <f t="shared" si="67"/>
        <v>41391.886469907404</v>
      </c>
    </row>
    <row r="2137" spans="1:17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8288</v>
      </c>
      <c r="O2137">
        <f t="shared" si="66"/>
        <v>21.73</v>
      </c>
      <c r="P2137" t="s">
        <v>8289</v>
      </c>
      <c r="Q2137" s="15">
        <f t="shared" si="67"/>
        <v>41186.963344907403</v>
      </c>
    </row>
    <row r="2138" spans="1:17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8288</v>
      </c>
      <c r="O2138">
        <f t="shared" si="66"/>
        <v>11.92</v>
      </c>
      <c r="P2138" t="s">
        <v>8289</v>
      </c>
      <c r="Q2138" s="15">
        <f t="shared" si="67"/>
        <v>41566.509097222224</v>
      </c>
    </row>
    <row r="2139" spans="1:17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8288</v>
      </c>
      <c r="O2139">
        <f t="shared" si="66"/>
        <v>26.6</v>
      </c>
      <c r="P2139" t="s">
        <v>8289</v>
      </c>
      <c r="Q2139" s="15">
        <f t="shared" si="67"/>
        <v>41978.771168981482</v>
      </c>
    </row>
    <row r="2140" spans="1:17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8288</v>
      </c>
      <c r="O2140">
        <f t="shared" si="66"/>
        <v>10.67</v>
      </c>
      <c r="P2140" t="s">
        <v>8289</v>
      </c>
      <c r="Q2140" s="15">
        <f t="shared" si="67"/>
        <v>41587.054849537039</v>
      </c>
    </row>
    <row r="2141" spans="1:17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8288</v>
      </c>
      <c r="O2141">
        <f t="shared" si="66"/>
        <v>29.04</v>
      </c>
      <c r="P2141" t="s">
        <v>8289</v>
      </c>
      <c r="Q2141" s="15">
        <f t="shared" si="67"/>
        <v>42677.750092592592</v>
      </c>
    </row>
    <row r="2142" spans="1:17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8288</v>
      </c>
      <c r="O2142">
        <f t="shared" si="66"/>
        <v>50.91</v>
      </c>
      <c r="P2142" t="s">
        <v>8289</v>
      </c>
      <c r="Q2142" s="15">
        <f t="shared" si="67"/>
        <v>41285.833611111113</v>
      </c>
    </row>
    <row r="2143" spans="1:17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8288</v>
      </c>
      <c r="O2143">
        <f t="shared" si="66"/>
        <v>0</v>
      </c>
      <c r="P2143" t="s">
        <v>8289</v>
      </c>
      <c r="Q2143" s="15">
        <f t="shared" si="67"/>
        <v>41957.277303240742</v>
      </c>
    </row>
    <row r="2144" spans="1:17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8288</v>
      </c>
      <c r="O2144">
        <f t="shared" si="66"/>
        <v>50.08</v>
      </c>
      <c r="P2144" t="s">
        <v>8289</v>
      </c>
      <c r="Q2144" s="15">
        <f t="shared" si="67"/>
        <v>42368.701504629629</v>
      </c>
    </row>
    <row r="2145" spans="1:17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8288</v>
      </c>
      <c r="O2145">
        <f t="shared" si="66"/>
        <v>45</v>
      </c>
      <c r="P2145" t="s">
        <v>8289</v>
      </c>
      <c r="Q2145" s="15">
        <f t="shared" si="67"/>
        <v>40380.791666666664</v>
      </c>
    </row>
    <row r="2146" spans="1:17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8288</v>
      </c>
      <c r="O2146">
        <f t="shared" si="66"/>
        <v>25.29</v>
      </c>
      <c r="P2146" t="s">
        <v>8289</v>
      </c>
      <c r="Q2146" s="15">
        <f t="shared" si="67"/>
        <v>41531.546759259261</v>
      </c>
    </row>
    <row r="2147" spans="1:17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8288</v>
      </c>
      <c r="O2147">
        <f t="shared" si="66"/>
        <v>51.29</v>
      </c>
      <c r="P2147" t="s">
        <v>8289</v>
      </c>
      <c r="Q2147" s="15">
        <f t="shared" si="67"/>
        <v>41605.279097222221</v>
      </c>
    </row>
    <row r="2148" spans="1:17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8288</v>
      </c>
      <c r="O2148">
        <f t="shared" si="66"/>
        <v>1</v>
      </c>
      <c r="P2148" t="s">
        <v>8289</v>
      </c>
      <c r="Q2148" s="15">
        <f t="shared" si="67"/>
        <v>42411.679513888885</v>
      </c>
    </row>
    <row r="2149" spans="1:17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8288</v>
      </c>
      <c r="O2149">
        <f t="shared" si="66"/>
        <v>49.38</v>
      </c>
      <c r="P2149" t="s">
        <v>8289</v>
      </c>
      <c r="Q2149" s="15">
        <f t="shared" si="67"/>
        <v>41959.337361111116</v>
      </c>
    </row>
    <row r="2150" spans="1:17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8288</v>
      </c>
      <c r="O2150">
        <f t="shared" si="66"/>
        <v>1</v>
      </c>
      <c r="P2150" t="s">
        <v>8289</v>
      </c>
      <c r="Q2150" s="15">
        <f t="shared" si="67"/>
        <v>42096.691921296297</v>
      </c>
    </row>
    <row r="2151" spans="1:17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8288</v>
      </c>
      <c r="O2151">
        <f t="shared" si="66"/>
        <v>0</v>
      </c>
      <c r="P2151" t="s">
        <v>8289</v>
      </c>
      <c r="Q2151" s="15">
        <f t="shared" si="67"/>
        <v>40390</v>
      </c>
    </row>
    <row r="2152" spans="1:17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8288</v>
      </c>
      <c r="O2152">
        <f t="shared" si="66"/>
        <v>101.25</v>
      </c>
      <c r="P2152" t="s">
        <v>8289</v>
      </c>
      <c r="Q2152" s="15">
        <f t="shared" si="67"/>
        <v>42564.284710648149</v>
      </c>
    </row>
    <row r="2153" spans="1:17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8288</v>
      </c>
      <c r="O2153">
        <f t="shared" si="66"/>
        <v>19.670000000000002</v>
      </c>
      <c r="P2153" t="s">
        <v>8289</v>
      </c>
      <c r="Q2153" s="15">
        <f t="shared" si="67"/>
        <v>42550.847384259265</v>
      </c>
    </row>
    <row r="2154" spans="1:17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8288</v>
      </c>
      <c r="O2154">
        <f t="shared" si="66"/>
        <v>12.5</v>
      </c>
      <c r="P2154" t="s">
        <v>8289</v>
      </c>
      <c r="Q2154" s="15">
        <f t="shared" si="67"/>
        <v>41713.790613425925</v>
      </c>
    </row>
    <row r="2155" spans="1:17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8288</v>
      </c>
      <c r="O2155">
        <f t="shared" si="66"/>
        <v>8.5</v>
      </c>
      <c r="P2155" t="s">
        <v>8289</v>
      </c>
      <c r="Q2155" s="15">
        <f t="shared" si="67"/>
        <v>42014.332638888889</v>
      </c>
    </row>
    <row r="2156" spans="1:17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8288</v>
      </c>
      <c r="O2156">
        <f t="shared" si="66"/>
        <v>1</v>
      </c>
      <c r="P2156" t="s">
        <v>8289</v>
      </c>
      <c r="Q2156" s="15">
        <f t="shared" si="67"/>
        <v>41667.632256944446</v>
      </c>
    </row>
    <row r="2157" spans="1:17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8288</v>
      </c>
      <c r="O2157">
        <f t="shared" si="66"/>
        <v>23</v>
      </c>
      <c r="P2157" t="s">
        <v>8289</v>
      </c>
      <c r="Q2157" s="15">
        <f t="shared" si="67"/>
        <v>42460.70584490741</v>
      </c>
    </row>
    <row r="2158" spans="1:17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8288</v>
      </c>
      <c r="O2158">
        <f t="shared" si="66"/>
        <v>17.989999999999998</v>
      </c>
      <c r="P2158" t="s">
        <v>8289</v>
      </c>
      <c r="Q2158" s="15">
        <f t="shared" si="67"/>
        <v>41533.85423611111</v>
      </c>
    </row>
    <row r="2159" spans="1:17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8288</v>
      </c>
      <c r="O2159">
        <f t="shared" si="66"/>
        <v>370.95</v>
      </c>
      <c r="P2159" t="s">
        <v>8289</v>
      </c>
      <c r="Q2159" s="15">
        <f t="shared" si="67"/>
        <v>42727.332638888889</v>
      </c>
    </row>
    <row r="2160" spans="1:17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8288</v>
      </c>
      <c r="O2160">
        <f t="shared" si="66"/>
        <v>63.57</v>
      </c>
      <c r="P2160" t="s">
        <v>8289</v>
      </c>
      <c r="Q2160" s="15">
        <f t="shared" si="67"/>
        <v>41309.853865740741</v>
      </c>
    </row>
    <row r="2161" spans="1:17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8288</v>
      </c>
      <c r="O2161">
        <f t="shared" si="66"/>
        <v>13</v>
      </c>
      <c r="P2161" t="s">
        <v>8289</v>
      </c>
      <c r="Q2161" s="15">
        <f t="shared" si="67"/>
        <v>40740.731180555551</v>
      </c>
    </row>
    <row r="2162" spans="1:17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8288</v>
      </c>
      <c r="O2162">
        <f t="shared" si="66"/>
        <v>5.31</v>
      </c>
      <c r="P2162" t="s">
        <v>8289</v>
      </c>
      <c r="Q2162" s="15">
        <f t="shared" si="67"/>
        <v>41048.711863425924</v>
      </c>
    </row>
    <row r="2163" spans="1:17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8280</v>
      </c>
      <c r="O2163">
        <f t="shared" si="66"/>
        <v>35.619999999999997</v>
      </c>
      <c r="P2163" t="s">
        <v>8281</v>
      </c>
      <c r="Q2163" s="15">
        <f t="shared" si="67"/>
        <v>42270.852534722217</v>
      </c>
    </row>
    <row r="2164" spans="1:17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8280</v>
      </c>
      <c r="O2164">
        <f t="shared" si="66"/>
        <v>87.1</v>
      </c>
      <c r="P2164" t="s">
        <v>8281</v>
      </c>
      <c r="Q2164" s="15">
        <f t="shared" si="67"/>
        <v>41844.766099537039</v>
      </c>
    </row>
    <row r="2165" spans="1:17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8280</v>
      </c>
      <c r="O2165">
        <f t="shared" si="66"/>
        <v>75.11</v>
      </c>
      <c r="P2165" t="s">
        <v>8281</v>
      </c>
      <c r="Q2165" s="15">
        <f t="shared" si="67"/>
        <v>42163.159722222219</v>
      </c>
    </row>
    <row r="2166" spans="1:17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8280</v>
      </c>
      <c r="O2166">
        <f t="shared" si="66"/>
        <v>68.010000000000005</v>
      </c>
      <c r="P2166" t="s">
        <v>8281</v>
      </c>
      <c r="Q2166" s="15">
        <f t="shared" si="67"/>
        <v>42546.165972222225</v>
      </c>
    </row>
    <row r="2167" spans="1:17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8280</v>
      </c>
      <c r="O2167">
        <f t="shared" si="66"/>
        <v>29.62</v>
      </c>
      <c r="P2167" t="s">
        <v>8281</v>
      </c>
      <c r="Q2167" s="15">
        <f t="shared" si="67"/>
        <v>42468.625405092593</v>
      </c>
    </row>
    <row r="2168" spans="1:17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8280</v>
      </c>
      <c r="O2168">
        <f t="shared" si="66"/>
        <v>91.63</v>
      </c>
      <c r="P2168" t="s">
        <v>8281</v>
      </c>
      <c r="Q2168" s="15">
        <f t="shared" si="67"/>
        <v>41978.879837962959</v>
      </c>
    </row>
    <row r="2169" spans="1:17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8280</v>
      </c>
      <c r="O2169">
        <f t="shared" si="66"/>
        <v>22.5</v>
      </c>
      <c r="P2169" t="s">
        <v>8281</v>
      </c>
      <c r="Q2169" s="15">
        <f t="shared" si="67"/>
        <v>41167.066400462965</v>
      </c>
    </row>
    <row r="2170" spans="1:17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8280</v>
      </c>
      <c r="O2170">
        <f t="shared" si="66"/>
        <v>64.37</v>
      </c>
      <c r="P2170" t="s">
        <v>8281</v>
      </c>
      <c r="Q2170" s="15">
        <f t="shared" si="67"/>
        <v>42776.208333333328</v>
      </c>
    </row>
    <row r="2171" spans="1:17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8280</v>
      </c>
      <c r="O2171">
        <f t="shared" si="66"/>
        <v>21.86</v>
      </c>
      <c r="P2171" t="s">
        <v>8281</v>
      </c>
      <c r="Q2171" s="15">
        <f t="shared" si="67"/>
        <v>42796.700821759259</v>
      </c>
    </row>
    <row r="2172" spans="1:17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8280</v>
      </c>
      <c r="O2172">
        <f t="shared" si="66"/>
        <v>33.32</v>
      </c>
      <c r="P2172" t="s">
        <v>8281</v>
      </c>
      <c r="Q2172" s="15">
        <f t="shared" si="67"/>
        <v>42238.750254629631</v>
      </c>
    </row>
    <row r="2173" spans="1:17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8280</v>
      </c>
      <c r="O2173">
        <f t="shared" si="66"/>
        <v>90.28</v>
      </c>
      <c r="P2173" t="s">
        <v>8281</v>
      </c>
      <c r="Q2173" s="15">
        <f t="shared" si="67"/>
        <v>42177.208333333328</v>
      </c>
    </row>
    <row r="2174" spans="1:17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8280</v>
      </c>
      <c r="O2174">
        <f t="shared" si="66"/>
        <v>76.92</v>
      </c>
      <c r="P2174" t="s">
        <v>8281</v>
      </c>
      <c r="Q2174" s="15">
        <f t="shared" si="67"/>
        <v>42112.580092592587</v>
      </c>
    </row>
    <row r="2175" spans="1:17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8280</v>
      </c>
      <c r="O2175">
        <f t="shared" si="66"/>
        <v>59.23</v>
      </c>
      <c r="P2175" t="s">
        <v>8281</v>
      </c>
      <c r="Q2175" s="15">
        <f t="shared" si="67"/>
        <v>41527.165972222225</v>
      </c>
    </row>
    <row r="2176" spans="1:17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8280</v>
      </c>
      <c r="O2176">
        <f t="shared" si="66"/>
        <v>65.38</v>
      </c>
      <c r="P2176" t="s">
        <v>8281</v>
      </c>
      <c r="Q2176" s="15">
        <f t="shared" si="67"/>
        <v>42495.542905092589</v>
      </c>
    </row>
    <row r="2177" spans="1:17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8280</v>
      </c>
      <c r="O2177">
        <f t="shared" si="66"/>
        <v>67.31</v>
      </c>
      <c r="P2177" t="s">
        <v>8281</v>
      </c>
      <c r="Q2177" s="15">
        <f t="shared" si="67"/>
        <v>42572.009097222224</v>
      </c>
    </row>
    <row r="2178" spans="1:17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8280</v>
      </c>
      <c r="O2178">
        <f t="shared" si="66"/>
        <v>88.75</v>
      </c>
      <c r="P2178" t="s">
        <v>8281</v>
      </c>
      <c r="Q2178" s="15">
        <f t="shared" si="67"/>
        <v>42126.633206018523</v>
      </c>
    </row>
    <row r="2179" spans="1:17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8280</v>
      </c>
      <c r="O2179">
        <f t="shared" ref="O2179:O2242" si="68">IFERROR(ROUND(E2179/L2179,2),0)</f>
        <v>65.87</v>
      </c>
      <c r="P2179" t="s">
        <v>8281</v>
      </c>
      <c r="Q2179" s="15">
        <f t="shared" ref="Q2179:Q2242" si="69">( ( (I2179/60)/60)/24)+DATE(1970,1,1)</f>
        <v>42527.250775462962</v>
      </c>
    </row>
    <row r="2180" spans="1:17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8280</v>
      </c>
      <c r="O2180">
        <f t="shared" si="68"/>
        <v>40.35</v>
      </c>
      <c r="P2180" t="s">
        <v>8281</v>
      </c>
      <c r="Q2180" s="15">
        <f t="shared" si="69"/>
        <v>42753.63653935185</v>
      </c>
    </row>
    <row r="2181" spans="1:17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8280</v>
      </c>
      <c r="O2181">
        <f t="shared" si="68"/>
        <v>76.86</v>
      </c>
      <c r="P2181" t="s">
        <v>8281</v>
      </c>
      <c r="Q2181" s="15">
        <f t="shared" si="69"/>
        <v>42105.171203703707</v>
      </c>
    </row>
    <row r="2182" spans="1:17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8280</v>
      </c>
      <c r="O2182">
        <f t="shared" si="68"/>
        <v>68.709999999999994</v>
      </c>
      <c r="P2182" t="s">
        <v>8281</v>
      </c>
      <c r="Q2182" s="15">
        <f t="shared" si="69"/>
        <v>42321.711435185185</v>
      </c>
    </row>
    <row r="2183" spans="1:17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8288</v>
      </c>
      <c r="O2183">
        <f t="shared" si="68"/>
        <v>57.77</v>
      </c>
      <c r="P2183" t="s">
        <v>8306</v>
      </c>
      <c r="Q2183" s="15">
        <f t="shared" si="69"/>
        <v>42787.005243055552</v>
      </c>
    </row>
    <row r="2184" spans="1:17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8288</v>
      </c>
      <c r="O2184">
        <f t="shared" si="68"/>
        <v>44.17</v>
      </c>
      <c r="P2184" t="s">
        <v>8306</v>
      </c>
      <c r="Q2184" s="15">
        <f t="shared" si="69"/>
        <v>41914.900752314818</v>
      </c>
    </row>
    <row r="2185" spans="1:17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8288</v>
      </c>
      <c r="O2185">
        <f t="shared" si="68"/>
        <v>31.57</v>
      </c>
      <c r="P2185" t="s">
        <v>8306</v>
      </c>
      <c r="Q2185" s="15">
        <f t="shared" si="69"/>
        <v>42775.208333333328</v>
      </c>
    </row>
    <row r="2186" spans="1:17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8288</v>
      </c>
      <c r="O2186">
        <f t="shared" si="68"/>
        <v>107.05</v>
      </c>
      <c r="P2186" t="s">
        <v>8306</v>
      </c>
      <c r="Q2186" s="15">
        <f t="shared" si="69"/>
        <v>42394.666666666672</v>
      </c>
    </row>
    <row r="2187" spans="1:17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8288</v>
      </c>
      <c r="O2187">
        <f t="shared" si="68"/>
        <v>149.03</v>
      </c>
      <c r="P2187" t="s">
        <v>8306</v>
      </c>
      <c r="Q2187" s="15">
        <f t="shared" si="69"/>
        <v>41359.349988425929</v>
      </c>
    </row>
    <row r="2188" spans="1:17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8288</v>
      </c>
      <c r="O2188">
        <f t="shared" si="68"/>
        <v>55.96</v>
      </c>
      <c r="P2188" t="s">
        <v>8306</v>
      </c>
      <c r="Q2188" s="15">
        <f t="shared" si="69"/>
        <v>42620.083333333328</v>
      </c>
    </row>
    <row r="2189" spans="1:17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8288</v>
      </c>
      <c r="O2189">
        <f t="shared" si="68"/>
        <v>56.97</v>
      </c>
      <c r="P2189" t="s">
        <v>8306</v>
      </c>
      <c r="Q2189" s="15">
        <f t="shared" si="69"/>
        <v>42097.165972222225</v>
      </c>
    </row>
    <row r="2190" spans="1:17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8288</v>
      </c>
      <c r="O2190">
        <f t="shared" si="68"/>
        <v>44.06</v>
      </c>
      <c r="P2190" t="s">
        <v>8306</v>
      </c>
      <c r="Q2190" s="15">
        <f t="shared" si="69"/>
        <v>42668.708333333328</v>
      </c>
    </row>
    <row r="2191" spans="1:17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8288</v>
      </c>
      <c r="O2191">
        <f t="shared" si="68"/>
        <v>68.63</v>
      </c>
      <c r="P2191" t="s">
        <v>8306</v>
      </c>
      <c r="Q2191" s="15">
        <f t="shared" si="69"/>
        <v>42481.916666666672</v>
      </c>
    </row>
    <row r="2192" spans="1:17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8288</v>
      </c>
      <c r="O2192">
        <f t="shared" si="68"/>
        <v>65.319999999999993</v>
      </c>
      <c r="P2192" t="s">
        <v>8306</v>
      </c>
      <c r="Q2192" s="15">
        <f t="shared" si="69"/>
        <v>42452.290972222225</v>
      </c>
    </row>
    <row r="2193" spans="1:17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8288</v>
      </c>
      <c r="O2193">
        <f t="shared" si="68"/>
        <v>35.92</v>
      </c>
      <c r="P2193" t="s">
        <v>8306</v>
      </c>
      <c r="Q2193" s="15">
        <f t="shared" si="69"/>
        <v>42780.833645833336</v>
      </c>
    </row>
    <row r="2194" spans="1:17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8288</v>
      </c>
      <c r="O2194">
        <f t="shared" si="68"/>
        <v>40.07</v>
      </c>
      <c r="P2194" t="s">
        <v>8306</v>
      </c>
      <c r="Q2194" s="15">
        <f t="shared" si="69"/>
        <v>42719.958333333328</v>
      </c>
    </row>
    <row r="2195" spans="1:17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8288</v>
      </c>
      <c r="O2195">
        <f t="shared" si="68"/>
        <v>75.650000000000006</v>
      </c>
      <c r="P2195" t="s">
        <v>8306</v>
      </c>
      <c r="Q2195" s="15">
        <f t="shared" si="69"/>
        <v>42695.207638888889</v>
      </c>
    </row>
    <row r="2196" spans="1:17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8288</v>
      </c>
      <c r="O2196">
        <f t="shared" si="68"/>
        <v>61.2</v>
      </c>
      <c r="P2196" t="s">
        <v>8306</v>
      </c>
      <c r="Q2196" s="15">
        <f t="shared" si="69"/>
        <v>42455.716319444444</v>
      </c>
    </row>
    <row r="2197" spans="1:17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8288</v>
      </c>
      <c r="O2197">
        <f t="shared" si="68"/>
        <v>48.13</v>
      </c>
      <c r="P2197" t="s">
        <v>8306</v>
      </c>
      <c r="Q2197" s="15">
        <f t="shared" si="69"/>
        <v>42227.771990740745</v>
      </c>
    </row>
    <row r="2198" spans="1:17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8288</v>
      </c>
      <c r="O2198">
        <f t="shared" si="68"/>
        <v>68.11</v>
      </c>
      <c r="P2198" t="s">
        <v>8306</v>
      </c>
      <c r="Q2198" s="15">
        <f t="shared" si="69"/>
        <v>42706.291666666672</v>
      </c>
    </row>
    <row r="2199" spans="1:17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8288</v>
      </c>
      <c r="O2199">
        <f t="shared" si="68"/>
        <v>65.89</v>
      </c>
      <c r="P2199" t="s">
        <v>8306</v>
      </c>
      <c r="Q2199" s="15">
        <f t="shared" si="69"/>
        <v>42063.584016203706</v>
      </c>
    </row>
    <row r="2200" spans="1:17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8288</v>
      </c>
      <c r="O2200">
        <f t="shared" si="68"/>
        <v>81.650000000000006</v>
      </c>
      <c r="P2200" t="s">
        <v>8306</v>
      </c>
      <c r="Q2200" s="15">
        <f t="shared" si="69"/>
        <v>42322.555555555555</v>
      </c>
    </row>
    <row r="2201" spans="1:17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8288</v>
      </c>
      <c r="O2201">
        <f t="shared" si="68"/>
        <v>52.7</v>
      </c>
      <c r="P2201" t="s">
        <v>8306</v>
      </c>
      <c r="Q2201" s="15">
        <f t="shared" si="69"/>
        <v>42292.416643518518</v>
      </c>
    </row>
    <row r="2202" spans="1:17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8288</v>
      </c>
      <c r="O2202">
        <f t="shared" si="68"/>
        <v>41.23</v>
      </c>
      <c r="P2202" t="s">
        <v>8306</v>
      </c>
      <c r="Q2202" s="15">
        <f t="shared" si="69"/>
        <v>42191.125</v>
      </c>
    </row>
    <row r="2203" spans="1:17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8280</v>
      </c>
      <c r="O2203">
        <f t="shared" si="68"/>
        <v>15.04</v>
      </c>
      <c r="P2203" t="s">
        <v>8285</v>
      </c>
      <c r="Q2203" s="15">
        <f t="shared" si="69"/>
        <v>41290.846817129634</v>
      </c>
    </row>
    <row r="2204" spans="1:17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8280</v>
      </c>
      <c r="O2204">
        <f t="shared" si="68"/>
        <v>39.07</v>
      </c>
      <c r="P2204" t="s">
        <v>8285</v>
      </c>
      <c r="Q2204" s="15">
        <f t="shared" si="69"/>
        <v>41214.849166666667</v>
      </c>
    </row>
    <row r="2205" spans="1:17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8280</v>
      </c>
      <c r="O2205">
        <f t="shared" si="68"/>
        <v>43.82</v>
      </c>
      <c r="P2205" t="s">
        <v>8285</v>
      </c>
      <c r="Q2205" s="15">
        <f t="shared" si="69"/>
        <v>42271.85974537037</v>
      </c>
    </row>
    <row r="2206" spans="1:17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8280</v>
      </c>
      <c r="O2206">
        <f t="shared" si="68"/>
        <v>27.3</v>
      </c>
      <c r="P2206" t="s">
        <v>8285</v>
      </c>
      <c r="Q2206" s="15">
        <f t="shared" si="69"/>
        <v>41342.311562499999</v>
      </c>
    </row>
    <row r="2207" spans="1:17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8280</v>
      </c>
      <c r="O2207">
        <f t="shared" si="68"/>
        <v>42.22</v>
      </c>
      <c r="P2207" t="s">
        <v>8285</v>
      </c>
      <c r="Q2207" s="15">
        <f t="shared" si="69"/>
        <v>41061.82163194444</v>
      </c>
    </row>
    <row r="2208" spans="1:17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8280</v>
      </c>
      <c r="O2208">
        <f t="shared" si="68"/>
        <v>33.24</v>
      </c>
      <c r="P2208" t="s">
        <v>8285</v>
      </c>
      <c r="Q2208" s="15">
        <f t="shared" si="69"/>
        <v>41015.257222222222</v>
      </c>
    </row>
    <row r="2209" spans="1:17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8280</v>
      </c>
      <c r="O2209">
        <f t="shared" si="68"/>
        <v>285.70999999999998</v>
      </c>
      <c r="P2209" t="s">
        <v>8285</v>
      </c>
      <c r="Q2209" s="15">
        <f t="shared" si="69"/>
        <v>41594.235798611109</v>
      </c>
    </row>
    <row r="2210" spans="1:17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8280</v>
      </c>
      <c r="O2210">
        <f t="shared" si="68"/>
        <v>42.33</v>
      </c>
      <c r="P2210" t="s">
        <v>8285</v>
      </c>
      <c r="Q2210" s="15">
        <f t="shared" si="69"/>
        <v>41006.166666666664</v>
      </c>
    </row>
    <row r="2211" spans="1:17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8280</v>
      </c>
      <c r="O2211">
        <f t="shared" si="68"/>
        <v>50.27</v>
      </c>
      <c r="P2211" t="s">
        <v>8285</v>
      </c>
      <c r="Q2211" s="15">
        <f t="shared" si="69"/>
        <v>41743.958333333336</v>
      </c>
    </row>
    <row r="2212" spans="1:17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8280</v>
      </c>
      <c r="O2212">
        <f t="shared" si="68"/>
        <v>61.9</v>
      </c>
      <c r="P2212" t="s">
        <v>8285</v>
      </c>
      <c r="Q2212" s="15">
        <f t="shared" si="69"/>
        <v>41013.73333333333</v>
      </c>
    </row>
    <row r="2213" spans="1:17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8280</v>
      </c>
      <c r="O2213">
        <f t="shared" si="68"/>
        <v>40.75</v>
      </c>
      <c r="P2213" t="s">
        <v>8285</v>
      </c>
      <c r="Q2213" s="15">
        <f t="shared" si="69"/>
        <v>41739.290972222225</v>
      </c>
    </row>
    <row r="2214" spans="1:17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8280</v>
      </c>
      <c r="O2214">
        <f t="shared" si="68"/>
        <v>55.8</v>
      </c>
      <c r="P2214" t="s">
        <v>8285</v>
      </c>
      <c r="Q2214" s="15">
        <f t="shared" si="69"/>
        <v>41582.041666666664</v>
      </c>
    </row>
    <row r="2215" spans="1:17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8280</v>
      </c>
      <c r="O2215">
        <f t="shared" si="68"/>
        <v>10</v>
      </c>
      <c r="P2215" t="s">
        <v>8285</v>
      </c>
      <c r="Q2215" s="15">
        <f t="shared" si="69"/>
        <v>42139.826145833329</v>
      </c>
    </row>
    <row r="2216" spans="1:17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8280</v>
      </c>
      <c r="O2216">
        <f t="shared" si="68"/>
        <v>73.13</v>
      </c>
      <c r="P2216" t="s">
        <v>8285</v>
      </c>
      <c r="Q2216" s="15">
        <f t="shared" si="69"/>
        <v>41676.792222222226</v>
      </c>
    </row>
    <row r="2217" spans="1:17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8280</v>
      </c>
      <c r="O2217">
        <f t="shared" si="68"/>
        <v>26.06</v>
      </c>
      <c r="P2217" t="s">
        <v>8285</v>
      </c>
      <c r="Q2217" s="15">
        <f t="shared" si="69"/>
        <v>40981.290972222225</v>
      </c>
    </row>
    <row r="2218" spans="1:17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8280</v>
      </c>
      <c r="O2218">
        <f t="shared" si="68"/>
        <v>22.64</v>
      </c>
      <c r="P2218" t="s">
        <v>8285</v>
      </c>
      <c r="Q2218" s="15">
        <f t="shared" si="69"/>
        <v>42208.751678240747</v>
      </c>
    </row>
    <row r="2219" spans="1:17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8280</v>
      </c>
      <c r="O2219">
        <f t="shared" si="68"/>
        <v>47.22</v>
      </c>
      <c r="P2219" t="s">
        <v>8285</v>
      </c>
      <c r="Q2219" s="15">
        <f t="shared" si="69"/>
        <v>42310.333333333328</v>
      </c>
    </row>
    <row r="2220" spans="1:17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8280</v>
      </c>
      <c r="O2220">
        <f t="shared" si="68"/>
        <v>32.32</v>
      </c>
      <c r="P2220" t="s">
        <v>8285</v>
      </c>
      <c r="Q2220" s="15">
        <f t="shared" si="69"/>
        <v>41150</v>
      </c>
    </row>
    <row r="2221" spans="1:17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8280</v>
      </c>
      <c r="O2221">
        <f t="shared" si="68"/>
        <v>53.42</v>
      </c>
      <c r="P2221" t="s">
        <v>8285</v>
      </c>
      <c r="Q2221" s="15">
        <f t="shared" si="69"/>
        <v>42235.718888888892</v>
      </c>
    </row>
    <row r="2222" spans="1:17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8280</v>
      </c>
      <c r="O2222">
        <f t="shared" si="68"/>
        <v>51.3</v>
      </c>
      <c r="P2222" t="s">
        <v>8285</v>
      </c>
      <c r="Q2222" s="15">
        <f t="shared" si="69"/>
        <v>41482.060601851852</v>
      </c>
    </row>
    <row r="2223" spans="1:17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8288</v>
      </c>
      <c r="O2223">
        <f t="shared" si="68"/>
        <v>37.200000000000003</v>
      </c>
      <c r="P2223" t="s">
        <v>8306</v>
      </c>
      <c r="Q2223" s="15">
        <f t="shared" si="69"/>
        <v>42483</v>
      </c>
    </row>
    <row r="2224" spans="1:17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8288</v>
      </c>
      <c r="O2224">
        <f t="shared" si="68"/>
        <v>27.1</v>
      </c>
      <c r="P2224" t="s">
        <v>8306</v>
      </c>
      <c r="Q2224" s="15">
        <f t="shared" si="69"/>
        <v>40936.787581018521</v>
      </c>
    </row>
    <row r="2225" spans="1:17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8288</v>
      </c>
      <c r="O2225">
        <f t="shared" si="68"/>
        <v>206.31</v>
      </c>
      <c r="P2225" t="s">
        <v>8306</v>
      </c>
      <c r="Q2225" s="15">
        <f t="shared" si="69"/>
        <v>42182.640833333338</v>
      </c>
    </row>
    <row r="2226" spans="1:17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8288</v>
      </c>
      <c r="O2226">
        <f t="shared" si="68"/>
        <v>82.15</v>
      </c>
      <c r="P2226" t="s">
        <v>8306</v>
      </c>
      <c r="Q2226" s="15">
        <f t="shared" si="69"/>
        <v>42672.791666666672</v>
      </c>
    </row>
    <row r="2227" spans="1:17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8288</v>
      </c>
      <c r="O2227">
        <f t="shared" si="68"/>
        <v>164.8</v>
      </c>
      <c r="P2227" t="s">
        <v>8306</v>
      </c>
      <c r="Q2227" s="15">
        <f t="shared" si="69"/>
        <v>41903.79184027778</v>
      </c>
    </row>
    <row r="2228" spans="1:17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8288</v>
      </c>
      <c r="O2228">
        <f t="shared" si="68"/>
        <v>60.82</v>
      </c>
      <c r="P2228" t="s">
        <v>8306</v>
      </c>
      <c r="Q2228" s="15">
        <f t="shared" si="69"/>
        <v>42412.207638888889</v>
      </c>
    </row>
    <row r="2229" spans="1:17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8288</v>
      </c>
      <c r="O2229">
        <f t="shared" si="68"/>
        <v>67.97</v>
      </c>
      <c r="P2229" t="s">
        <v>8306</v>
      </c>
      <c r="Q2229" s="15">
        <f t="shared" si="69"/>
        <v>41591.849016203705</v>
      </c>
    </row>
    <row r="2230" spans="1:17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8288</v>
      </c>
      <c r="O2230">
        <f t="shared" si="68"/>
        <v>81.56</v>
      </c>
      <c r="P2230" t="s">
        <v>8306</v>
      </c>
      <c r="Q2230" s="15">
        <f t="shared" si="69"/>
        <v>42232.278194444443</v>
      </c>
    </row>
    <row r="2231" spans="1:17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8288</v>
      </c>
      <c r="O2231">
        <f t="shared" si="68"/>
        <v>25.43</v>
      </c>
      <c r="P2231" t="s">
        <v>8306</v>
      </c>
      <c r="Q2231" s="15">
        <f t="shared" si="69"/>
        <v>41520.166666666664</v>
      </c>
    </row>
    <row r="2232" spans="1:17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8288</v>
      </c>
      <c r="O2232">
        <f t="shared" si="68"/>
        <v>21.5</v>
      </c>
      <c r="P2232" t="s">
        <v>8306</v>
      </c>
      <c r="Q2232" s="15">
        <f t="shared" si="69"/>
        <v>41754.881099537037</v>
      </c>
    </row>
    <row r="2233" spans="1:17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8288</v>
      </c>
      <c r="O2233">
        <f t="shared" si="68"/>
        <v>27.23</v>
      </c>
      <c r="P2233" t="s">
        <v>8306</v>
      </c>
      <c r="Q2233" s="15">
        <f t="shared" si="69"/>
        <v>41450.208333333336</v>
      </c>
    </row>
    <row r="2234" spans="1:17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8288</v>
      </c>
      <c r="O2234">
        <f t="shared" si="68"/>
        <v>25.09</v>
      </c>
      <c r="P2234" t="s">
        <v>8306</v>
      </c>
      <c r="Q2234" s="15">
        <f t="shared" si="69"/>
        <v>41839.125</v>
      </c>
    </row>
    <row r="2235" spans="1:17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8288</v>
      </c>
      <c r="O2235">
        <f t="shared" si="68"/>
        <v>21.23</v>
      </c>
      <c r="P2235" t="s">
        <v>8306</v>
      </c>
      <c r="Q2235" s="15">
        <f t="shared" si="69"/>
        <v>42352</v>
      </c>
    </row>
    <row r="2236" spans="1:17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8288</v>
      </c>
      <c r="O2236">
        <f t="shared" si="68"/>
        <v>41.61</v>
      </c>
      <c r="P2236" t="s">
        <v>8306</v>
      </c>
      <c r="Q2236" s="15">
        <f t="shared" si="69"/>
        <v>42740.824618055558</v>
      </c>
    </row>
    <row r="2237" spans="1:17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8288</v>
      </c>
      <c r="O2237">
        <f t="shared" si="68"/>
        <v>135.59</v>
      </c>
      <c r="P2237" t="s">
        <v>8306</v>
      </c>
      <c r="Q2237" s="15">
        <f t="shared" si="69"/>
        <v>42091.980451388896</v>
      </c>
    </row>
    <row r="2238" spans="1:17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8288</v>
      </c>
      <c r="O2238">
        <f t="shared" si="68"/>
        <v>22.12</v>
      </c>
      <c r="P2238" t="s">
        <v>8306</v>
      </c>
      <c r="Q2238" s="15">
        <f t="shared" si="69"/>
        <v>42401.617164351846</v>
      </c>
    </row>
    <row r="2239" spans="1:17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8288</v>
      </c>
      <c r="O2239">
        <f t="shared" si="68"/>
        <v>64.63</v>
      </c>
      <c r="P2239" t="s">
        <v>8306</v>
      </c>
      <c r="Q2239" s="15">
        <f t="shared" si="69"/>
        <v>41955.332638888889</v>
      </c>
    </row>
    <row r="2240" spans="1:17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8288</v>
      </c>
      <c r="O2240">
        <f t="shared" si="68"/>
        <v>69.569999999999993</v>
      </c>
      <c r="P2240" t="s">
        <v>8306</v>
      </c>
      <c r="Q2240" s="15">
        <f t="shared" si="69"/>
        <v>42804.621712962966</v>
      </c>
    </row>
    <row r="2241" spans="1:17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8288</v>
      </c>
      <c r="O2241">
        <f t="shared" si="68"/>
        <v>75.13</v>
      </c>
      <c r="P2241" t="s">
        <v>8306</v>
      </c>
      <c r="Q2241" s="15">
        <f t="shared" si="69"/>
        <v>41609.168055555558</v>
      </c>
    </row>
    <row r="2242" spans="1:17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8288</v>
      </c>
      <c r="O2242">
        <f t="shared" si="68"/>
        <v>140.97999999999999</v>
      </c>
      <c r="P2242" t="s">
        <v>8306</v>
      </c>
      <c r="Q2242" s="15">
        <f t="shared" si="69"/>
        <v>42482.825740740736</v>
      </c>
    </row>
    <row r="2243" spans="1:17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8288</v>
      </c>
      <c r="O2243">
        <f t="shared" ref="O2243:O2306" si="70">IFERROR(ROUND(E2243/L2243,2),0)</f>
        <v>49.47</v>
      </c>
      <c r="P2243" t="s">
        <v>8306</v>
      </c>
      <c r="Q2243" s="15">
        <f t="shared" ref="Q2243:Q2306" si="71">( ( (I2243/60)/60)/24)+DATE(1970,1,1)</f>
        <v>42796.827546296292</v>
      </c>
    </row>
    <row r="2244" spans="1:17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8288</v>
      </c>
      <c r="O2244">
        <f t="shared" si="70"/>
        <v>53.87</v>
      </c>
      <c r="P2244" t="s">
        <v>8306</v>
      </c>
      <c r="Q2244" s="15">
        <f t="shared" si="71"/>
        <v>41605.126388888886</v>
      </c>
    </row>
    <row r="2245" spans="1:17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8288</v>
      </c>
      <c r="O2245">
        <f t="shared" si="70"/>
        <v>4.57</v>
      </c>
      <c r="P2245" t="s">
        <v>8306</v>
      </c>
      <c r="Q2245" s="15">
        <f t="shared" si="71"/>
        <v>42807.125</v>
      </c>
    </row>
    <row r="2246" spans="1:17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8288</v>
      </c>
      <c r="O2246">
        <f t="shared" si="70"/>
        <v>65</v>
      </c>
      <c r="P2246" t="s">
        <v>8306</v>
      </c>
      <c r="Q2246" s="15">
        <f t="shared" si="71"/>
        <v>42659.854166666672</v>
      </c>
    </row>
    <row r="2247" spans="1:17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8288</v>
      </c>
      <c r="O2247">
        <f t="shared" si="70"/>
        <v>53.48</v>
      </c>
      <c r="P2247" t="s">
        <v>8306</v>
      </c>
      <c r="Q2247" s="15">
        <f t="shared" si="71"/>
        <v>41691.75</v>
      </c>
    </row>
    <row r="2248" spans="1:17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8288</v>
      </c>
      <c r="O2248">
        <f t="shared" si="70"/>
        <v>43.91</v>
      </c>
      <c r="P2248" t="s">
        <v>8306</v>
      </c>
      <c r="Q2248" s="15">
        <f t="shared" si="71"/>
        <v>42251.79178240741</v>
      </c>
    </row>
    <row r="2249" spans="1:17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8288</v>
      </c>
      <c r="O2249">
        <f t="shared" si="70"/>
        <v>50.85</v>
      </c>
      <c r="P2249" t="s">
        <v>8306</v>
      </c>
      <c r="Q2249" s="15">
        <f t="shared" si="71"/>
        <v>42214.666261574079</v>
      </c>
    </row>
    <row r="2250" spans="1:17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8288</v>
      </c>
      <c r="O2250">
        <f t="shared" si="70"/>
        <v>58.63</v>
      </c>
      <c r="P2250" t="s">
        <v>8306</v>
      </c>
      <c r="Q2250" s="15">
        <f t="shared" si="71"/>
        <v>42718.875902777778</v>
      </c>
    </row>
    <row r="2251" spans="1:17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8288</v>
      </c>
      <c r="O2251">
        <f t="shared" si="70"/>
        <v>32.82</v>
      </c>
      <c r="P2251" t="s">
        <v>8306</v>
      </c>
      <c r="Q2251" s="15">
        <f t="shared" si="71"/>
        <v>41366.661631944444</v>
      </c>
    </row>
    <row r="2252" spans="1:17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8288</v>
      </c>
      <c r="O2252">
        <f t="shared" si="70"/>
        <v>426.93</v>
      </c>
      <c r="P2252" t="s">
        <v>8306</v>
      </c>
      <c r="Q2252" s="15">
        <f t="shared" si="71"/>
        <v>42707.0471412037</v>
      </c>
    </row>
    <row r="2253" spans="1:17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8288</v>
      </c>
      <c r="O2253">
        <f t="shared" si="70"/>
        <v>23.81</v>
      </c>
      <c r="P2253" t="s">
        <v>8306</v>
      </c>
      <c r="Q2253" s="15">
        <f t="shared" si="71"/>
        <v>41867.34579861111</v>
      </c>
    </row>
    <row r="2254" spans="1:17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8288</v>
      </c>
      <c r="O2254">
        <f t="shared" si="70"/>
        <v>98.41</v>
      </c>
      <c r="P2254" t="s">
        <v>8306</v>
      </c>
      <c r="Q2254" s="15">
        <f t="shared" si="71"/>
        <v>42588.327986111108</v>
      </c>
    </row>
    <row r="2255" spans="1:17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8288</v>
      </c>
      <c r="O2255">
        <f t="shared" si="70"/>
        <v>107.32</v>
      </c>
      <c r="P2255" t="s">
        <v>8306</v>
      </c>
      <c r="Q2255" s="15">
        <f t="shared" si="71"/>
        <v>42326.672997685186</v>
      </c>
    </row>
    <row r="2256" spans="1:17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8288</v>
      </c>
      <c r="O2256">
        <f t="shared" si="70"/>
        <v>11.67</v>
      </c>
      <c r="P2256" t="s">
        <v>8306</v>
      </c>
      <c r="Q2256" s="15">
        <f t="shared" si="71"/>
        <v>42759.647777777776</v>
      </c>
    </row>
    <row r="2257" spans="1:17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8288</v>
      </c>
      <c r="O2257">
        <f t="shared" si="70"/>
        <v>41.78</v>
      </c>
      <c r="P2257" t="s">
        <v>8306</v>
      </c>
      <c r="Q2257" s="15">
        <f t="shared" si="71"/>
        <v>42497.951979166668</v>
      </c>
    </row>
    <row r="2258" spans="1:17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8288</v>
      </c>
      <c r="O2258">
        <f t="shared" si="70"/>
        <v>21.38</v>
      </c>
      <c r="P2258" t="s">
        <v>8306</v>
      </c>
      <c r="Q2258" s="15">
        <f t="shared" si="71"/>
        <v>42696.451921296291</v>
      </c>
    </row>
    <row r="2259" spans="1:17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8288</v>
      </c>
      <c r="O2259">
        <f t="shared" si="70"/>
        <v>94.1</v>
      </c>
      <c r="P2259" t="s">
        <v>8306</v>
      </c>
      <c r="Q2259" s="15">
        <f t="shared" si="71"/>
        <v>42540.958333333328</v>
      </c>
    </row>
    <row r="2260" spans="1:17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8288</v>
      </c>
      <c r="O2260">
        <f t="shared" si="70"/>
        <v>15.72</v>
      </c>
      <c r="P2260" t="s">
        <v>8306</v>
      </c>
      <c r="Q2260" s="15">
        <f t="shared" si="71"/>
        <v>42166.75100694444</v>
      </c>
    </row>
    <row r="2261" spans="1:17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8288</v>
      </c>
      <c r="O2261">
        <f t="shared" si="70"/>
        <v>90.64</v>
      </c>
      <c r="P2261" t="s">
        <v>8306</v>
      </c>
      <c r="Q2261" s="15">
        <f t="shared" si="71"/>
        <v>42712.804814814815</v>
      </c>
    </row>
    <row r="2262" spans="1:17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8288</v>
      </c>
      <c r="O2262">
        <f t="shared" si="70"/>
        <v>97.3</v>
      </c>
      <c r="P2262" t="s">
        <v>8306</v>
      </c>
      <c r="Q2262" s="15">
        <f t="shared" si="71"/>
        <v>41724.975115740745</v>
      </c>
    </row>
    <row r="2263" spans="1:17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8288</v>
      </c>
      <c r="O2263">
        <f t="shared" si="70"/>
        <v>37.119999999999997</v>
      </c>
      <c r="P2263" t="s">
        <v>8306</v>
      </c>
      <c r="Q2263" s="15">
        <f t="shared" si="71"/>
        <v>42780.724768518514</v>
      </c>
    </row>
    <row r="2264" spans="1:17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8288</v>
      </c>
      <c r="O2264">
        <f t="shared" si="70"/>
        <v>28.1</v>
      </c>
      <c r="P2264" t="s">
        <v>8306</v>
      </c>
      <c r="Q2264" s="15">
        <f t="shared" si="71"/>
        <v>41961</v>
      </c>
    </row>
    <row r="2265" spans="1:17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8288</v>
      </c>
      <c r="O2265">
        <f t="shared" si="70"/>
        <v>144.43</v>
      </c>
      <c r="P2265" t="s">
        <v>8306</v>
      </c>
      <c r="Q2265" s="15">
        <f t="shared" si="71"/>
        <v>42035.832326388889</v>
      </c>
    </row>
    <row r="2266" spans="1:17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8288</v>
      </c>
      <c r="O2266">
        <f t="shared" si="70"/>
        <v>24.27</v>
      </c>
      <c r="P2266" t="s">
        <v>8306</v>
      </c>
      <c r="Q2266" s="15">
        <f t="shared" si="71"/>
        <v>42513.125</v>
      </c>
    </row>
    <row r="2267" spans="1:17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8288</v>
      </c>
      <c r="O2267">
        <f t="shared" si="70"/>
        <v>35.119999999999997</v>
      </c>
      <c r="P2267" t="s">
        <v>8306</v>
      </c>
      <c r="Q2267" s="15">
        <f t="shared" si="71"/>
        <v>42696.853090277778</v>
      </c>
    </row>
    <row r="2268" spans="1:17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8288</v>
      </c>
      <c r="O2268">
        <f t="shared" si="70"/>
        <v>24.76</v>
      </c>
      <c r="P2268" t="s">
        <v>8306</v>
      </c>
      <c r="Q2268" s="15">
        <f t="shared" si="71"/>
        <v>42487.083333333328</v>
      </c>
    </row>
    <row r="2269" spans="1:17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8288</v>
      </c>
      <c r="O2269">
        <f t="shared" si="70"/>
        <v>188.38</v>
      </c>
      <c r="P2269" t="s">
        <v>8306</v>
      </c>
      <c r="Q2269" s="15">
        <f t="shared" si="71"/>
        <v>41994.041666666672</v>
      </c>
    </row>
    <row r="2270" spans="1:17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8288</v>
      </c>
      <c r="O2270">
        <f t="shared" si="70"/>
        <v>148.08000000000001</v>
      </c>
      <c r="P2270" t="s">
        <v>8306</v>
      </c>
      <c r="Q2270" s="15">
        <f t="shared" si="71"/>
        <v>42806.082349537035</v>
      </c>
    </row>
    <row r="2271" spans="1:17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8288</v>
      </c>
      <c r="O2271">
        <f t="shared" si="70"/>
        <v>49.93</v>
      </c>
      <c r="P2271" t="s">
        <v>8306</v>
      </c>
      <c r="Q2271" s="15">
        <f t="shared" si="71"/>
        <v>42801.208333333328</v>
      </c>
    </row>
    <row r="2272" spans="1:17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8288</v>
      </c>
      <c r="O2272">
        <f t="shared" si="70"/>
        <v>107.82</v>
      </c>
      <c r="P2272" t="s">
        <v>8306</v>
      </c>
      <c r="Q2272" s="15">
        <f t="shared" si="71"/>
        <v>42745.915972222225</v>
      </c>
    </row>
    <row r="2273" spans="1:17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8288</v>
      </c>
      <c r="O2273">
        <f t="shared" si="70"/>
        <v>42.63</v>
      </c>
      <c r="P2273" t="s">
        <v>8306</v>
      </c>
      <c r="Q2273" s="15">
        <f t="shared" si="71"/>
        <v>42714.000046296293</v>
      </c>
    </row>
    <row r="2274" spans="1:17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8288</v>
      </c>
      <c r="O2274">
        <f t="shared" si="70"/>
        <v>14.37</v>
      </c>
      <c r="P2274" t="s">
        <v>8306</v>
      </c>
      <c r="Q2274" s="15">
        <f t="shared" si="71"/>
        <v>42345.699490740735</v>
      </c>
    </row>
    <row r="2275" spans="1:17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8288</v>
      </c>
      <c r="O2275">
        <f t="shared" si="70"/>
        <v>37.479999999999997</v>
      </c>
      <c r="P2275" t="s">
        <v>8306</v>
      </c>
      <c r="Q2275" s="15">
        <f t="shared" si="71"/>
        <v>42806.507430555561</v>
      </c>
    </row>
    <row r="2276" spans="1:17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8288</v>
      </c>
      <c r="O2276">
        <f t="shared" si="70"/>
        <v>30.2</v>
      </c>
      <c r="P2276" t="s">
        <v>8306</v>
      </c>
      <c r="Q2276" s="15">
        <f t="shared" si="71"/>
        <v>41693.500659722224</v>
      </c>
    </row>
    <row r="2277" spans="1:17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8288</v>
      </c>
      <c r="O2277">
        <f t="shared" si="70"/>
        <v>33.549999999999997</v>
      </c>
      <c r="P2277" t="s">
        <v>8306</v>
      </c>
      <c r="Q2277" s="15">
        <f t="shared" si="71"/>
        <v>41995.616655092599</v>
      </c>
    </row>
    <row r="2278" spans="1:17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8288</v>
      </c>
      <c r="O2278">
        <f t="shared" si="70"/>
        <v>64.75</v>
      </c>
      <c r="P2278" t="s">
        <v>8306</v>
      </c>
      <c r="Q2278" s="15">
        <f t="shared" si="71"/>
        <v>41644.651493055557</v>
      </c>
    </row>
    <row r="2279" spans="1:17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8288</v>
      </c>
      <c r="O2279">
        <f t="shared" si="70"/>
        <v>57.93</v>
      </c>
      <c r="P2279" t="s">
        <v>8306</v>
      </c>
      <c r="Q2279" s="15">
        <f t="shared" si="71"/>
        <v>40966.678506944445</v>
      </c>
    </row>
    <row r="2280" spans="1:17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8288</v>
      </c>
      <c r="O2280">
        <f t="shared" si="70"/>
        <v>53.08</v>
      </c>
      <c r="P2280" t="s">
        <v>8306</v>
      </c>
      <c r="Q2280" s="15">
        <f t="shared" si="71"/>
        <v>42372.957638888889</v>
      </c>
    </row>
    <row r="2281" spans="1:17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8288</v>
      </c>
      <c r="O2281">
        <f t="shared" si="70"/>
        <v>48.06</v>
      </c>
      <c r="P2281" t="s">
        <v>8306</v>
      </c>
      <c r="Q2281" s="15">
        <f t="shared" si="71"/>
        <v>42039.166666666672</v>
      </c>
    </row>
    <row r="2282" spans="1:17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8288</v>
      </c>
      <c r="O2282">
        <f t="shared" si="70"/>
        <v>82.4</v>
      </c>
      <c r="P2282" t="s">
        <v>8306</v>
      </c>
      <c r="Q2282" s="15">
        <f t="shared" si="71"/>
        <v>42264.624895833331</v>
      </c>
    </row>
    <row r="2283" spans="1:17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8280</v>
      </c>
      <c r="O2283">
        <f t="shared" si="70"/>
        <v>50.45</v>
      </c>
      <c r="P2283" t="s">
        <v>8281</v>
      </c>
      <c r="Q2283" s="15">
        <f t="shared" si="71"/>
        <v>40749.284722222219</v>
      </c>
    </row>
    <row r="2284" spans="1:17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8280</v>
      </c>
      <c r="O2284">
        <f t="shared" si="70"/>
        <v>115.83</v>
      </c>
      <c r="P2284" t="s">
        <v>8281</v>
      </c>
      <c r="Q2284" s="15">
        <f t="shared" si="71"/>
        <v>42383.17460648148</v>
      </c>
    </row>
    <row r="2285" spans="1:17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8280</v>
      </c>
      <c r="O2285">
        <f t="shared" si="70"/>
        <v>63.03</v>
      </c>
      <c r="P2285" t="s">
        <v>8281</v>
      </c>
      <c r="Q2285" s="15">
        <f t="shared" si="71"/>
        <v>41038.083379629628</v>
      </c>
    </row>
    <row r="2286" spans="1:17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8280</v>
      </c>
      <c r="O2286">
        <f t="shared" si="70"/>
        <v>108.02</v>
      </c>
      <c r="P2286" t="s">
        <v>8281</v>
      </c>
      <c r="Q2286" s="15">
        <f t="shared" si="71"/>
        <v>40614.166666666664</v>
      </c>
    </row>
    <row r="2287" spans="1:17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8280</v>
      </c>
      <c r="O2287">
        <f t="shared" si="70"/>
        <v>46.09</v>
      </c>
      <c r="P2287" t="s">
        <v>8281</v>
      </c>
      <c r="Q2287" s="15">
        <f t="shared" si="71"/>
        <v>41089.185682870368</v>
      </c>
    </row>
    <row r="2288" spans="1:17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8280</v>
      </c>
      <c r="O2288">
        <f t="shared" si="70"/>
        <v>107.21</v>
      </c>
      <c r="P2288" t="s">
        <v>8281</v>
      </c>
      <c r="Q2288" s="15">
        <f t="shared" si="71"/>
        <v>41523.165972222225</v>
      </c>
    </row>
    <row r="2289" spans="1:17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8280</v>
      </c>
      <c r="O2289">
        <f t="shared" si="70"/>
        <v>50.93</v>
      </c>
      <c r="P2289" t="s">
        <v>8281</v>
      </c>
      <c r="Q2289" s="15">
        <f t="shared" si="71"/>
        <v>41813.667361111111</v>
      </c>
    </row>
    <row r="2290" spans="1:17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8280</v>
      </c>
      <c r="O2290">
        <f t="shared" si="70"/>
        <v>40.04</v>
      </c>
      <c r="P2290" t="s">
        <v>8281</v>
      </c>
      <c r="Q2290" s="15">
        <f t="shared" si="71"/>
        <v>41086.75</v>
      </c>
    </row>
    <row r="2291" spans="1:17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8280</v>
      </c>
      <c r="O2291">
        <f t="shared" si="70"/>
        <v>64.44</v>
      </c>
      <c r="P2291" t="s">
        <v>8281</v>
      </c>
      <c r="Q2291" s="15">
        <f t="shared" si="71"/>
        <v>41614.973611111112</v>
      </c>
    </row>
    <row r="2292" spans="1:17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8280</v>
      </c>
      <c r="O2292">
        <f t="shared" si="70"/>
        <v>53.83</v>
      </c>
      <c r="P2292" t="s">
        <v>8281</v>
      </c>
      <c r="Q2292" s="15">
        <f t="shared" si="71"/>
        <v>40148.708333333336</v>
      </c>
    </row>
    <row r="2293" spans="1:17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8280</v>
      </c>
      <c r="O2293">
        <f t="shared" si="70"/>
        <v>100.47</v>
      </c>
      <c r="P2293" t="s">
        <v>8281</v>
      </c>
      <c r="Q2293" s="15">
        <f t="shared" si="71"/>
        <v>41022.166666666664</v>
      </c>
    </row>
    <row r="2294" spans="1:17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8280</v>
      </c>
      <c r="O2294">
        <f t="shared" si="70"/>
        <v>46.63</v>
      </c>
      <c r="P2294" t="s">
        <v>8281</v>
      </c>
      <c r="Q2294" s="15">
        <f t="shared" si="71"/>
        <v>41017.697638888887</v>
      </c>
    </row>
    <row r="2295" spans="1:17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8280</v>
      </c>
      <c r="O2295">
        <f t="shared" si="70"/>
        <v>34.07</v>
      </c>
      <c r="P2295" t="s">
        <v>8281</v>
      </c>
      <c r="Q2295" s="15">
        <f t="shared" si="71"/>
        <v>41177.165972222225</v>
      </c>
    </row>
    <row r="2296" spans="1:17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8280</v>
      </c>
      <c r="O2296">
        <f t="shared" si="70"/>
        <v>65.209999999999994</v>
      </c>
      <c r="P2296" t="s">
        <v>8281</v>
      </c>
      <c r="Q2296" s="15">
        <f t="shared" si="71"/>
        <v>41294.72314814815</v>
      </c>
    </row>
    <row r="2297" spans="1:17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8280</v>
      </c>
      <c r="O2297">
        <f t="shared" si="70"/>
        <v>44.21</v>
      </c>
      <c r="P2297" t="s">
        <v>8281</v>
      </c>
      <c r="Q2297" s="15">
        <f t="shared" si="71"/>
        <v>41300.954351851848</v>
      </c>
    </row>
    <row r="2298" spans="1:17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8280</v>
      </c>
      <c r="O2298">
        <f t="shared" si="70"/>
        <v>71.97</v>
      </c>
      <c r="P2298" t="s">
        <v>8281</v>
      </c>
      <c r="Q2298" s="15">
        <f t="shared" si="71"/>
        <v>40962.731782407405</v>
      </c>
    </row>
    <row r="2299" spans="1:17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8280</v>
      </c>
      <c r="O2299">
        <f t="shared" si="70"/>
        <v>52.95</v>
      </c>
      <c r="P2299" t="s">
        <v>8281</v>
      </c>
      <c r="Q2299" s="15">
        <f t="shared" si="71"/>
        <v>40982.165972222225</v>
      </c>
    </row>
    <row r="2300" spans="1:17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8280</v>
      </c>
      <c r="O2300">
        <f t="shared" si="70"/>
        <v>109.45</v>
      </c>
      <c r="P2300" t="s">
        <v>8281</v>
      </c>
      <c r="Q2300" s="15">
        <f t="shared" si="71"/>
        <v>41724.798993055556</v>
      </c>
    </row>
    <row r="2301" spans="1:17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8280</v>
      </c>
      <c r="O2301">
        <f t="shared" si="70"/>
        <v>75.040000000000006</v>
      </c>
      <c r="P2301" t="s">
        <v>8281</v>
      </c>
      <c r="Q2301" s="15">
        <f t="shared" si="71"/>
        <v>40580.032511574071</v>
      </c>
    </row>
    <row r="2302" spans="1:17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8280</v>
      </c>
      <c r="O2302">
        <f t="shared" si="70"/>
        <v>115.71</v>
      </c>
      <c r="P2302" t="s">
        <v>8281</v>
      </c>
      <c r="Q2302" s="15">
        <f t="shared" si="71"/>
        <v>41088.727037037039</v>
      </c>
    </row>
    <row r="2303" spans="1:17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8280</v>
      </c>
      <c r="O2303">
        <f t="shared" si="70"/>
        <v>31.66</v>
      </c>
      <c r="P2303" t="s">
        <v>8284</v>
      </c>
      <c r="Q2303" s="15">
        <f t="shared" si="71"/>
        <v>41446.146944444445</v>
      </c>
    </row>
    <row r="2304" spans="1:17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8280</v>
      </c>
      <c r="O2304">
        <f t="shared" si="70"/>
        <v>46.18</v>
      </c>
      <c r="P2304" t="s">
        <v>8284</v>
      </c>
      <c r="Q2304" s="15">
        <f t="shared" si="71"/>
        <v>41639.291666666664</v>
      </c>
    </row>
    <row r="2305" spans="1:17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8280</v>
      </c>
      <c r="O2305">
        <f t="shared" si="70"/>
        <v>68.48</v>
      </c>
      <c r="P2305" t="s">
        <v>8284</v>
      </c>
      <c r="Q2305" s="15">
        <f t="shared" si="71"/>
        <v>40890.152731481481</v>
      </c>
    </row>
    <row r="2306" spans="1:17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8280</v>
      </c>
      <c r="O2306">
        <f t="shared" si="70"/>
        <v>53.47</v>
      </c>
      <c r="P2306" t="s">
        <v>8284</v>
      </c>
      <c r="Q2306" s="15">
        <f t="shared" si="71"/>
        <v>40544.207638888889</v>
      </c>
    </row>
    <row r="2307" spans="1:17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8280</v>
      </c>
      <c r="O2307">
        <f t="shared" ref="O2307:O2370" si="72">IFERROR(ROUND(E2307/L2307,2),0)</f>
        <v>109.11</v>
      </c>
      <c r="P2307" t="s">
        <v>8284</v>
      </c>
      <c r="Q2307" s="15">
        <f t="shared" ref="Q2307:Q2370" si="73">( ( (I2307/60)/60)/24)+DATE(1970,1,1)</f>
        <v>41859.75</v>
      </c>
    </row>
    <row r="2308" spans="1:17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8280</v>
      </c>
      <c r="O2308">
        <f t="shared" si="72"/>
        <v>51.19</v>
      </c>
      <c r="P2308" t="s">
        <v>8284</v>
      </c>
      <c r="Q2308" s="15">
        <f t="shared" si="73"/>
        <v>40978.16815972222</v>
      </c>
    </row>
    <row r="2309" spans="1:17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8280</v>
      </c>
      <c r="O2309">
        <f t="shared" si="72"/>
        <v>27.94</v>
      </c>
      <c r="P2309" t="s">
        <v>8284</v>
      </c>
      <c r="Q2309" s="15">
        <f t="shared" si="73"/>
        <v>41034.802407407406</v>
      </c>
    </row>
    <row r="2310" spans="1:17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8280</v>
      </c>
      <c r="O2310">
        <f t="shared" si="72"/>
        <v>82.5</v>
      </c>
      <c r="P2310" t="s">
        <v>8284</v>
      </c>
      <c r="Q2310" s="15">
        <f t="shared" si="73"/>
        <v>41880.041666666664</v>
      </c>
    </row>
    <row r="2311" spans="1:17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8280</v>
      </c>
      <c r="O2311">
        <f t="shared" si="72"/>
        <v>59.82</v>
      </c>
      <c r="P2311" t="s">
        <v>8284</v>
      </c>
      <c r="Q2311" s="15">
        <f t="shared" si="73"/>
        <v>41342.987696759257</v>
      </c>
    </row>
    <row r="2312" spans="1:17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8280</v>
      </c>
      <c r="O2312">
        <f t="shared" si="72"/>
        <v>64.819999999999993</v>
      </c>
      <c r="P2312" t="s">
        <v>8284</v>
      </c>
      <c r="Q2312" s="15">
        <f t="shared" si="73"/>
        <v>41354.752488425926</v>
      </c>
    </row>
    <row r="2313" spans="1:17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8280</v>
      </c>
      <c r="O2313">
        <f t="shared" si="72"/>
        <v>90.1</v>
      </c>
      <c r="P2313" t="s">
        <v>8284</v>
      </c>
      <c r="Q2313" s="15">
        <f t="shared" si="73"/>
        <v>41766.004502314812</v>
      </c>
    </row>
    <row r="2314" spans="1:17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8280</v>
      </c>
      <c r="O2314">
        <f t="shared" si="72"/>
        <v>40.96</v>
      </c>
      <c r="P2314" t="s">
        <v>8284</v>
      </c>
      <c r="Q2314" s="15">
        <f t="shared" si="73"/>
        <v>41747.958333333336</v>
      </c>
    </row>
    <row r="2315" spans="1:17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8280</v>
      </c>
      <c r="O2315">
        <f t="shared" si="72"/>
        <v>56</v>
      </c>
      <c r="P2315" t="s">
        <v>8284</v>
      </c>
      <c r="Q2315" s="15">
        <f t="shared" si="73"/>
        <v>41032.958634259259</v>
      </c>
    </row>
    <row r="2316" spans="1:17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8280</v>
      </c>
      <c r="O2316">
        <f t="shared" si="72"/>
        <v>37.67</v>
      </c>
      <c r="P2316" t="s">
        <v>8284</v>
      </c>
      <c r="Q2316" s="15">
        <f t="shared" si="73"/>
        <v>41067.551585648151</v>
      </c>
    </row>
    <row r="2317" spans="1:17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8280</v>
      </c>
      <c r="O2317">
        <f t="shared" si="72"/>
        <v>40.08</v>
      </c>
      <c r="P2317" t="s">
        <v>8284</v>
      </c>
      <c r="Q2317" s="15">
        <f t="shared" si="73"/>
        <v>41034.72619212963</v>
      </c>
    </row>
    <row r="2318" spans="1:17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8280</v>
      </c>
      <c r="O2318">
        <f t="shared" si="72"/>
        <v>78.03</v>
      </c>
      <c r="P2318" t="s">
        <v>8284</v>
      </c>
      <c r="Q2318" s="15">
        <f t="shared" si="73"/>
        <v>40156.76666666667</v>
      </c>
    </row>
    <row r="2319" spans="1:17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8280</v>
      </c>
      <c r="O2319">
        <f t="shared" si="72"/>
        <v>18.91</v>
      </c>
      <c r="P2319" t="s">
        <v>8284</v>
      </c>
      <c r="Q2319" s="15">
        <f t="shared" si="73"/>
        <v>40224.208333333336</v>
      </c>
    </row>
    <row r="2320" spans="1:17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8280</v>
      </c>
      <c r="O2320">
        <f t="shared" si="72"/>
        <v>37.130000000000003</v>
      </c>
      <c r="P2320" t="s">
        <v>8284</v>
      </c>
      <c r="Q2320" s="15">
        <f t="shared" si="73"/>
        <v>40082.165972222225</v>
      </c>
    </row>
    <row r="2321" spans="1:17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8280</v>
      </c>
      <c r="O2321">
        <f t="shared" si="72"/>
        <v>41.96</v>
      </c>
      <c r="P2321" t="s">
        <v>8284</v>
      </c>
      <c r="Q2321" s="15">
        <f t="shared" si="73"/>
        <v>41623.082002314812</v>
      </c>
    </row>
    <row r="2322" spans="1:17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8280</v>
      </c>
      <c r="O2322">
        <f t="shared" si="72"/>
        <v>61.04</v>
      </c>
      <c r="P2322" t="s">
        <v>8284</v>
      </c>
      <c r="Q2322" s="15">
        <f t="shared" si="73"/>
        <v>41731.775462962964</v>
      </c>
    </row>
    <row r="2323" spans="1:17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8291</v>
      </c>
      <c r="O2323">
        <f t="shared" si="72"/>
        <v>64.53</v>
      </c>
      <c r="P2323" t="s">
        <v>8307</v>
      </c>
      <c r="Q2323" s="15">
        <f t="shared" si="73"/>
        <v>42829.21876157407</v>
      </c>
    </row>
    <row r="2324" spans="1:17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8291</v>
      </c>
      <c r="O2324">
        <f t="shared" si="72"/>
        <v>21.25</v>
      </c>
      <c r="P2324" t="s">
        <v>8307</v>
      </c>
      <c r="Q2324" s="15">
        <f t="shared" si="73"/>
        <v>42834.853807870371</v>
      </c>
    </row>
    <row r="2325" spans="1:17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8291</v>
      </c>
      <c r="O2325">
        <f t="shared" si="72"/>
        <v>30</v>
      </c>
      <c r="P2325" t="s">
        <v>8307</v>
      </c>
      <c r="Q2325" s="15">
        <f t="shared" si="73"/>
        <v>42814.755173611105</v>
      </c>
    </row>
    <row r="2326" spans="1:17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8291</v>
      </c>
      <c r="O2326">
        <f t="shared" si="72"/>
        <v>25.49</v>
      </c>
      <c r="P2326" t="s">
        <v>8307</v>
      </c>
      <c r="Q2326" s="15">
        <f t="shared" si="73"/>
        <v>42820.843576388885</v>
      </c>
    </row>
    <row r="2327" spans="1:17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8291</v>
      </c>
      <c r="O2327">
        <f t="shared" si="72"/>
        <v>11.43</v>
      </c>
      <c r="P2327" t="s">
        <v>8307</v>
      </c>
      <c r="Q2327" s="15">
        <f t="shared" si="73"/>
        <v>42823.980682870373</v>
      </c>
    </row>
    <row r="2328" spans="1:17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8291</v>
      </c>
      <c r="O2328">
        <f t="shared" si="72"/>
        <v>108</v>
      </c>
      <c r="P2328" t="s">
        <v>8307</v>
      </c>
      <c r="Q2328" s="15">
        <f t="shared" si="73"/>
        <v>42855.708333333328</v>
      </c>
    </row>
    <row r="2329" spans="1:17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8291</v>
      </c>
      <c r="O2329">
        <f t="shared" si="72"/>
        <v>54.88</v>
      </c>
      <c r="P2329" t="s">
        <v>8307</v>
      </c>
      <c r="Q2329" s="15">
        <f t="shared" si="73"/>
        <v>41877.917129629634</v>
      </c>
    </row>
    <row r="2330" spans="1:17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8291</v>
      </c>
      <c r="O2330">
        <f t="shared" si="72"/>
        <v>47.38</v>
      </c>
      <c r="P2330" t="s">
        <v>8307</v>
      </c>
      <c r="Q2330" s="15">
        <f t="shared" si="73"/>
        <v>42169.781678240746</v>
      </c>
    </row>
    <row r="2331" spans="1:17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8291</v>
      </c>
      <c r="O2331">
        <f t="shared" si="72"/>
        <v>211.84</v>
      </c>
      <c r="P2331" t="s">
        <v>8307</v>
      </c>
      <c r="Q2331" s="15">
        <f t="shared" si="73"/>
        <v>41837.624374999999</v>
      </c>
    </row>
    <row r="2332" spans="1:17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8291</v>
      </c>
      <c r="O2332">
        <f t="shared" si="72"/>
        <v>219.93</v>
      </c>
      <c r="P2332" t="s">
        <v>8307</v>
      </c>
      <c r="Q2332" s="15">
        <f t="shared" si="73"/>
        <v>42363</v>
      </c>
    </row>
    <row r="2333" spans="1:17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8291</v>
      </c>
      <c r="O2333">
        <f t="shared" si="72"/>
        <v>40.799999999999997</v>
      </c>
      <c r="P2333" t="s">
        <v>8307</v>
      </c>
      <c r="Q2333" s="15">
        <f t="shared" si="73"/>
        <v>41869.005671296298</v>
      </c>
    </row>
    <row r="2334" spans="1:17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8291</v>
      </c>
      <c r="O2334">
        <f t="shared" si="72"/>
        <v>75.5</v>
      </c>
      <c r="P2334" t="s">
        <v>8307</v>
      </c>
      <c r="Q2334" s="15">
        <f t="shared" si="73"/>
        <v>42041.628136574072</v>
      </c>
    </row>
    <row r="2335" spans="1:17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8291</v>
      </c>
      <c r="O2335">
        <f t="shared" si="72"/>
        <v>13.54</v>
      </c>
      <c r="P2335" t="s">
        <v>8307</v>
      </c>
      <c r="Q2335" s="15">
        <f t="shared" si="73"/>
        <v>41788.743055555555</v>
      </c>
    </row>
    <row r="2336" spans="1:17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8291</v>
      </c>
      <c r="O2336">
        <f t="shared" si="72"/>
        <v>60.87</v>
      </c>
      <c r="P2336" t="s">
        <v>8307</v>
      </c>
      <c r="Q2336" s="15">
        <f t="shared" si="73"/>
        <v>41948.731944444444</v>
      </c>
    </row>
    <row r="2337" spans="1:17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8291</v>
      </c>
      <c r="O2337">
        <f t="shared" si="72"/>
        <v>115.69</v>
      </c>
      <c r="P2337" t="s">
        <v>8307</v>
      </c>
      <c r="Q2337" s="15">
        <f t="shared" si="73"/>
        <v>41801.572256944448</v>
      </c>
    </row>
    <row r="2338" spans="1:17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8291</v>
      </c>
      <c r="O2338">
        <f t="shared" si="72"/>
        <v>48.1</v>
      </c>
      <c r="P2338" t="s">
        <v>8307</v>
      </c>
      <c r="Q2338" s="15">
        <f t="shared" si="73"/>
        <v>41706.924710648149</v>
      </c>
    </row>
    <row r="2339" spans="1:17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8291</v>
      </c>
      <c r="O2339">
        <f t="shared" si="72"/>
        <v>74.180000000000007</v>
      </c>
      <c r="P2339" t="s">
        <v>8307</v>
      </c>
      <c r="Q2339" s="15">
        <f t="shared" si="73"/>
        <v>41816.640543981484</v>
      </c>
    </row>
    <row r="2340" spans="1:17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8291</v>
      </c>
      <c r="O2340">
        <f t="shared" si="72"/>
        <v>123.35</v>
      </c>
      <c r="P2340" t="s">
        <v>8307</v>
      </c>
      <c r="Q2340" s="15">
        <f t="shared" si="73"/>
        <v>41819.896805555552</v>
      </c>
    </row>
    <row r="2341" spans="1:17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8291</v>
      </c>
      <c r="O2341">
        <f t="shared" si="72"/>
        <v>66.62</v>
      </c>
      <c r="P2341" t="s">
        <v>8307</v>
      </c>
      <c r="Q2341" s="15">
        <f t="shared" si="73"/>
        <v>42723.332638888889</v>
      </c>
    </row>
    <row r="2342" spans="1:17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8291</v>
      </c>
      <c r="O2342">
        <f t="shared" si="72"/>
        <v>104.99</v>
      </c>
      <c r="P2342" t="s">
        <v>8307</v>
      </c>
      <c r="Q2342" s="15">
        <f t="shared" si="73"/>
        <v>42673.642800925925</v>
      </c>
    </row>
    <row r="2343" spans="1:17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8274</v>
      </c>
      <c r="O2343">
        <f t="shared" si="72"/>
        <v>0</v>
      </c>
      <c r="P2343" t="s">
        <v>8275</v>
      </c>
      <c r="Q2343" s="15">
        <f t="shared" si="73"/>
        <v>42197.813703703709</v>
      </c>
    </row>
    <row r="2344" spans="1:17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8274</v>
      </c>
      <c r="O2344">
        <f t="shared" si="72"/>
        <v>0</v>
      </c>
      <c r="P2344" t="s">
        <v>8275</v>
      </c>
      <c r="Q2344" s="15">
        <f t="shared" si="73"/>
        <v>41918.208333333336</v>
      </c>
    </row>
    <row r="2345" spans="1:17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8274</v>
      </c>
      <c r="O2345">
        <f t="shared" si="72"/>
        <v>300</v>
      </c>
      <c r="P2345" t="s">
        <v>8275</v>
      </c>
      <c r="Q2345" s="15">
        <f t="shared" si="73"/>
        <v>42377.82430555555</v>
      </c>
    </row>
    <row r="2346" spans="1:17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8274</v>
      </c>
      <c r="O2346">
        <f t="shared" si="72"/>
        <v>1</v>
      </c>
      <c r="P2346" t="s">
        <v>8275</v>
      </c>
      <c r="Q2346" s="15">
        <f t="shared" si="73"/>
        <v>42545.727650462963</v>
      </c>
    </row>
    <row r="2347" spans="1:17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8274</v>
      </c>
      <c r="O2347">
        <f t="shared" si="72"/>
        <v>0</v>
      </c>
      <c r="P2347" t="s">
        <v>8275</v>
      </c>
      <c r="Q2347" s="15">
        <f t="shared" si="73"/>
        <v>42094.985416666663</v>
      </c>
    </row>
    <row r="2348" spans="1:17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8274</v>
      </c>
      <c r="O2348">
        <f t="shared" si="72"/>
        <v>13</v>
      </c>
      <c r="P2348" t="s">
        <v>8275</v>
      </c>
      <c r="Q2348" s="15">
        <f t="shared" si="73"/>
        <v>42660.79896990741</v>
      </c>
    </row>
    <row r="2349" spans="1:17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8274</v>
      </c>
      <c r="O2349">
        <f t="shared" si="72"/>
        <v>15</v>
      </c>
      <c r="P2349" t="s">
        <v>8275</v>
      </c>
      <c r="Q2349" s="15">
        <f t="shared" si="73"/>
        <v>42607.607361111113</v>
      </c>
    </row>
    <row r="2350" spans="1:17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8274</v>
      </c>
      <c r="O2350">
        <f t="shared" si="72"/>
        <v>54</v>
      </c>
      <c r="P2350" t="s">
        <v>8275</v>
      </c>
      <c r="Q2350" s="15">
        <f t="shared" si="73"/>
        <v>42420.932152777779</v>
      </c>
    </row>
    <row r="2351" spans="1:17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8274</v>
      </c>
      <c r="O2351">
        <f t="shared" si="72"/>
        <v>0</v>
      </c>
      <c r="P2351" t="s">
        <v>8275</v>
      </c>
      <c r="Q2351" s="15">
        <f t="shared" si="73"/>
        <v>42227.775787037041</v>
      </c>
    </row>
    <row r="2352" spans="1:17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8274</v>
      </c>
      <c r="O2352">
        <f t="shared" si="72"/>
        <v>0</v>
      </c>
      <c r="P2352" t="s">
        <v>8275</v>
      </c>
      <c r="Q2352" s="15">
        <f t="shared" si="73"/>
        <v>42738.842245370368</v>
      </c>
    </row>
    <row r="2353" spans="1:17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8274</v>
      </c>
      <c r="O2353">
        <f t="shared" si="72"/>
        <v>15.43</v>
      </c>
      <c r="P2353" t="s">
        <v>8275</v>
      </c>
      <c r="Q2353" s="15">
        <f t="shared" si="73"/>
        <v>42124.101145833338</v>
      </c>
    </row>
    <row r="2354" spans="1:17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8274</v>
      </c>
      <c r="O2354">
        <f t="shared" si="72"/>
        <v>0</v>
      </c>
      <c r="P2354" t="s">
        <v>8275</v>
      </c>
      <c r="Q2354" s="15">
        <f t="shared" si="73"/>
        <v>42161.633703703701</v>
      </c>
    </row>
    <row r="2355" spans="1:17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8274</v>
      </c>
      <c r="O2355">
        <f t="shared" si="72"/>
        <v>0</v>
      </c>
      <c r="P2355" t="s">
        <v>8275</v>
      </c>
      <c r="Q2355" s="15">
        <f t="shared" si="73"/>
        <v>42115.676180555558</v>
      </c>
    </row>
    <row r="2356" spans="1:17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8274</v>
      </c>
      <c r="O2356">
        <f t="shared" si="72"/>
        <v>25</v>
      </c>
      <c r="P2356" t="s">
        <v>8275</v>
      </c>
      <c r="Q2356" s="15">
        <f t="shared" si="73"/>
        <v>42014.722916666666</v>
      </c>
    </row>
    <row r="2357" spans="1:17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8274</v>
      </c>
      <c r="O2357">
        <f t="shared" si="72"/>
        <v>27.5</v>
      </c>
      <c r="P2357" t="s">
        <v>8275</v>
      </c>
      <c r="Q2357" s="15">
        <f t="shared" si="73"/>
        <v>42126.918240740735</v>
      </c>
    </row>
    <row r="2358" spans="1:17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8274</v>
      </c>
      <c r="O2358">
        <f t="shared" si="72"/>
        <v>0</v>
      </c>
      <c r="P2358" t="s">
        <v>8275</v>
      </c>
      <c r="Q2358" s="15">
        <f t="shared" si="73"/>
        <v>42160.78361111111</v>
      </c>
    </row>
    <row r="2359" spans="1:17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8274</v>
      </c>
      <c r="O2359">
        <f t="shared" si="72"/>
        <v>0</v>
      </c>
      <c r="P2359" t="s">
        <v>8275</v>
      </c>
      <c r="Q2359" s="15">
        <f t="shared" si="73"/>
        <v>42294.620115740734</v>
      </c>
    </row>
    <row r="2360" spans="1:17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8274</v>
      </c>
      <c r="O2360">
        <f t="shared" si="72"/>
        <v>0</v>
      </c>
      <c r="P2360" t="s">
        <v>8275</v>
      </c>
      <c r="Q2360" s="15">
        <f t="shared" si="73"/>
        <v>42035.027083333334</v>
      </c>
    </row>
    <row r="2361" spans="1:17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8274</v>
      </c>
      <c r="O2361">
        <f t="shared" si="72"/>
        <v>367</v>
      </c>
      <c r="P2361" t="s">
        <v>8275</v>
      </c>
      <c r="Q2361" s="15">
        <f t="shared" si="73"/>
        <v>42219.649583333332</v>
      </c>
    </row>
    <row r="2362" spans="1:17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8274</v>
      </c>
      <c r="O2362">
        <f t="shared" si="72"/>
        <v>2</v>
      </c>
      <c r="P2362" t="s">
        <v>8275</v>
      </c>
      <c r="Q2362" s="15">
        <f t="shared" si="73"/>
        <v>42407.70694444445</v>
      </c>
    </row>
    <row r="2363" spans="1:17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8274</v>
      </c>
      <c r="O2363">
        <f t="shared" si="72"/>
        <v>0</v>
      </c>
      <c r="P2363" t="s">
        <v>8275</v>
      </c>
      <c r="Q2363" s="15">
        <f t="shared" si="73"/>
        <v>42490.916666666672</v>
      </c>
    </row>
    <row r="2364" spans="1:17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8274</v>
      </c>
      <c r="O2364">
        <f t="shared" si="72"/>
        <v>60</v>
      </c>
      <c r="P2364" t="s">
        <v>8275</v>
      </c>
      <c r="Q2364" s="15">
        <f t="shared" si="73"/>
        <v>41984.688310185185</v>
      </c>
    </row>
    <row r="2365" spans="1:17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8274</v>
      </c>
      <c r="O2365">
        <f t="shared" si="72"/>
        <v>0</v>
      </c>
      <c r="P2365" t="s">
        <v>8275</v>
      </c>
      <c r="Q2365" s="15">
        <f t="shared" si="73"/>
        <v>42367.011574074073</v>
      </c>
    </row>
    <row r="2366" spans="1:17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8274</v>
      </c>
      <c r="O2366">
        <f t="shared" si="72"/>
        <v>0</v>
      </c>
      <c r="P2366" t="s">
        <v>8275</v>
      </c>
      <c r="Q2366" s="15">
        <f t="shared" si="73"/>
        <v>42303.934675925921</v>
      </c>
    </row>
    <row r="2367" spans="1:17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8274</v>
      </c>
      <c r="O2367">
        <f t="shared" si="72"/>
        <v>0</v>
      </c>
      <c r="P2367" t="s">
        <v>8275</v>
      </c>
      <c r="Q2367" s="15">
        <f t="shared" si="73"/>
        <v>42386.958333333328</v>
      </c>
    </row>
    <row r="2368" spans="1:17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8274</v>
      </c>
      <c r="O2368">
        <f t="shared" si="72"/>
        <v>97.41</v>
      </c>
      <c r="P2368" t="s">
        <v>8275</v>
      </c>
      <c r="Q2368" s="15">
        <f t="shared" si="73"/>
        <v>42298.531631944439</v>
      </c>
    </row>
    <row r="2369" spans="1:17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8274</v>
      </c>
      <c r="O2369">
        <f t="shared" si="72"/>
        <v>47.86</v>
      </c>
      <c r="P2369" t="s">
        <v>8275</v>
      </c>
      <c r="Q2369" s="15">
        <f t="shared" si="73"/>
        <v>42485.928425925929</v>
      </c>
    </row>
    <row r="2370" spans="1:17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8274</v>
      </c>
      <c r="O2370">
        <f t="shared" si="72"/>
        <v>50</v>
      </c>
      <c r="P2370" t="s">
        <v>8275</v>
      </c>
      <c r="Q2370" s="15">
        <f t="shared" si="73"/>
        <v>42108.680150462969</v>
      </c>
    </row>
    <row r="2371" spans="1:17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8274</v>
      </c>
      <c r="O2371">
        <f t="shared" ref="O2371:O2434" si="74">IFERROR(ROUND(E2371/L2371,2),0)</f>
        <v>0</v>
      </c>
      <c r="P2371" t="s">
        <v>8275</v>
      </c>
      <c r="Q2371" s="15">
        <f t="shared" ref="Q2371:Q2434" si="75">( ( (I2371/60)/60)/24)+DATE(1970,1,1)</f>
        <v>42410.812627314815</v>
      </c>
    </row>
    <row r="2372" spans="1:17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8274</v>
      </c>
      <c r="O2372">
        <f t="shared" si="74"/>
        <v>20.5</v>
      </c>
      <c r="P2372" t="s">
        <v>8275</v>
      </c>
      <c r="Q2372" s="15">
        <f t="shared" si="75"/>
        <v>41991.18913194444</v>
      </c>
    </row>
    <row r="2373" spans="1:17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8274</v>
      </c>
      <c r="O2373">
        <f t="shared" si="74"/>
        <v>0</v>
      </c>
      <c r="P2373" t="s">
        <v>8275</v>
      </c>
      <c r="Q2373" s="15">
        <f t="shared" si="75"/>
        <v>42180.777731481481</v>
      </c>
    </row>
    <row r="2374" spans="1:17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8274</v>
      </c>
      <c r="O2374">
        <f t="shared" si="74"/>
        <v>30</v>
      </c>
      <c r="P2374" t="s">
        <v>8275</v>
      </c>
      <c r="Q2374" s="15">
        <f t="shared" si="75"/>
        <v>42118.069108796291</v>
      </c>
    </row>
    <row r="2375" spans="1:17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8274</v>
      </c>
      <c r="O2375">
        <f t="shared" si="74"/>
        <v>50</v>
      </c>
      <c r="P2375" t="s">
        <v>8275</v>
      </c>
      <c r="Q2375" s="15">
        <f t="shared" si="75"/>
        <v>42245.662314814821</v>
      </c>
    </row>
    <row r="2376" spans="1:17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8274</v>
      </c>
      <c r="O2376">
        <f t="shared" si="74"/>
        <v>10</v>
      </c>
      <c r="P2376" t="s">
        <v>8275</v>
      </c>
      <c r="Q2376" s="15">
        <f t="shared" si="75"/>
        <v>42047.843287037031</v>
      </c>
    </row>
    <row r="2377" spans="1:17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8274</v>
      </c>
      <c r="O2377">
        <f t="shared" si="74"/>
        <v>0</v>
      </c>
      <c r="P2377" t="s">
        <v>8275</v>
      </c>
      <c r="Q2377" s="15">
        <f t="shared" si="75"/>
        <v>42622.836076388892</v>
      </c>
    </row>
    <row r="2378" spans="1:17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8274</v>
      </c>
      <c r="O2378">
        <f t="shared" si="74"/>
        <v>81.58</v>
      </c>
      <c r="P2378" t="s">
        <v>8275</v>
      </c>
      <c r="Q2378" s="15">
        <f t="shared" si="75"/>
        <v>42348.925532407404</v>
      </c>
    </row>
    <row r="2379" spans="1:17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8274</v>
      </c>
      <c r="O2379">
        <f t="shared" si="74"/>
        <v>0</v>
      </c>
      <c r="P2379" t="s">
        <v>8275</v>
      </c>
      <c r="Q2379" s="15">
        <f t="shared" si="75"/>
        <v>42699.911840277782</v>
      </c>
    </row>
    <row r="2380" spans="1:17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8274</v>
      </c>
      <c r="O2380">
        <f t="shared" si="74"/>
        <v>0</v>
      </c>
      <c r="P2380" t="s">
        <v>8275</v>
      </c>
      <c r="Q2380" s="15">
        <f t="shared" si="75"/>
        <v>42242.013078703705</v>
      </c>
    </row>
    <row r="2381" spans="1:17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8274</v>
      </c>
      <c r="O2381">
        <f t="shared" si="74"/>
        <v>0</v>
      </c>
      <c r="P2381" t="s">
        <v>8275</v>
      </c>
      <c r="Q2381" s="15">
        <f t="shared" si="75"/>
        <v>42282.016388888893</v>
      </c>
    </row>
    <row r="2382" spans="1:17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8274</v>
      </c>
      <c r="O2382">
        <f t="shared" si="74"/>
        <v>18.329999999999998</v>
      </c>
      <c r="P2382" t="s">
        <v>8275</v>
      </c>
      <c r="Q2382" s="15">
        <f t="shared" si="75"/>
        <v>42278.793310185181</v>
      </c>
    </row>
    <row r="2383" spans="1:17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8274</v>
      </c>
      <c r="O2383">
        <f t="shared" si="74"/>
        <v>224.43</v>
      </c>
      <c r="P2383" t="s">
        <v>8275</v>
      </c>
      <c r="Q2383" s="15">
        <f t="shared" si="75"/>
        <v>42104.935740740737</v>
      </c>
    </row>
    <row r="2384" spans="1:17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8274</v>
      </c>
      <c r="O2384">
        <f t="shared" si="74"/>
        <v>37.5</v>
      </c>
      <c r="P2384" t="s">
        <v>8275</v>
      </c>
      <c r="Q2384" s="15">
        <f t="shared" si="75"/>
        <v>42220.187534722223</v>
      </c>
    </row>
    <row r="2385" spans="1:17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8274</v>
      </c>
      <c r="O2385">
        <f t="shared" si="74"/>
        <v>145</v>
      </c>
      <c r="P2385" t="s">
        <v>8275</v>
      </c>
      <c r="Q2385" s="15">
        <f t="shared" si="75"/>
        <v>42057.056793981479</v>
      </c>
    </row>
    <row r="2386" spans="1:17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8274</v>
      </c>
      <c r="O2386">
        <f t="shared" si="74"/>
        <v>1</v>
      </c>
      <c r="P2386" t="s">
        <v>8275</v>
      </c>
      <c r="Q2386" s="15">
        <f t="shared" si="75"/>
        <v>41957.109293981484</v>
      </c>
    </row>
    <row r="2387" spans="1:17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8274</v>
      </c>
      <c r="O2387">
        <f t="shared" si="74"/>
        <v>112.57</v>
      </c>
      <c r="P2387" t="s">
        <v>8275</v>
      </c>
      <c r="Q2387" s="15">
        <f t="shared" si="75"/>
        <v>42221.70175925926</v>
      </c>
    </row>
    <row r="2388" spans="1:17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8274</v>
      </c>
      <c r="O2388">
        <f t="shared" si="74"/>
        <v>0</v>
      </c>
      <c r="P2388" t="s">
        <v>8275</v>
      </c>
      <c r="Q2388" s="15">
        <f t="shared" si="75"/>
        <v>42014.838240740741</v>
      </c>
    </row>
    <row r="2389" spans="1:17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8274</v>
      </c>
      <c r="O2389">
        <f t="shared" si="74"/>
        <v>342</v>
      </c>
      <c r="P2389" t="s">
        <v>8275</v>
      </c>
      <c r="Q2389" s="15">
        <f t="shared" si="75"/>
        <v>42573.626620370371</v>
      </c>
    </row>
    <row r="2390" spans="1:17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8274</v>
      </c>
      <c r="O2390">
        <f t="shared" si="74"/>
        <v>57.88</v>
      </c>
      <c r="P2390" t="s">
        <v>8275</v>
      </c>
      <c r="Q2390" s="15">
        <f t="shared" si="75"/>
        <v>42019.811805555553</v>
      </c>
    </row>
    <row r="2391" spans="1:17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8274</v>
      </c>
      <c r="O2391">
        <f t="shared" si="74"/>
        <v>30</v>
      </c>
      <c r="P2391" t="s">
        <v>8275</v>
      </c>
      <c r="Q2391" s="15">
        <f t="shared" si="75"/>
        <v>42210.915972222225</v>
      </c>
    </row>
    <row r="2392" spans="1:17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8274</v>
      </c>
      <c r="O2392">
        <f t="shared" si="74"/>
        <v>0</v>
      </c>
      <c r="P2392" t="s">
        <v>8275</v>
      </c>
      <c r="Q2392" s="15">
        <f t="shared" si="75"/>
        <v>42008.262314814812</v>
      </c>
    </row>
    <row r="2393" spans="1:17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8274</v>
      </c>
      <c r="O2393">
        <f t="shared" si="74"/>
        <v>25</v>
      </c>
      <c r="P2393" t="s">
        <v>8275</v>
      </c>
      <c r="Q2393" s="15">
        <f t="shared" si="75"/>
        <v>42094.752824074079</v>
      </c>
    </row>
    <row r="2394" spans="1:17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8274</v>
      </c>
      <c r="O2394">
        <f t="shared" si="74"/>
        <v>0</v>
      </c>
      <c r="P2394" t="s">
        <v>8275</v>
      </c>
      <c r="Q2394" s="15">
        <f t="shared" si="75"/>
        <v>42306.120636574073</v>
      </c>
    </row>
    <row r="2395" spans="1:17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8274</v>
      </c>
      <c r="O2395">
        <f t="shared" si="74"/>
        <v>50</v>
      </c>
      <c r="P2395" t="s">
        <v>8275</v>
      </c>
      <c r="Q2395" s="15">
        <f t="shared" si="75"/>
        <v>42224.648344907408</v>
      </c>
    </row>
    <row r="2396" spans="1:17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8274</v>
      </c>
      <c r="O2396">
        <f t="shared" si="74"/>
        <v>1.5</v>
      </c>
      <c r="P2396" t="s">
        <v>8275</v>
      </c>
      <c r="Q2396" s="15">
        <f t="shared" si="75"/>
        <v>42061.362187499995</v>
      </c>
    </row>
    <row r="2397" spans="1:17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8274</v>
      </c>
      <c r="O2397">
        <f t="shared" si="74"/>
        <v>0</v>
      </c>
      <c r="P2397" t="s">
        <v>8275</v>
      </c>
      <c r="Q2397" s="15">
        <f t="shared" si="75"/>
        <v>42745.372916666667</v>
      </c>
    </row>
    <row r="2398" spans="1:17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8274</v>
      </c>
      <c r="O2398">
        <f t="shared" si="74"/>
        <v>10</v>
      </c>
      <c r="P2398" t="s">
        <v>8275</v>
      </c>
      <c r="Q2398" s="15">
        <f t="shared" si="75"/>
        <v>42292.849050925928</v>
      </c>
    </row>
    <row r="2399" spans="1:17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8274</v>
      </c>
      <c r="O2399">
        <f t="shared" si="74"/>
        <v>0</v>
      </c>
      <c r="P2399" t="s">
        <v>8275</v>
      </c>
      <c r="Q2399" s="15">
        <f t="shared" si="75"/>
        <v>42006.88490740741</v>
      </c>
    </row>
    <row r="2400" spans="1:17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8274</v>
      </c>
      <c r="O2400">
        <f t="shared" si="74"/>
        <v>0</v>
      </c>
      <c r="P2400" t="s">
        <v>8275</v>
      </c>
      <c r="Q2400" s="15">
        <f t="shared" si="75"/>
        <v>42187.916481481487</v>
      </c>
    </row>
    <row r="2401" spans="1:17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8274</v>
      </c>
      <c r="O2401">
        <f t="shared" si="74"/>
        <v>0</v>
      </c>
      <c r="P2401" t="s">
        <v>8275</v>
      </c>
      <c r="Q2401" s="15">
        <f t="shared" si="75"/>
        <v>41991.853078703702</v>
      </c>
    </row>
    <row r="2402" spans="1:17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8274</v>
      </c>
      <c r="O2402">
        <f t="shared" si="74"/>
        <v>0</v>
      </c>
      <c r="P2402" t="s">
        <v>8275</v>
      </c>
      <c r="Q2402" s="15">
        <f t="shared" si="75"/>
        <v>42474.268101851849</v>
      </c>
    </row>
    <row r="2403" spans="1:17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8291</v>
      </c>
      <c r="O2403">
        <f t="shared" si="74"/>
        <v>22.33</v>
      </c>
      <c r="P2403" t="s">
        <v>8292</v>
      </c>
      <c r="Q2403" s="15">
        <f t="shared" si="75"/>
        <v>42434.822870370372</v>
      </c>
    </row>
    <row r="2404" spans="1:17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8291</v>
      </c>
      <c r="O2404">
        <f t="shared" si="74"/>
        <v>52</v>
      </c>
      <c r="P2404" t="s">
        <v>8292</v>
      </c>
      <c r="Q2404" s="15">
        <f t="shared" si="75"/>
        <v>42137.679756944446</v>
      </c>
    </row>
    <row r="2405" spans="1:17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8291</v>
      </c>
      <c r="O2405">
        <f t="shared" si="74"/>
        <v>16.829999999999998</v>
      </c>
      <c r="P2405" t="s">
        <v>8292</v>
      </c>
      <c r="Q2405" s="15">
        <f t="shared" si="75"/>
        <v>42459.840949074074</v>
      </c>
    </row>
    <row r="2406" spans="1:17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8291</v>
      </c>
      <c r="O2406">
        <f t="shared" si="74"/>
        <v>0</v>
      </c>
      <c r="P2406" t="s">
        <v>8292</v>
      </c>
      <c r="Q2406" s="15">
        <f t="shared" si="75"/>
        <v>42372.03943287037</v>
      </c>
    </row>
    <row r="2407" spans="1:17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8291</v>
      </c>
      <c r="O2407">
        <f t="shared" si="74"/>
        <v>56.3</v>
      </c>
      <c r="P2407" t="s">
        <v>8292</v>
      </c>
      <c r="Q2407" s="15">
        <f t="shared" si="75"/>
        <v>42616.585358796292</v>
      </c>
    </row>
    <row r="2408" spans="1:17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8291</v>
      </c>
      <c r="O2408">
        <f t="shared" si="74"/>
        <v>84.06</v>
      </c>
      <c r="P2408" t="s">
        <v>8292</v>
      </c>
      <c r="Q2408" s="15">
        <f t="shared" si="75"/>
        <v>42023.110995370371</v>
      </c>
    </row>
    <row r="2409" spans="1:17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8291</v>
      </c>
      <c r="O2409">
        <f t="shared" si="74"/>
        <v>168.39</v>
      </c>
      <c r="P2409" t="s">
        <v>8292</v>
      </c>
      <c r="Q2409" s="15">
        <f t="shared" si="75"/>
        <v>42105.25</v>
      </c>
    </row>
    <row r="2410" spans="1:17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8291</v>
      </c>
      <c r="O2410">
        <f t="shared" si="74"/>
        <v>15</v>
      </c>
      <c r="P2410" t="s">
        <v>8292</v>
      </c>
      <c r="Q2410" s="15">
        <f t="shared" si="75"/>
        <v>41949.182372685187</v>
      </c>
    </row>
    <row r="2411" spans="1:17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8291</v>
      </c>
      <c r="O2411">
        <f t="shared" si="74"/>
        <v>76.67</v>
      </c>
      <c r="P2411" t="s">
        <v>8292</v>
      </c>
      <c r="Q2411" s="15">
        <f t="shared" si="75"/>
        <v>42234.875868055555</v>
      </c>
    </row>
    <row r="2412" spans="1:17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8291</v>
      </c>
      <c r="O2412">
        <f t="shared" si="74"/>
        <v>0</v>
      </c>
      <c r="P2412" t="s">
        <v>8292</v>
      </c>
      <c r="Q2412" s="15">
        <f t="shared" si="75"/>
        <v>42254.408275462964</v>
      </c>
    </row>
    <row r="2413" spans="1:17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8291</v>
      </c>
      <c r="O2413">
        <f t="shared" si="74"/>
        <v>50.33</v>
      </c>
      <c r="P2413" t="s">
        <v>8292</v>
      </c>
      <c r="Q2413" s="15">
        <f t="shared" si="75"/>
        <v>42241.732430555552</v>
      </c>
    </row>
    <row r="2414" spans="1:17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8291</v>
      </c>
      <c r="O2414">
        <f t="shared" si="74"/>
        <v>0</v>
      </c>
      <c r="P2414" t="s">
        <v>8292</v>
      </c>
      <c r="Q2414" s="15">
        <f t="shared" si="75"/>
        <v>42700.778622685189</v>
      </c>
    </row>
    <row r="2415" spans="1:17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8291</v>
      </c>
      <c r="O2415">
        <f t="shared" si="74"/>
        <v>8.33</v>
      </c>
      <c r="P2415" t="s">
        <v>8292</v>
      </c>
      <c r="Q2415" s="15">
        <f t="shared" si="75"/>
        <v>41790.979166666664</v>
      </c>
    </row>
    <row r="2416" spans="1:17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8291</v>
      </c>
      <c r="O2416">
        <f t="shared" si="74"/>
        <v>35.380000000000003</v>
      </c>
      <c r="P2416" t="s">
        <v>8292</v>
      </c>
      <c r="Q2416" s="15">
        <f t="shared" si="75"/>
        <v>42238.165972222225</v>
      </c>
    </row>
    <row r="2417" spans="1:17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8291</v>
      </c>
      <c r="O2417">
        <f t="shared" si="74"/>
        <v>55.83</v>
      </c>
      <c r="P2417" t="s">
        <v>8292</v>
      </c>
      <c r="Q2417" s="15">
        <f t="shared" si="75"/>
        <v>42566.862800925926</v>
      </c>
    </row>
    <row r="2418" spans="1:17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8291</v>
      </c>
      <c r="O2418">
        <f t="shared" si="74"/>
        <v>5</v>
      </c>
      <c r="P2418" t="s">
        <v>8292</v>
      </c>
      <c r="Q2418" s="15">
        <f t="shared" si="75"/>
        <v>42077.625</v>
      </c>
    </row>
    <row r="2419" spans="1:17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8291</v>
      </c>
      <c r="O2419">
        <f t="shared" si="74"/>
        <v>0</v>
      </c>
      <c r="P2419" t="s">
        <v>8292</v>
      </c>
      <c r="Q2419" s="15">
        <f t="shared" si="75"/>
        <v>41861.884108796294</v>
      </c>
    </row>
    <row r="2420" spans="1:17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8291</v>
      </c>
      <c r="O2420">
        <f t="shared" si="74"/>
        <v>1</v>
      </c>
      <c r="P2420" t="s">
        <v>8292</v>
      </c>
      <c r="Q2420" s="15">
        <f t="shared" si="75"/>
        <v>42087.815324074079</v>
      </c>
    </row>
    <row r="2421" spans="1:17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8291</v>
      </c>
      <c r="O2421">
        <f t="shared" si="74"/>
        <v>0</v>
      </c>
      <c r="P2421" t="s">
        <v>8292</v>
      </c>
      <c r="Q2421" s="15">
        <f t="shared" si="75"/>
        <v>42053.738298611104</v>
      </c>
    </row>
    <row r="2422" spans="1:17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8291</v>
      </c>
      <c r="O2422">
        <f t="shared" si="74"/>
        <v>69.47</v>
      </c>
      <c r="P2422" t="s">
        <v>8292</v>
      </c>
      <c r="Q2422" s="15">
        <f t="shared" si="75"/>
        <v>41953.070543981477</v>
      </c>
    </row>
    <row r="2423" spans="1:17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8291</v>
      </c>
      <c r="O2423">
        <f t="shared" si="74"/>
        <v>1</v>
      </c>
      <c r="P2423" t="s">
        <v>8292</v>
      </c>
      <c r="Q2423" s="15">
        <f t="shared" si="75"/>
        <v>42056.687453703707</v>
      </c>
    </row>
    <row r="2424" spans="1:17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8291</v>
      </c>
      <c r="O2424">
        <f t="shared" si="74"/>
        <v>1</v>
      </c>
      <c r="P2424" t="s">
        <v>8292</v>
      </c>
      <c r="Q2424" s="15">
        <f t="shared" si="75"/>
        <v>42074.683287037042</v>
      </c>
    </row>
    <row r="2425" spans="1:17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8291</v>
      </c>
      <c r="O2425">
        <f t="shared" si="74"/>
        <v>8</v>
      </c>
      <c r="P2425" t="s">
        <v>8292</v>
      </c>
      <c r="Q2425" s="15">
        <f t="shared" si="75"/>
        <v>42004.704745370371</v>
      </c>
    </row>
    <row r="2426" spans="1:17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8291</v>
      </c>
      <c r="O2426">
        <f t="shared" si="74"/>
        <v>34.44</v>
      </c>
      <c r="P2426" t="s">
        <v>8292</v>
      </c>
      <c r="Q2426" s="15">
        <f t="shared" si="75"/>
        <v>41939.892453703702</v>
      </c>
    </row>
    <row r="2427" spans="1:17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8291</v>
      </c>
      <c r="O2427">
        <f t="shared" si="74"/>
        <v>1</v>
      </c>
      <c r="P2427" t="s">
        <v>8292</v>
      </c>
      <c r="Q2427" s="15">
        <f t="shared" si="75"/>
        <v>42517.919444444444</v>
      </c>
    </row>
    <row r="2428" spans="1:17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8291</v>
      </c>
      <c r="O2428">
        <f t="shared" si="74"/>
        <v>0</v>
      </c>
      <c r="P2428" t="s">
        <v>8292</v>
      </c>
      <c r="Q2428" s="15">
        <f t="shared" si="75"/>
        <v>42224.170046296291</v>
      </c>
    </row>
    <row r="2429" spans="1:17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8291</v>
      </c>
      <c r="O2429">
        <f t="shared" si="74"/>
        <v>1</v>
      </c>
      <c r="P2429" t="s">
        <v>8292</v>
      </c>
      <c r="Q2429" s="15">
        <f t="shared" si="75"/>
        <v>42452.277002314819</v>
      </c>
    </row>
    <row r="2430" spans="1:17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8291</v>
      </c>
      <c r="O2430">
        <f t="shared" si="74"/>
        <v>1</v>
      </c>
      <c r="P2430" t="s">
        <v>8292</v>
      </c>
      <c r="Q2430" s="15">
        <f t="shared" si="75"/>
        <v>42075.742488425924</v>
      </c>
    </row>
    <row r="2431" spans="1:17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8291</v>
      </c>
      <c r="O2431">
        <f t="shared" si="74"/>
        <v>501.25</v>
      </c>
      <c r="P2431" t="s">
        <v>8292</v>
      </c>
      <c r="Q2431" s="15">
        <f t="shared" si="75"/>
        <v>42771.697222222225</v>
      </c>
    </row>
    <row r="2432" spans="1:17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8291</v>
      </c>
      <c r="O2432">
        <f t="shared" si="74"/>
        <v>10.5</v>
      </c>
      <c r="P2432" t="s">
        <v>8292</v>
      </c>
      <c r="Q2432" s="15">
        <f t="shared" si="75"/>
        <v>42412.130833333329</v>
      </c>
    </row>
    <row r="2433" spans="1:17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8291</v>
      </c>
      <c r="O2433">
        <f t="shared" si="74"/>
        <v>1</v>
      </c>
      <c r="P2433" t="s">
        <v>8292</v>
      </c>
      <c r="Q2433" s="15">
        <f t="shared" si="75"/>
        <v>42549.099687499998</v>
      </c>
    </row>
    <row r="2434" spans="1:17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8291</v>
      </c>
      <c r="O2434">
        <f t="shared" si="74"/>
        <v>1</v>
      </c>
      <c r="P2434" t="s">
        <v>8292</v>
      </c>
      <c r="Q2434" s="15">
        <f t="shared" si="75"/>
        <v>42071.218715277777</v>
      </c>
    </row>
    <row r="2435" spans="1:17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8291</v>
      </c>
      <c r="O2435">
        <f t="shared" ref="O2435:O2498" si="76">IFERROR(ROUND(E2435/L2435,2),0)</f>
        <v>0</v>
      </c>
      <c r="P2435" t="s">
        <v>8292</v>
      </c>
      <c r="Q2435" s="15">
        <f t="shared" ref="Q2435:Q2498" si="77">( ( (I2435/60)/60)/24)+DATE(1970,1,1)</f>
        <v>42427.89980324074</v>
      </c>
    </row>
    <row r="2436" spans="1:17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8291</v>
      </c>
      <c r="O2436">
        <f t="shared" si="76"/>
        <v>13</v>
      </c>
      <c r="P2436" t="s">
        <v>8292</v>
      </c>
      <c r="Q2436" s="15">
        <f t="shared" si="77"/>
        <v>42220.18604166666</v>
      </c>
    </row>
    <row r="2437" spans="1:17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8291</v>
      </c>
      <c r="O2437">
        <f t="shared" si="76"/>
        <v>306</v>
      </c>
      <c r="P2437" t="s">
        <v>8292</v>
      </c>
      <c r="Q2437" s="15">
        <f t="shared" si="77"/>
        <v>42282.277615740735</v>
      </c>
    </row>
    <row r="2438" spans="1:17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8291</v>
      </c>
      <c r="O2438">
        <f t="shared" si="76"/>
        <v>22.5</v>
      </c>
      <c r="P2438" t="s">
        <v>8292</v>
      </c>
      <c r="Q2438" s="15">
        <f t="shared" si="77"/>
        <v>42398.615393518514</v>
      </c>
    </row>
    <row r="2439" spans="1:17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8291</v>
      </c>
      <c r="O2439">
        <f t="shared" si="76"/>
        <v>0</v>
      </c>
      <c r="P2439" t="s">
        <v>8292</v>
      </c>
      <c r="Q2439" s="15">
        <f t="shared" si="77"/>
        <v>42080.75</v>
      </c>
    </row>
    <row r="2440" spans="1:17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8291</v>
      </c>
      <c r="O2440">
        <f t="shared" si="76"/>
        <v>50</v>
      </c>
      <c r="P2440" t="s">
        <v>8292</v>
      </c>
      <c r="Q2440" s="15">
        <f t="shared" si="77"/>
        <v>42345.956736111111</v>
      </c>
    </row>
    <row r="2441" spans="1:17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8291</v>
      </c>
      <c r="O2441">
        <f t="shared" si="76"/>
        <v>0</v>
      </c>
      <c r="P2441" t="s">
        <v>8292</v>
      </c>
      <c r="Q2441" s="15">
        <f t="shared" si="77"/>
        <v>42295.818622685183</v>
      </c>
    </row>
    <row r="2442" spans="1:17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8291</v>
      </c>
      <c r="O2442">
        <f t="shared" si="76"/>
        <v>5</v>
      </c>
      <c r="P2442" t="s">
        <v>8292</v>
      </c>
      <c r="Q2442" s="15">
        <f t="shared" si="77"/>
        <v>42413.899456018517</v>
      </c>
    </row>
    <row r="2443" spans="1:17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8291</v>
      </c>
      <c r="O2443">
        <f t="shared" si="76"/>
        <v>74.23</v>
      </c>
      <c r="P2443" t="s">
        <v>8307</v>
      </c>
      <c r="Q2443" s="15">
        <f t="shared" si="77"/>
        <v>42208.207638888889</v>
      </c>
    </row>
    <row r="2444" spans="1:17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8291</v>
      </c>
      <c r="O2444">
        <f t="shared" si="76"/>
        <v>81.25</v>
      </c>
      <c r="P2444" t="s">
        <v>8307</v>
      </c>
      <c r="Q2444" s="15">
        <f t="shared" si="77"/>
        <v>42082.625324074077</v>
      </c>
    </row>
    <row r="2445" spans="1:17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8291</v>
      </c>
      <c r="O2445">
        <f t="shared" si="76"/>
        <v>130.22999999999999</v>
      </c>
      <c r="P2445" t="s">
        <v>8307</v>
      </c>
      <c r="Q2445" s="15">
        <f t="shared" si="77"/>
        <v>41866.625254629631</v>
      </c>
    </row>
    <row r="2446" spans="1:17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8291</v>
      </c>
      <c r="O2446">
        <f t="shared" si="76"/>
        <v>53.41</v>
      </c>
      <c r="P2446" t="s">
        <v>8307</v>
      </c>
      <c r="Q2446" s="15">
        <f t="shared" si="77"/>
        <v>42515.754525462966</v>
      </c>
    </row>
    <row r="2447" spans="1:17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8291</v>
      </c>
      <c r="O2447">
        <f t="shared" si="76"/>
        <v>75.13</v>
      </c>
      <c r="P2447" t="s">
        <v>8307</v>
      </c>
      <c r="Q2447" s="15">
        <f t="shared" si="77"/>
        <v>42273.190057870372</v>
      </c>
    </row>
    <row r="2448" spans="1:17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8291</v>
      </c>
      <c r="O2448">
        <f t="shared" si="76"/>
        <v>75.67</v>
      </c>
      <c r="P2448" t="s">
        <v>8307</v>
      </c>
      <c r="Q2448" s="15">
        <f t="shared" si="77"/>
        <v>42700.64434027778</v>
      </c>
    </row>
    <row r="2449" spans="1:17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8291</v>
      </c>
      <c r="O2449">
        <f t="shared" si="76"/>
        <v>31.69</v>
      </c>
      <c r="P2449" t="s">
        <v>8307</v>
      </c>
      <c r="Q2449" s="15">
        <f t="shared" si="77"/>
        <v>42686.166666666672</v>
      </c>
    </row>
    <row r="2450" spans="1:17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8291</v>
      </c>
      <c r="O2450">
        <f t="shared" si="76"/>
        <v>47.78</v>
      </c>
      <c r="P2450" t="s">
        <v>8307</v>
      </c>
      <c r="Q2450" s="15">
        <f t="shared" si="77"/>
        <v>42613.233333333337</v>
      </c>
    </row>
    <row r="2451" spans="1:17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8291</v>
      </c>
      <c r="O2451">
        <f t="shared" si="76"/>
        <v>90</v>
      </c>
      <c r="P2451" t="s">
        <v>8307</v>
      </c>
      <c r="Q2451" s="15">
        <f t="shared" si="77"/>
        <v>41973.184201388889</v>
      </c>
    </row>
    <row r="2452" spans="1:17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8291</v>
      </c>
      <c r="O2452">
        <f t="shared" si="76"/>
        <v>149.31</v>
      </c>
      <c r="P2452" t="s">
        <v>8307</v>
      </c>
      <c r="Q2452" s="15">
        <f t="shared" si="77"/>
        <v>41940.132638888892</v>
      </c>
    </row>
    <row r="2453" spans="1:17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8291</v>
      </c>
      <c r="O2453">
        <f t="shared" si="76"/>
        <v>62.07</v>
      </c>
      <c r="P2453" t="s">
        <v>8307</v>
      </c>
      <c r="Q2453" s="15">
        <f t="shared" si="77"/>
        <v>42799.908449074079</v>
      </c>
    </row>
    <row r="2454" spans="1:17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8291</v>
      </c>
      <c r="O2454">
        <f t="shared" si="76"/>
        <v>53.4</v>
      </c>
      <c r="P2454" t="s">
        <v>8307</v>
      </c>
      <c r="Q2454" s="15">
        <f t="shared" si="77"/>
        <v>42367.958333333328</v>
      </c>
    </row>
    <row r="2455" spans="1:17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8291</v>
      </c>
      <c r="O2455">
        <f t="shared" si="76"/>
        <v>69.27</v>
      </c>
      <c r="P2455" t="s">
        <v>8307</v>
      </c>
      <c r="Q2455" s="15">
        <f t="shared" si="77"/>
        <v>42768.692233796297</v>
      </c>
    </row>
    <row r="2456" spans="1:17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8291</v>
      </c>
      <c r="O2456">
        <f t="shared" si="76"/>
        <v>271.51</v>
      </c>
      <c r="P2456" t="s">
        <v>8307</v>
      </c>
      <c r="Q2456" s="15">
        <f t="shared" si="77"/>
        <v>42805.201481481476</v>
      </c>
    </row>
    <row r="2457" spans="1:17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8291</v>
      </c>
      <c r="O2457">
        <f t="shared" si="76"/>
        <v>34.130000000000003</v>
      </c>
      <c r="P2457" t="s">
        <v>8307</v>
      </c>
      <c r="Q2457" s="15">
        <f t="shared" si="77"/>
        <v>42480.781828703708</v>
      </c>
    </row>
    <row r="2458" spans="1:17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8291</v>
      </c>
      <c r="O2458">
        <f t="shared" si="76"/>
        <v>40.49</v>
      </c>
      <c r="P2458" t="s">
        <v>8307</v>
      </c>
      <c r="Q2458" s="15">
        <f t="shared" si="77"/>
        <v>42791.961099537039</v>
      </c>
    </row>
    <row r="2459" spans="1:17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8291</v>
      </c>
      <c r="O2459">
        <f t="shared" si="76"/>
        <v>189.76</v>
      </c>
      <c r="P2459" t="s">
        <v>8307</v>
      </c>
      <c r="Q2459" s="15">
        <f t="shared" si="77"/>
        <v>42453.560833333337</v>
      </c>
    </row>
    <row r="2460" spans="1:17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8291</v>
      </c>
      <c r="O2460">
        <f t="shared" si="76"/>
        <v>68.86</v>
      </c>
      <c r="P2460" t="s">
        <v>8307</v>
      </c>
      <c r="Q2460" s="15">
        <f t="shared" si="77"/>
        <v>42530.791666666672</v>
      </c>
    </row>
    <row r="2461" spans="1:17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8291</v>
      </c>
      <c r="O2461">
        <f t="shared" si="76"/>
        <v>108.78</v>
      </c>
      <c r="P2461" t="s">
        <v>8307</v>
      </c>
      <c r="Q2461" s="15">
        <f t="shared" si="77"/>
        <v>42452.595891203702</v>
      </c>
    </row>
    <row r="2462" spans="1:17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8291</v>
      </c>
      <c r="O2462">
        <f t="shared" si="76"/>
        <v>125.99</v>
      </c>
      <c r="P2462" t="s">
        <v>8307</v>
      </c>
      <c r="Q2462" s="15">
        <f t="shared" si="77"/>
        <v>42738.178472222222</v>
      </c>
    </row>
    <row r="2463" spans="1:17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8280</v>
      </c>
      <c r="O2463">
        <f t="shared" si="76"/>
        <v>90.52</v>
      </c>
      <c r="P2463" t="s">
        <v>8284</v>
      </c>
      <c r="Q2463" s="15">
        <f t="shared" si="77"/>
        <v>40817.125</v>
      </c>
    </row>
    <row r="2464" spans="1:17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8280</v>
      </c>
      <c r="O2464">
        <f t="shared" si="76"/>
        <v>28.88</v>
      </c>
      <c r="P2464" t="s">
        <v>8284</v>
      </c>
      <c r="Q2464" s="15">
        <f t="shared" si="77"/>
        <v>41109.186296296299</v>
      </c>
    </row>
    <row r="2465" spans="1:17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8280</v>
      </c>
      <c r="O2465">
        <f t="shared" si="76"/>
        <v>31</v>
      </c>
      <c r="P2465" t="s">
        <v>8284</v>
      </c>
      <c r="Q2465" s="15">
        <f t="shared" si="77"/>
        <v>41380.791666666664</v>
      </c>
    </row>
    <row r="2466" spans="1:17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8280</v>
      </c>
      <c r="O2466">
        <f t="shared" si="76"/>
        <v>51.67</v>
      </c>
      <c r="P2466" t="s">
        <v>8284</v>
      </c>
      <c r="Q2466" s="15">
        <f t="shared" si="77"/>
        <v>42277.811805555553</v>
      </c>
    </row>
    <row r="2467" spans="1:17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8280</v>
      </c>
      <c r="O2467">
        <f t="shared" si="76"/>
        <v>26.27</v>
      </c>
      <c r="P2467" t="s">
        <v>8284</v>
      </c>
      <c r="Q2467" s="15">
        <f t="shared" si="77"/>
        <v>41175.719305555554</v>
      </c>
    </row>
    <row r="2468" spans="1:17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8280</v>
      </c>
      <c r="O2468">
        <f t="shared" si="76"/>
        <v>48.08</v>
      </c>
      <c r="P2468" t="s">
        <v>8284</v>
      </c>
      <c r="Q2468" s="15">
        <f t="shared" si="77"/>
        <v>41403.102465277778</v>
      </c>
    </row>
    <row r="2469" spans="1:17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8280</v>
      </c>
      <c r="O2469">
        <f t="shared" si="76"/>
        <v>27.56</v>
      </c>
      <c r="P2469" t="s">
        <v>8284</v>
      </c>
      <c r="Q2469" s="15">
        <f t="shared" si="77"/>
        <v>41039.708333333336</v>
      </c>
    </row>
    <row r="2470" spans="1:17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8280</v>
      </c>
      <c r="O2470">
        <f t="shared" si="76"/>
        <v>36.97</v>
      </c>
      <c r="P2470" t="s">
        <v>8284</v>
      </c>
      <c r="Q2470" s="15">
        <f t="shared" si="77"/>
        <v>41210.208333333336</v>
      </c>
    </row>
    <row r="2471" spans="1:17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8280</v>
      </c>
      <c r="O2471">
        <f t="shared" si="76"/>
        <v>29.02</v>
      </c>
      <c r="P2471" t="s">
        <v>8284</v>
      </c>
      <c r="Q2471" s="15">
        <f t="shared" si="77"/>
        <v>40582.429733796293</v>
      </c>
    </row>
    <row r="2472" spans="1:17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8280</v>
      </c>
      <c r="O2472">
        <f t="shared" si="76"/>
        <v>28.66</v>
      </c>
      <c r="P2472" t="s">
        <v>8284</v>
      </c>
      <c r="Q2472" s="15">
        <f t="shared" si="77"/>
        <v>41053.07471064815</v>
      </c>
    </row>
    <row r="2473" spans="1:17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8280</v>
      </c>
      <c r="O2473">
        <f t="shared" si="76"/>
        <v>37.65</v>
      </c>
      <c r="P2473" t="s">
        <v>8284</v>
      </c>
      <c r="Q2473" s="15">
        <f t="shared" si="77"/>
        <v>40933.992962962962</v>
      </c>
    </row>
    <row r="2474" spans="1:17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8280</v>
      </c>
      <c r="O2474">
        <f t="shared" si="76"/>
        <v>97.9</v>
      </c>
      <c r="P2474" t="s">
        <v>8284</v>
      </c>
      <c r="Q2474" s="15">
        <f t="shared" si="77"/>
        <v>40425.043749999997</v>
      </c>
    </row>
    <row r="2475" spans="1:17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8280</v>
      </c>
      <c r="O2475">
        <f t="shared" si="76"/>
        <v>42.55</v>
      </c>
      <c r="P2475" t="s">
        <v>8284</v>
      </c>
      <c r="Q2475" s="15">
        <f t="shared" si="77"/>
        <v>41223.790150462963</v>
      </c>
    </row>
    <row r="2476" spans="1:17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8280</v>
      </c>
      <c r="O2476">
        <f t="shared" si="76"/>
        <v>131.58000000000001</v>
      </c>
      <c r="P2476" t="s">
        <v>8284</v>
      </c>
      <c r="Q2476" s="15">
        <f t="shared" si="77"/>
        <v>40462.011296296296</v>
      </c>
    </row>
    <row r="2477" spans="1:17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8280</v>
      </c>
      <c r="O2477">
        <f t="shared" si="76"/>
        <v>32.32</v>
      </c>
      <c r="P2477" t="s">
        <v>8284</v>
      </c>
      <c r="Q2477" s="15">
        <f t="shared" si="77"/>
        <v>40369.916666666664</v>
      </c>
    </row>
    <row r="2478" spans="1:17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8280</v>
      </c>
      <c r="O2478">
        <f t="shared" si="76"/>
        <v>61.1</v>
      </c>
      <c r="P2478" t="s">
        <v>8284</v>
      </c>
      <c r="Q2478" s="15">
        <f t="shared" si="77"/>
        <v>41946.370023148149</v>
      </c>
    </row>
    <row r="2479" spans="1:17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8280</v>
      </c>
      <c r="O2479">
        <f t="shared" si="76"/>
        <v>31.34</v>
      </c>
      <c r="P2479" t="s">
        <v>8284</v>
      </c>
      <c r="Q2479" s="15">
        <f t="shared" si="77"/>
        <v>41133.691493055558</v>
      </c>
    </row>
    <row r="2480" spans="1:17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8280</v>
      </c>
      <c r="O2480">
        <f t="shared" si="76"/>
        <v>129.11000000000001</v>
      </c>
      <c r="P2480" t="s">
        <v>8284</v>
      </c>
      <c r="Q2480" s="15">
        <f t="shared" si="77"/>
        <v>41287.950381944444</v>
      </c>
    </row>
    <row r="2481" spans="1:17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8280</v>
      </c>
      <c r="O2481">
        <f t="shared" si="76"/>
        <v>25.02</v>
      </c>
      <c r="P2481" t="s">
        <v>8284</v>
      </c>
      <c r="Q2481" s="15">
        <f t="shared" si="77"/>
        <v>41118.083333333336</v>
      </c>
    </row>
    <row r="2482" spans="1:17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8280</v>
      </c>
      <c r="O2482">
        <f t="shared" si="76"/>
        <v>250</v>
      </c>
      <c r="P2482" t="s">
        <v>8284</v>
      </c>
      <c r="Q2482" s="15">
        <f t="shared" si="77"/>
        <v>42287.936157407406</v>
      </c>
    </row>
    <row r="2483" spans="1:17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8280</v>
      </c>
      <c r="O2483">
        <f t="shared" si="76"/>
        <v>47.54</v>
      </c>
      <c r="P2483" t="s">
        <v>8284</v>
      </c>
      <c r="Q2483" s="15">
        <f t="shared" si="77"/>
        <v>41029.645925925928</v>
      </c>
    </row>
    <row r="2484" spans="1:17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8280</v>
      </c>
      <c r="O2484">
        <f t="shared" si="76"/>
        <v>40.04</v>
      </c>
      <c r="P2484" t="s">
        <v>8284</v>
      </c>
      <c r="Q2484" s="15">
        <f t="shared" si="77"/>
        <v>40756.782210648147</v>
      </c>
    </row>
    <row r="2485" spans="1:17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8280</v>
      </c>
      <c r="O2485">
        <f t="shared" si="76"/>
        <v>65.84</v>
      </c>
      <c r="P2485" t="s">
        <v>8284</v>
      </c>
      <c r="Q2485" s="15">
        <f t="shared" si="77"/>
        <v>41030.708368055559</v>
      </c>
    </row>
    <row r="2486" spans="1:17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8280</v>
      </c>
      <c r="O2486">
        <f t="shared" si="76"/>
        <v>46.4</v>
      </c>
      <c r="P2486" t="s">
        <v>8284</v>
      </c>
      <c r="Q2486" s="15">
        <f t="shared" si="77"/>
        <v>40801.916701388887</v>
      </c>
    </row>
    <row r="2487" spans="1:17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8280</v>
      </c>
      <c r="O2487">
        <f t="shared" si="76"/>
        <v>50.37</v>
      </c>
      <c r="P2487" t="s">
        <v>8284</v>
      </c>
      <c r="Q2487" s="15">
        <f t="shared" si="77"/>
        <v>40828.998599537037</v>
      </c>
    </row>
    <row r="2488" spans="1:17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8280</v>
      </c>
      <c r="O2488">
        <f t="shared" si="76"/>
        <v>26.57</v>
      </c>
      <c r="P2488" t="s">
        <v>8284</v>
      </c>
      <c r="Q2488" s="15">
        <f t="shared" si="77"/>
        <v>41021.708055555559</v>
      </c>
    </row>
    <row r="2489" spans="1:17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8280</v>
      </c>
      <c r="O2489">
        <f t="shared" si="76"/>
        <v>39.49</v>
      </c>
      <c r="P2489" t="s">
        <v>8284</v>
      </c>
      <c r="Q2489" s="15">
        <f t="shared" si="77"/>
        <v>41056.083298611113</v>
      </c>
    </row>
    <row r="2490" spans="1:17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8280</v>
      </c>
      <c r="O2490">
        <f t="shared" si="76"/>
        <v>49.25</v>
      </c>
      <c r="P2490" t="s">
        <v>8284</v>
      </c>
      <c r="Q2490" s="15">
        <f t="shared" si="77"/>
        <v>40863.674861111111</v>
      </c>
    </row>
    <row r="2491" spans="1:17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8280</v>
      </c>
      <c r="O2491">
        <f t="shared" si="76"/>
        <v>62.38</v>
      </c>
      <c r="P2491" t="s">
        <v>8284</v>
      </c>
      <c r="Q2491" s="15">
        <f t="shared" si="77"/>
        <v>41403.690266203703</v>
      </c>
    </row>
    <row r="2492" spans="1:17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8280</v>
      </c>
      <c r="O2492">
        <f t="shared" si="76"/>
        <v>37.94</v>
      </c>
      <c r="P2492" t="s">
        <v>8284</v>
      </c>
      <c r="Q2492" s="15">
        <f t="shared" si="77"/>
        <v>41083.227731481478</v>
      </c>
    </row>
    <row r="2493" spans="1:17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8280</v>
      </c>
      <c r="O2493">
        <f t="shared" si="76"/>
        <v>51.6</v>
      </c>
      <c r="P2493" t="s">
        <v>8284</v>
      </c>
      <c r="Q2493" s="15">
        <f t="shared" si="77"/>
        <v>40559.07708333333</v>
      </c>
    </row>
    <row r="2494" spans="1:17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8280</v>
      </c>
      <c r="O2494">
        <f t="shared" si="76"/>
        <v>27.78</v>
      </c>
      <c r="P2494" t="s">
        <v>8284</v>
      </c>
      <c r="Q2494" s="15">
        <f t="shared" si="77"/>
        <v>41076.415972222225</v>
      </c>
    </row>
    <row r="2495" spans="1:17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8280</v>
      </c>
      <c r="O2495">
        <f t="shared" si="76"/>
        <v>99.38</v>
      </c>
      <c r="P2495" t="s">
        <v>8284</v>
      </c>
      <c r="Q2495" s="15">
        <f t="shared" si="77"/>
        <v>41393.168287037035</v>
      </c>
    </row>
    <row r="2496" spans="1:17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8280</v>
      </c>
      <c r="O2496">
        <f t="shared" si="76"/>
        <v>38.85</v>
      </c>
      <c r="P2496" t="s">
        <v>8284</v>
      </c>
      <c r="Q2496" s="15">
        <f t="shared" si="77"/>
        <v>41052.645185185182</v>
      </c>
    </row>
    <row r="2497" spans="1:17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8280</v>
      </c>
      <c r="O2497">
        <f t="shared" si="76"/>
        <v>45.55</v>
      </c>
      <c r="P2497" t="s">
        <v>8284</v>
      </c>
      <c r="Q2497" s="15">
        <f t="shared" si="77"/>
        <v>41066.946469907409</v>
      </c>
    </row>
    <row r="2498" spans="1:17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8280</v>
      </c>
      <c r="O2498">
        <f t="shared" si="76"/>
        <v>600</v>
      </c>
      <c r="P2498" t="s">
        <v>8284</v>
      </c>
      <c r="Q2498" s="15">
        <f t="shared" si="77"/>
        <v>41362.954768518517</v>
      </c>
    </row>
    <row r="2499" spans="1:17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8280</v>
      </c>
      <c r="O2499">
        <f t="shared" ref="O2499:O2562" si="78">IFERROR(ROUND(E2499/L2499,2),0)</f>
        <v>80.55</v>
      </c>
      <c r="P2499" t="s">
        <v>8284</v>
      </c>
      <c r="Q2499" s="15">
        <f t="shared" ref="Q2499:Q2562" si="79">( ( (I2499/60)/60)/24)+DATE(1970,1,1)</f>
        <v>40760.878912037035</v>
      </c>
    </row>
    <row r="2500" spans="1:17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8280</v>
      </c>
      <c r="O2500">
        <f t="shared" si="78"/>
        <v>52.8</v>
      </c>
      <c r="P2500" t="s">
        <v>8284</v>
      </c>
      <c r="Q2500" s="15">
        <f t="shared" si="79"/>
        <v>42031.967442129629</v>
      </c>
    </row>
    <row r="2501" spans="1:17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8280</v>
      </c>
      <c r="O2501">
        <f t="shared" si="78"/>
        <v>47.68</v>
      </c>
      <c r="P2501" t="s">
        <v>8284</v>
      </c>
      <c r="Q2501" s="15">
        <f t="shared" si="79"/>
        <v>41274.75</v>
      </c>
    </row>
    <row r="2502" spans="1:17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8280</v>
      </c>
      <c r="O2502">
        <f t="shared" si="78"/>
        <v>23.45</v>
      </c>
      <c r="P2502" t="s">
        <v>8284</v>
      </c>
      <c r="Q2502" s="15">
        <f t="shared" si="79"/>
        <v>41083.772858796299</v>
      </c>
    </row>
    <row r="2503" spans="1:17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8291</v>
      </c>
      <c r="O2503">
        <f t="shared" si="78"/>
        <v>40.14</v>
      </c>
      <c r="P2503" t="s">
        <v>8308</v>
      </c>
      <c r="Q2503" s="15">
        <f t="shared" si="79"/>
        <v>42274.776666666665</v>
      </c>
    </row>
    <row r="2504" spans="1:17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8291</v>
      </c>
      <c r="O2504">
        <f t="shared" si="78"/>
        <v>17.2</v>
      </c>
      <c r="P2504" t="s">
        <v>8308</v>
      </c>
      <c r="Q2504" s="15">
        <f t="shared" si="79"/>
        <v>41903.825439814813</v>
      </c>
    </row>
    <row r="2505" spans="1:17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8291</v>
      </c>
      <c r="O2505">
        <f t="shared" si="78"/>
        <v>0</v>
      </c>
      <c r="P2505" t="s">
        <v>8308</v>
      </c>
      <c r="Q2505" s="15">
        <f t="shared" si="79"/>
        <v>42528.879166666666</v>
      </c>
    </row>
    <row r="2506" spans="1:17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8291</v>
      </c>
      <c r="O2506">
        <f t="shared" si="78"/>
        <v>0</v>
      </c>
      <c r="P2506" t="s">
        <v>8308</v>
      </c>
      <c r="Q2506" s="15">
        <f t="shared" si="79"/>
        <v>41958.057106481487</v>
      </c>
    </row>
    <row r="2507" spans="1:17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8291</v>
      </c>
      <c r="O2507">
        <f t="shared" si="78"/>
        <v>0</v>
      </c>
      <c r="P2507" t="s">
        <v>8308</v>
      </c>
      <c r="Q2507" s="15">
        <f t="shared" si="79"/>
        <v>42077.014074074075</v>
      </c>
    </row>
    <row r="2508" spans="1:17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8291</v>
      </c>
      <c r="O2508">
        <f t="shared" si="78"/>
        <v>15</v>
      </c>
      <c r="P2508" t="s">
        <v>8308</v>
      </c>
      <c r="Q2508" s="15">
        <f t="shared" si="79"/>
        <v>42280.875</v>
      </c>
    </row>
    <row r="2509" spans="1:17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8291</v>
      </c>
      <c r="O2509">
        <f t="shared" si="78"/>
        <v>0</v>
      </c>
      <c r="P2509" t="s">
        <v>8308</v>
      </c>
      <c r="Q2509" s="15">
        <f t="shared" si="79"/>
        <v>42135.072962962964</v>
      </c>
    </row>
    <row r="2510" spans="1:17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8291</v>
      </c>
      <c r="O2510">
        <f t="shared" si="78"/>
        <v>0</v>
      </c>
      <c r="P2510" t="s">
        <v>8308</v>
      </c>
      <c r="Q2510" s="15">
        <f t="shared" si="79"/>
        <v>41865.951782407406</v>
      </c>
    </row>
    <row r="2511" spans="1:17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8291</v>
      </c>
      <c r="O2511">
        <f t="shared" si="78"/>
        <v>35.71</v>
      </c>
      <c r="P2511" t="s">
        <v>8308</v>
      </c>
      <c r="Q2511" s="15">
        <f t="shared" si="79"/>
        <v>42114.767928240741</v>
      </c>
    </row>
    <row r="2512" spans="1:17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8291</v>
      </c>
      <c r="O2512">
        <f t="shared" si="78"/>
        <v>37.5</v>
      </c>
      <c r="P2512" t="s">
        <v>8308</v>
      </c>
      <c r="Q2512" s="15">
        <f t="shared" si="79"/>
        <v>42138.997361111105</v>
      </c>
    </row>
    <row r="2513" spans="1:17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8291</v>
      </c>
      <c r="O2513">
        <f t="shared" si="78"/>
        <v>0</v>
      </c>
      <c r="P2513" t="s">
        <v>8308</v>
      </c>
      <c r="Q2513" s="15">
        <f t="shared" si="79"/>
        <v>42401.446909722217</v>
      </c>
    </row>
    <row r="2514" spans="1:17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8291</v>
      </c>
      <c r="O2514">
        <f t="shared" si="78"/>
        <v>0</v>
      </c>
      <c r="P2514" t="s">
        <v>8308</v>
      </c>
      <c r="Q2514" s="15">
        <f t="shared" si="79"/>
        <v>41986.876863425925</v>
      </c>
    </row>
    <row r="2515" spans="1:17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8291</v>
      </c>
      <c r="O2515">
        <f t="shared" si="78"/>
        <v>0</v>
      </c>
      <c r="P2515" t="s">
        <v>8308</v>
      </c>
      <c r="Q2515" s="15">
        <f t="shared" si="79"/>
        <v>42792.00681712963</v>
      </c>
    </row>
    <row r="2516" spans="1:17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8291</v>
      </c>
      <c r="O2516">
        <f t="shared" si="78"/>
        <v>52.5</v>
      </c>
      <c r="P2516" t="s">
        <v>8308</v>
      </c>
      <c r="Q2516" s="15">
        <f t="shared" si="79"/>
        <v>41871.389780092592</v>
      </c>
    </row>
    <row r="2517" spans="1:17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8291</v>
      </c>
      <c r="O2517">
        <f t="shared" si="78"/>
        <v>77.5</v>
      </c>
      <c r="P2517" t="s">
        <v>8308</v>
      </c>
      <c r="Q2517" s="15">
        <f t="shared" si="79"/>
        <v>42057.839733796296</v>
      </c>
    </row>
    <row r="2518" spans="1:17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8291</v>
      </c>
      <c r="O2518">
        <f t="shared" si="78"/>
        <v>0</v>
      </c>
      <c r="P2518" t="s">
        <v>8308</v>
      </c>
      <c r="Q2518" s="15">
        <f t="shared" si="79"/>
        <v>41972.6950462963</v>
      </c>
    </row>
    <row r="2519" spans="1:17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8291</v>
      </c>
      <c r="O2519">
        <f t="shared" si="78"/>
        <v>53.55</v>
      </c>
      <c r="P2519" t="s">
        <v>8308</v>
      </c>
      <c r="Q2519" s="15">
        <f t="shared" si="79"/>
        <v>42082.760763888888</v>
      </c>
    </row>
    <row r="2520" spans="1:17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8291</v>
      </c>
      <c r="O2520">
        <f t="shared" si="78"/>
        <v>0</v>
      </c>
      <c r="P2520" t="s">
        <v>8308</v>
      </c>
      <c r="Q2520" s="15">
        <f t="shared" si="79"/>
        <v>41956.722546296296</v>
      </c>
    </row>
    <row r="2521" spans="1:17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8291</v>
      </c>
      <c r="O2521">
        <f t="shared" si="78"/>
        <v>16.25</v>
      </c>
      <c r="P2521" t="s">
        <v>8308</v>
      </c>
      <c r="Q2521" s="15">
        <f t="shared" si="79"/>
        <v>41839.155138888891</v>
      </c>
    </row>
    <row r="2522" spans="1:17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8291</v>
      </c>
      <c r="O2522">
        <f t="shared" si="78"/>
        <v>0</v>
      </c>
      <c r="P2522" t="s">
        <v>8308</v>
      </c>
      <c r="Q2522" s="15">
        <f t="shared" si="79"/>
        <v>42658.806249999994</v>
      </c>
    </row>
    <row r="2523" spans="1:17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8280</v>
      </c>
      <c r="O2523">
        <f t="shared" si="78"/>
        <v>103.68</v>
      </c>
      <c r="P2523" t="s">
        <v>8309</v>
      </c>
      <c r="Q2523" s="15">
        <f t="shared" si="79"/>
        <v>42290.967835648145</v>
      </c>
    </row>
    <row r="2524" spans="1:17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8280</v>
      </c>
      <c r="O2524">
        <f t="shared" si="78"/>
        <v>185.19</v>
      </c>
      <c r="P2524" t="s">
        <v>8309</v>
      </c>
      <c r="Q2524" s="15">
        <f t="shared" si="79"/>
        <v>42482.619444444441</v>
      </c>
    </row>
    <row r="2525" spans="1:17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8280</v>
      </c>
      <c r="O2525">
        <f t="shared" si="78"/>
        <v>54.15</v>
      </c>
      <c r="P2525" t="s">
        <v>8309</v>
      </c>
      <c r="Q2525" s="15">
        <f t="shared" si="79"/>
        <v>41961.017268518524</v>
      </c>
    </row>
    <row r="2526" spans="1:17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8280</v>
      </c>
      <c r="O2526">
        <f t="shared" si="78"/>
        <v>177.21</v>
      </c>
      <c r="P2526" t="s">
        <v>8309</v>
      </c>
      <c r="Q2526" s="15">
        <f t="shared" si="79"/>
        <v>41994.1875</v>
      </c>
    </row>
    <row r="2527" spans="1:17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8280</v>
      </c>
      <c r="O2527">
        <f t="shared" si="78"/>
        <v>100.33</v>
      </c>
      <c r="P2527" t="s">
        <v>8309</v>
      </c>
      <c r="Q2527" s="15">
        <f t="shared" si="79"/>
        <v>41088.844571759262</v>
      </c>
    </row>
    <row r="2528" spans="1:17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8280</v>
      </c>
      <c r="O2528">
        <f t="shared" si="78"/>
        <v>136.91</v>
      </c>
      <c r="P2528" t="s">
        <v>8309</v>
      </c>
      <c r="Q2528" s="15">
        <f t="shared" si="79"/>
        <v>41981.207638888889</v>
      </c>
    </row>
    <row r="2529" spans="1:17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8280</v>
      </c>
      <c r="O2529">
        <f t="shared" si="78"/>
        <v>57.54</v>
      </c>
      <c r="P2529" t="s">
        <v>8309</v>
      </c>
      <c r="Q2529" s="15">
        <f t="shared" si="79"/>
        <v>41565.165972222225</v>
      </c>
    </row>
    <row r="2530" spans="1:17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8280</v>
      </c>
      <c r="O2530">
        <f t="shared" si="78"/>
        <v>52.96</v>
      </c>
      <c r="P2530" t="s">
        <v>8309</v>
      </c>
      <c r="Q2530" s="15">
        <f t="shared" si="79"/>
        <v>42236.458333333328</v>
      </c>
    </row>
    <row r="2531" spans="1:17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8280</v>
      </c>
      <c r="O2531">
        <f t="shared" si="78"/>
        <v>82.33</v>
      </c>
      <c r="P2531" t="s">
        <v>8309</v>
      </c>
      <c r="Q2531" s="15">
        <f t="shared" si="79"/>
        <v>40993.0390625</v>
      </c>
    </row>
    <row r="2532" spans="1:17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8280</v>
      </c>
      <c r="O2532">
        <f t="shared" si="78"/>
        <v>135.41999999999999</v>
      </c>
      <c r="P2532" t="s">
        <v>8309</v>
      </c>
      <c r="Q2532" s="15">
        <f t="shared" si="79"/>
        <v>42114.201388888891</v>
      </c>
    </row>
    <row r="2533" spans="1:17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8280</v>
      </c>
      <c r="O2533">
        <f t="shared" si="78"/>
        <v>74.069999999999993</v>
      </c>
      <c r="P2533" t="s">
        <v>8309</v>
      </c>
      <c r="Q2533" s="15">
        <f t="shared" si="79"/>
        <v>42231.165972222225</v>
      </c>
    </row>
    <row r="2534" spans="1:17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8280</v>
      </c>
      <c r="O2534">
        <f t="shared" si="78"/>
        <v>84.08</v>
      </c>
      <c r="P2534" t="s">
        <v>8309</v>
      </c>
      <c r="Q2534" s="15">
        <f t="shared" si="79"/>
        <v>41137.849143518521</v>
      </c>
    </row>
    <row r="2535" spans="1:17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8280</v>
      </c>
      <c r="O2535">
        <f t="shared" si="78"/>
        <v>61.03</v>
      </c>
      <c r="P2535" t="s">
        <v>8309</v>
      </c>
      <c r="Q2535" s="15">
        <f t="shared" si="79"/>
        <v>41334.750787037039</v>
      </c>
    </row>
    <row r="2536" spans="1:17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8280</v>
      </c>
      <c r="O2536">
        <f t="shared" si="78"/>
        <v>150</v>
      </c>
      <c r="P2536" t="s">
        <v>8309</v>
      </c>
      <c r="Q2536" s="15">
        <f t="shared" si="79"/>
        <v>40179.25</v>
      </c>
    </row>
    <row r="2537" spans="1:17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8280</v>
      </c>
      <c r="O2537">
        <f t="shared" si="78"/>
        <v>266.08999999999997</v>
      </c>
      <c r="P2537" t="s">
        <v>8309</v>
      </c>
      <c r="Q2537" s="15">
        <f t="shared" si="79"/>
        <v>41974.832696759258</v>
      </c>
    </row>
    <row r="2538" spans="1:17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8280</v>
      </c>
      <c r="O2538">
        <f t="shared" si="78"/>
        <v>7.25</v>
      </c>
      <c r="P2538" t="s">
        <v>8309</v>
      </c>
      <c r="Q2538" s="15">
        <f t="shared" si="79"/>
        <v>41485.106087962966</v>
      </c>
    </row>
    <row r="2539" spans="1:17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8280</v>
      </c>
      <c r="O2539">
        <f t="shared" si="78"/>
        <v>100</v>
      </c>
      <c r="P2539" t="s">
        <v>8309</v>
      </c>
      <c r="Q2539" s="15">
        <f t="shared" si="79"/>
        <v>40756.648784722223</v>
      </c>
    </row>
    <row r="2540" spans="1:17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8280</v>
      </c>
      <c r="O2540">
        <f t="shared" si="78"/>
        <v>109.96</v>
      </c>
      <c r="P2540" t="s">
        <v>8309</v>
      </c>
      <c r="Q2540" s="15">
        <f t="shared" si="79"/>
        <v>41329.207638888889</v>
      </c>
    </row>
    <row r="2541" spans="1:17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8280</v>
      </c>
      <c r="O2541">
        <f t="shared" si="78"/>
        <v>169.92</v>
      </c>
      <c r="P2541" t="s">
        <v>8309</v>
      </c>
      <c r="Q2541" s="15">
        <f t="shared" si="79"/>
        <v>42037.902222222227</v>
      </c>
    </row>
    <row r="2542" spans="1:17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8280</v>
      </c>
      <c r="O2542">
        <f t="shared" si="78"/>
        <v>95.74</v>
      </c>
      <c r="P2542" t="s">
        <v>8309</v>
      </c>
      <c r="Q2542" s="15">
        <f t="shared" si="79"/>
        <v>40845.675011574072</v>
      </c>
    </row>
    <row r="2543" spans="1:17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8280</v>
      </c>
      <c r="O2543">
        <f t="shared" si="78"/>
        <v>59.46</v>
      </c>
      <c r="P2543" t="s">
        <v>8309</v>
      </c>
      <c r="Q2543" s="15">
        <f t="shared" si="79"/>
        <v>41543.449282407404</v>
      </c>
    </row>
    <row r="2544" spans="1:17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8280</v>
      </c>
      <c r="O2544">
        <f t="shared" si="78"/>
        <v>55.77</v>
      </c>
      <c r="P2544" t="s">
        <v>8309</v>
      </c>
      <c r="Q2544" s="15">
        <f t="shared" si="79"/>
        <v>41548.165972222225</v>
      </c>
    </row>
    <row r="2545" spans="1:17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8280</v>
      </c>
      <c r="O2545">
        <f t="shared" si="78"/>
        <v>30.08</v>
      </c>
      <c r="P2545" t="s">
        <v>8309</v>
      </c>
      <c r="Q2545" s="15">
        <f t="shared" si="79"/>
        <v>40545.125</v>
      </c>
    </row>
    <row r="2546" spans="1:17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8280</v>
      </c>
      <c r="O2546">
        <f t="shared" si="78"/>
        <v>88.44</v>
      </c>
      <c r="P2546" t="s">
        <v>8309</v>
      </c>
      <c r="Q2546" s="15">
        <f t="shared" si="79"/>
        <v>41098.520474537036</v>
      </c>
    </row>
    <row r="2547" spans="1:17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8280</v>
      </c>
      <c r="O2547">
        <f t="shared" si="78"/>
        <v>64.03</v>
      </c>
      <c r="P2547" t="s">
        <v>8309</v>
      </c>
      <c r="Q2547" s="15">
        <f t="shared" si="79"/>
        <v>42062.020833333328</v>
      </c>
    </row>
    <row r="2548" spans="1:17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8280</v>
      </c>
      <c r="O2548">
        <f t="shared" si="78"/>
        <v>60.15</v>
      </c>
      <c r="P2548" t="s">
        <v>8309</v>
      </c>
      <c r="Q2548" s="15">
        <f t="shared" si="79"/>
        <v>41552.208333333336</v>
      </c>
    </row>
    <row r="2549" spans="1:17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8280</v>
      </c>
      <c r="O2549">
        <f t="shared" si="78"/>
        <v>49.19</v>
      </c>
      <c r="P2549" t="s">
        <v>8309</v>
      </c>
      <c r="Q2549" s="15">
        <f t="shared" si="79"/>
        <v>41003.731516203705</v>
      </c>
    </row>
    <row r="2550" spans="1:17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8280</v>
      </c>
      <c r="O2550">
        <f t="shared" si="78"/>
        <v>165.16</v>
      </c>
      <c r="P2550" t="s">
        <v>8309</v>
      </c>
      <c r="Q2550" s="15">
        <f t="shared" si="79"/>
        <v>42643.185416666667</v>
      </c>
    </row>
    <row r="2551" spans="1:17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8280</v>
      </c>
      <c r="O2551">
        <f t="shared" si="78"/>
        <v>43.62</v>
      </c>
      <c r="P2551" t="s">
        <v>8309</v>
      </c>
      <c r="Q2551" s="15">
        <f t="shared" si="79"/>
        <v>41425.708333333336</v>
      </c>
    </row>
    <row r="2552" spans="1:17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8280</v>
      </c>
      <c r="O2552">
        <f t="shared" si="78"/>
        <v>43.7</v>
      </c>
      <c r="P2552" t="s">
        <v>8309</v>
      </c>
      <c r="Q2552" s="15">
        <f t="shared" si="79"/>
        <v>42285.165972222225</v>
      </c>
    </row>
    <row r="2553" spans="1:17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8280</v>
      </c>
      <c r="O2553">
        <f t="shared" si="78"/>
        <v>67.42</v>
      </c>
      <c r="P2553" t="s">
        <v>8309</v>
      </c>
      <c r="Q2553" s="15">
        <f t="shared" si="79"/>
        <v>40989.866666666669</v>
      </c>
    </row>
    <row r="2554" spans="1:17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8280</v>
      </c>
      <c r="O2554">
        <f t="shared" si="78"/>
        <v>177.5</v>
      </c>
      <c r="P2554" t="s">
        <v>8309</v>
      </c>
      <c r="Q2554" s="15">
        <f t="shared" si="79"/>
        <v>42799.809965277775</v>
      </c>
    </row>
    <row r="2555" spans="1:17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8280</v>
      </c>
      <c r="O2555">
        <f t="shared" si="78"/>
        <v>38.880000000000003</v>
      </c>
      <c r="P2555" t="s">
        <v>8309</v>
      </c>
      <c r="Q2555" s="15">
        <f t="shared" si="79"/>
        <v>41173.199155092596</v>
      </c>
    </row>
    <row r="2556" spans="1:17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8280</v>
      </c>
      <c r="O2556">
        <f t="shared" si="78"/>
        <v>54.99</v>
      </c>
      <c r="P2556" t="s">
        <v>8309</v>
      </c>
      <c r="Q2556" s="15">
        <f t="shared" si="79"/>
        <v>42156.165972222225</v>
      </c>
    </row>
    <row r="2557" spans="1:17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8280</v>
      </c>
      <c r="O2557">
        <f t="shared" si="78"/>
        <v>61.34</v>
      </c>
      <c r="P2557" t="s">
        <v>8309</v>
      </c>
      <c r="Q2557" s="15">
        <f t="shared" si="79"/>
        <v>41057.655011574076</v>
      </c>
    </row>
    <row r="2558" spans="1:17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8280</v>
      </c>
      <c r="O2558">
        <f t="shared" si="78"/>
        <v>23.12</v>
      </c>
      <c r="P2558" t="s">
        <v>8309</v>
      </c>
      <c r="Q2558" s="15">
        <f t="shared" si="79"/>
        <v>41267.991400462961</v>
      </c>
    </row>
    <row r="2559" spans="1:17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8280</v>
      </c>
      <c r="O2559">
        <f t="shared" si="78"/>
        <v>29.61</v>
      </c>
      <c r="P2559" t="s">
        <v>8309</v>
      </c>
      <c r="Q2559" s="15">
        <f t="shared" si="79"/>
        <v>41774.745208333334</v>
      </c>
    </row>
    <row r="2560" spans="1:17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8280</v>
      </c>
      <c r="O2560">
        <f t="shared" si="78"/>
        <v>75.61</v>
      </c>
      <c r="P2560" t="s">
        <v>8309</v>
      </c>
      <c r="Q2560" s="15">
        <f t="shared" si="79"/>
        <v>42125.582638888889</v>
      </c>
    </row>
    <row r="2561" spans="1:17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8280</v>
      </c>
      <c r="O2561">
        <f t="shared" si="78"/>
        <v>35.6</v>
      </c>
      <c r="P2561" t="s">
        <v>8309</v>
      </c>
      <c r="Q2561" s="15">
        <f t="shared" si="79"/>
        <v>40862.817361111112</v>
      </c>
    </row>
    <row r="2562" spans="1:17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8280</v>
      </c>
      <c r="O2562">
        <f t="shared" si="78"/>
        <v>143</v>
      </c>
      <c r="P2562" t="s">
        <v>8309</v>
      </c>
      <c r="Q2562" s="15">
        <f t="shared" si="79"/>
        <v>42069.951087962967</v>
      </c>
    </row>
    <row r="2563" spans="1:17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8291</v>
      </c>
      <c r="O2563">
        <f t="shared" ref="O2563:O2626" si="80">IFERROR(ROUND(E2563/L2563,2),0)</f>
        <v>0</v>
      </c>
      <c r="P2563" t="s">
        <v>8292</v>
      </c>
      <c r="Q2563" s="15">
        <f t="shared" ref="Q2563:Q2626" si="81">( ( (I2563/60)/60)/24)+DATE(1970,1,1)</f>
        <v>42290.528807870374</v>
      </c>
    </row>
    <row r="2564" spans="1:17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8291</v>
      </c>
      <c r="O2564">
        <f t="shared" si="80"/>
        <v>25</v>
      </c>
      <c r="P2564" t="s">
        <v>8292</v>
      </c>
      <c r="Q2564" s="15">
        <f t="shared" si="81"/>
        <v>42654.524756944447</v>
      </c>
    </row>
    <row r="2565" spans="1:17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8291</v>
      </c>
      <c r="O2565">
        <f t="shared" si="80"/>
        <v>0</v>
      </c>
      <c r="P2565" t="s">
        <v>8292</v>
      </c>
      <c r="Q2565" s="15">
        <f t="shared" si="81"/>
        <v>42215.139479166668</v>
      </c>
    </row>
    <row r="2566" spans="1:17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8291</v>
      </c>
      <c r="O2566">
        <f t="shared" si="80"/>
        <v>0</v>
      </c>
      <c r="P2566" t="s">
        <v>8292</v>
      </c>
      <c r="Q2566" s="15">
        <f t="shared" si="81"/>
        <v>41852.040497685186</v>
      </c>
    </row>
    <row r="2567" spans="1:17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8291</v>
      </c>
      <c r="O2567">
        <f t="shared" si="80"/>
        <v>100</v>
      </c>
      <c r="P2567" t="s">
        <v>8292</v>
      </c>
      <c r="Q2567" s="15">
        <f t="shared" si="81"/>
        <v>42499.868055555555</v>
      </c>
    </row>
    <row r="2568" spans="1:17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8291</v>
      </c>
      <c r="O2568">
        <f t="shared" si="80"/>
        <v>0</v>
      </c>
      <c r="P2568" t="s">
        <v>8292</v>
      </c>
      <c r="Q2568" s="15">
        <f t="shared" si="81"/>
        <v>41872.980879629627</v>
      </c>
    </row>
    <row r="2569" spans="1:17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8291</v>
      </c>
      <c r="O2569">
        <f t="shared" si="80"/>
        <v>60</v>
      </c>
      <c r="P2569" t="s">
        <v>8292</v>
      </c>
      <c r="Q2569" s="15">
        <f t="shared" si="81"/>
        <v>42117.878912037035</v>
      </c>
    </row>
    <row r="2570" spans="1:17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8291</v>
      </c>
      <c r="O2570">
        <f t="shared" si="80"/>
        <v>50</v>
      </c>
      <c r="P2570" t="s">
        <v>8292</v>
      </c>
      <c r="Q2570" s="15">
        <f t="shared" si="81"/>
        <v>42614.666597222225</v>
      </c>
    </row>
    <row r="2571" spans="1:17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8291</v>
      </c>
      <c r="O2571">
        <f t="shared" si="80"/>
        <v>72.5</v>
      </c>
      <c r="P2571" t="s">
        <v>8292</v>
      </c>
      <c r="Q2571" s="15">
        <f t="shared" si="81"/>
        <v>42264.105462962965</v>
      </c>
    </row>
    <row r="2572" spans="1:17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8291</v>
      </c>
      <c r="O2572">
        <f t="shared" si="80"/>
        <v>29.5</v>
      </c>
      <c r="P2572" t="s">
        <v>8292</v>
      </c>
      <c r="Q2572" s="15">
        <f t="shared" si="81"/>
        <v>42774.903182870374</v>
      </c>
    </row>
    <row r="2573" spans="1:17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8291</v>
      </c>
      <c r="O2573">
        <f t="shared" si="80"/>
        <v>62.5</v>
      </c>
      <c r="P2573" t="s">
        <v>8292</v>
      </c>
      <c r="Q2573" s="15">
        <f t="shared" si="81"/>
        <v>42509.341678240744</v>
      </c>
    </row>
    <row r="2574" spans="1:17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8291</v>
      </c>
      <c r="O2574">
        <f t="shared" si="80"/>
        <v>0</v>
      </c>
      <c r="P2574" t="s">
        <v>8292</v>
      </c>
      <c r="Q2574" s="15">
        <f t="shared" si="81"/>
        <v>42107.119409722218</v>
      </c>
    </row>
    <row r="2575" spans="1:17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8291</v>
      </c>
      <c r="O2575">
        <f t="shared" si="80"/>
        <v>0</v>
      </c>
      <c r="P2575" t="s">
        <v>8292</v>
      </c>
      <c r="Q2575" s="15">
        <f t="shared" si="81"/>
        <v>41874.592002314814</v>
      </c>
    </row>
    <row r="2576" spans="1:17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8291</v>
      </c>
      <c r="O2576">
        <f t="shared" si="80"/>
        <v>0</v>
      </c>
      <c r="P2576" t="s">
        <v>8292</v>
      </c>
      <c r="Q2576" s="15">
        <f t="shared" si="81"/>
        <v>42508.825752314813</v>
      </c>
    </row>
    <row r="2577" spans="1:17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8291</v>
      </c>
      <c r="O2577">
        <f t="shared" si="80"/>
        <v>0</v>
      </c>
      <c r="P2577" t="s">
        <v>8292</v>
      </c>
      <c r="Q2577" s="15">
        <f t="shared" si="81"/>
        <v>42016.108726851846</v>
      </c>
    </row>
    <row r="2578" spans="1:17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8291</v>
      </c>
      <c r="O2578">
        <f t="shared" si="80"/>
        <v>0</v>
      </c>
      <c r="P2578" t="s">
        <v>8292</v>
      </c>
      <c r="Q2578" s="15">
        <f t="shared" si="81"/>
        <v>42104.968136574069</v>
      </c>
    </row>
    <row r="2579" spans="1:17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8291</v>
      </c>
      <c r="O2579">
        <f t="shared" si="80"/>
        <v>0</v>
      </c>
      <c r="P2579" t="s">
        <v>8292</v>
      </c>
      <c r="Q2579" s="15">
        <f t="shared" si="81"/>
        <v>41855.820567129631</v>
      </c>
    </row>
    <row r="2580" spans="1:17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8291</v>
      </c>
      <c r="O2580">
        <f t="shared" si="80"/>
        <v>0</v>
      </c>
      <c r="P2580" t="s">
        <v>8292</v>
      </c>
      <c r="Q2580" s="15">
        <f t="shared" si="81"/>
        <v>42286.708333333328</v>
      </c>
    </row>
    <row r="2581" spans="1:17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8291</v>
      </c>
      <c r="O2581">
        <f t="shared" si="80"/>
        <v>23.08</v>
      </c>
      <c r="P2581" t="s">
        <v>8292</v>
      </c>
      <c r="Q2581" s="15">
        <f t="shared" si="81"/>
        <v>41897.829895833333</v>
      </c>
    </row>
    <row r="2582" spans="1:17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8291</v>
      </c>
      <c r="O2582">
        <f t="shared" si="80"/>
        <v>25.5</v>
      </c>
      <c r="P2582" t="s">
        <v>8292</v>
      </c>
      <c r="Q2582" s="15">
        <f t="shared" si="81"/>
        <v>42140.125</v>
      </c>
    </row>
    <row r="2583" spans="1:17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8291</v>
      </c>
      <c r="O2583">
        <f t="shared" si="80"/>
        <v>48.18</v>
      </c>
      <c r="P2583" t="s">
        <v>8292</v>
      </c>
      <c r="Q2583" s="15">
        <f t="shared" si="81"/>
        <v>42324.670115740737</v>
      </c>
    </row>
    <row r="2584" spans="1:17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8291</v>
      </c>
      <c r="O2584">
        <f t="shared" si="80"/>
        <v>1</v>
      </c>
      <c r="P2584" t="s">
        <v>8292</v>
      </c>
      <c r="Q2584" s="15">
        <f t="shared" si="81"/>
        <v>42672.988819444443</v>
      </c>
    </row>
    <row r="2585" spans="1:17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8291</v>
      </c>
      <c r="O2585">
        <f t="shared" si="80"/>
        <v>1</v>
      </c>
      <c r="P2585" t="s">
        <v>8292</v>
      </c>
      <c r="Q2585" s="15">
        <f t="shared" si="81"/>
        <v>42079.727777777778</v>
      </c>
    </row>
    <row r="2586" spans="1:17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8291</v>
      </c>
      <c r="O2586">
        <f t="shared" si="80"/>
        <v>0</v>
      </c>
      <c r="P2586" t="s">
        <v>8292</v>
      </c>
      <c r="Q2586" s="15">
        <f t="shared" si="81"/>
        <v>42170.173252314817</v>
      </c>
    </row>
    <row r="2587" spans="1:17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8291</v>
      </c>
      <c r="O2587">
        <f t="shared" si="80"/>
        <v>50</v>
      </c>
      <c r="P2587" t="s">
        <v>8292</v>
      </c>
      <c r="Q2587" s="15">
        <f t="shared" si="81"/>
        <v>41825.963333333333</v>
      </c>
    </row>
    <row r="2588" spans="1:17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8291</v>
      </c>
      <c r="O2588">
        <f t="shared" si="80"/>
        <v>5</v>
      </c>
      <c r="P2588" t="s">
        <v>8292</v>
      </c>
      <c r="Q2588" s="15">
        <f t="shared" si="81"/>
        <v>42363.330277777779</v>
      </c>
    </row>
    <row r="2589" spans="1:17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8291</v>
      </c>
      <c r="O2589">
        <f t="shared" si="80"/>
        <v>202.83</v>
      </c>
      <c r="P2589" t="s">
        <v>8292</v>
      </c>
      <c r="Q2589" s="15">
        <f t="shared" si="81"/>
        <v>42368.675381944442</v>
      </c>
    </row>
    <row r="2590" spans="1:17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8291</v>
      </c>
      <c r="O2590">
        <f t="shared" si="80"/>
        <v>29.13</v>
      </c>
      <c r="P2590" t="s">
        <v>8292</v>
      </c>
      <c r="Q2590" s="15">
        <f t="shared" si="81"/>
        <v>42094.551388888889</v>
      </c>
    </row>
    <row r="2591" spans="1:17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8291</v>
      </c>
      <c r="O2591">
        <f t="shared" si="80"/>
        <v>5</v>
      </c>
      <c r="P2591" t="s">
        <v>8292</v>
      </c>
      <c r="Q2591" s="15">
        <f t="shared" si="81"/>
        <v>42452.494525462964</v>
      </c>
    </row>
    <row r="2592" spans="1:17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8291</v>
      </c>
      <c r="O2592">
        <f t="shared" si="80"/>
        <v>0</v>
      </c>
      <c r="P2592" t="s">
        <v>8292</v>
      </c>
      <c r="Q2592" s="15">
        <f t="shared" si="81"/>
        <v>42395.589085648149</v>
      </c>
    </row>
    <row r="2593" spans="1:17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8291</v>
      </c>
      <c r="O2593">
        <f t="shared" si="80"/>
        <v>13</v>
      </c>
      <c r="P2593" t="s">
        <v>8292</v>
      </c>
      <c r="Q2593" s="15">
        <f t="shared" si="81"/>
        <v>42442.864861111113</v>
      </c>
    </row>
    <row r="2594" spans="1:17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8291</v>
      </c>
      <c r="O2594">
        <f t="shared" si="80"/>
        <v>50</v>
      </c>
      <c r="P2594" t="s">
        <v>8292</v>
      </c>
      <c r="Q2594" s="15">
        <f t="shared" si="81"/>
        <v>41917.801168981481</v>
      </c>
    </row>
    <row r="2595" spans="1:17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8291</v>
      </c>
      <c r="O2595">
        <f t="shared" si="80"/>
        <v>0</v>
      </c>
      <c r="P2595" t="s">
        <v>8292</v>
      </c>
      <c r="Q2595" s="15">
        <f t="shared" si="81"/>
        <v>42119.84520833334</v>
      </c>
    </row>
    <row r="2596" spans="1:17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8291</v>
      </c>
      <c r="O2596">
        <f t="shared" si="80"/>
        <v>1</v>
      </c>
      <c r="P2596" t="s">
        <v>8292</v>
      </c>
      <c r="Q2596" s="15">
        <f t="shared" si="81"/>
        <v>41858.967916666668</v>
      </c>
    </row>
    <row r="2597" spans="1:17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8291</v>
      </c>
      <c r="O2597">
        <f t="shared" si="80"/>
        <v>96.05</v>
      </c>
      <c r="P2597" t="s">
        <v>8292</v>
      </c>
      <c r="Q2597" s="15">
        <f t="shared" si="81"/>
        <v>42790.244212962964</v>
      </c>
    </row>
    <row r="2598" spans="1:17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8291</v>
      </c>
      <c r="O2598">
        <f t="shared" si="80"/>
        <v>305.77999999999997</v>
      </c>
      <c r="P2598" t="s">
        <v>8292</v>
      </c>
      <c r="Q2598" s="15">
        <f t="shared" si="81"/>
        <v>41858.664456018516</v>
      </c>
    </row>
    <row r="2599" spans="1:17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8291</v>
      </c>
      <c r="O2599">
        <f t="shared" si="80"/>
        <v>12.14</v>
      </c>
      <c r="P2599" t="s">
        <v>8292</v>
      </c>
      <c r="Q2599" s="15">
        <f t="shared" si="81"/>
        <v>42540.341631944444</v>
      </c>
    </row>
    <row r="2600" spans="1:17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8291</v>
      </c>
      <c r="O2600">
        <f t="shared" si="80"/>
        <v>83.57</v>
      </c>
      <c r="P2600" t="s">
        <v>8292</v>
      </c>
      <c r="Q2600" s="15">
        <f t="shared" si="81"/>
        <v>42270.840289351851</v>
      </c>
    </row>
    <row r="2601" spans="1:17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8291</v>
      </c>
      <c r="O2601">
        <f t="shared" si="80"/>
        <v>18</v>
      </c>
      <c r="P2601" t="s">
        <v>8292</v>
      </c>
      <c r="Q2601" s="15">
        <f t="shared" si="81"/>
        <v>41854.754016203704</v>
      </c>
    </row>
    <row r="2602" spans="1:17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8291</v>
      </c>
      <c r="O2602">
        <f t="shared" si="80"/>
        <v>115.53</v>
      </c>
      <c r="P2602" t="s">
        <v>8292</v>
      </c>
      <c r="Q2602" s="15">
        <f t="shared" si="81"/>
        <v>42454.858796296292</v>
      </c>
    </row>
    <row r="2603" spans="1:17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8274</v>
      </c>
      <c r="O2603">
        <f t="shared" si="80"/>
        <v>21.9</v>
      </c>
      <c r="P2603" t="s">
        <v>8310</v>
      </c>
      <c r="Q2603" s="15">
        <f t="shared" si="81"/>
        <v>41165.165972222225</v>
      </c>
    </row>
    <row r="2604" spans="1:17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8274</v>
      </c>
      <c r="O2604">
        <f t="shared" si="80"/>
        <v>80.02</v>
      </c>
      <c r="P2604" t="s">
        <v>8310</v>
      </c>
      <c r="Q2604" s="15">
        <f t="shared" si="81"/>
        <v>41955.888888888891</v>
      </c>
    </row>
    <row r="2605" spans="1:17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8274</v>
      </c>
      <c r="O2605">
        <f t="shared" si="80"/>
        <v>35.520000000000003</v>
      </c>
      <c r="P2605" t="s">
        <v>8310</v>
      </c>
      <c r="Q2605" s="15">
        <f t="shared" si="81"/>
        <v>41631.912662037037</v>
      </c>
    </row>
    <row r="2606" spans="1:17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8274</v>
      </c>
      <c r="O2606">
        <f t="shared" si="80"/>
        <v>64.930000000000007</v>
      </c>
      <c r="P2606" t="s">
        <v>8310</v>
      </c>
      <c r="Q2606" s="15">
        <f t="shared" si="81"/>
        <v>41028.051192129627</v>
      </c>
    </row>
    <row r="2607" spans="1:17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8274</v>
      </c>
      <c r="O2607">
        <f t="shared" si="80"/>
        <v>60.97</v>
      </c>
      <c r="P2607" t="s">
        <v>8310</v>
      </c>
      <c r="Q2607" s="15">
        <f t="shared" si="81"/>
        <v>42538.541550925926</v>
      </c>
    </row>
    <row r="2608" spans="1:17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8274</v>
      </c>
      <c r="O2608">
        <f t="shared" si="80"/>
        <v>31.44</v>
      </c>
      <c r="P2608" t="s">
        <v>8310</v>
      </c>
      <c r="Q2608" s="15">
        <f t="shared" si="81"/>
        <v>41758.712754629632</v>
      </c>
    </row>
    <row r="2609" spans="1:17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8274</v>
      </c>
      <c r="O2609">
        <f t="shared" si="80"/>
        <v>81.95</v>
      </c>
      <c r="P2609" t="s">
        <v>8310</v>
      </c>
      <c r="Q2609" s="15">
        <f t="shared" si="81"/>
        <v>42228.083333333328</v>
      </c>
    </row>
    <row r="2610" spans="1:17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8274</v>
      </c>
      <c r="O2610">
        <f t="shared" si="80"/>
        <v>58.93</v>
      </c>
      <c r="P2610" t="s">
        <v>8310</v>
      </c>
      <c r="Q2610" s="15">
        <f t="shared" si="81"/>
        <v>42809</v>
      </c>
    </row>
    <row r="2611" spans="1:17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8274</v>
      </c>
      <c r="O2611">
        <f t="shared" si="80"/>
        <v>157.29</v>
      </c>
      <c r="P2611" t="s">
        <v>8310</v>
      </c>
      <c r="Q2611" s="15">
        <f t="shared" si="81"/>
        <v>41105.237858796296</v>
      </c>
    </row>
    <row r="2612" spans="1:17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8274</v>
      </c>
      <c r="O2612">
        <f t="shared" si="80"/>
        <v>55.76</v>
      </c>
      <c r="P2612" t="s">
        <v>8310</v>
      </c>
      <c r="Q2612" s="15">
        <f t="shared" si="81"/>
        <v>42604.290972222225</v>
      </c>
    </row>
    <row r="2613" spans="1:17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8274</v>
      </c>
      <c r="O2613">
        <f t="shared" si="80"/>
        <v>83.8</v>
      </c>
      <c r="P2613" t="s">
        <v>8310</v>
      </c>
      <c r="Q2613" s="15">
        <f t="shared" si="81"/>
        <v>42737.957638888889</v>
      </c>
    </row>
    <row r="2614" spans="1:17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8274</v>
      </c>
      <c r="O2614">
        <f t="shared" si="80"/>
        <v>58.42</v>
      </c>
      <c r="P2614" t="s">
        <v>8310</v>
      </c>
      <c r="Q2614" s="15">
        <f t="shared" si="81"/>
        <v>42013.143171296295</v>
      </c>
    </row>
    <row r="2615" spans="1:17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8274</v>
      </c>
      <c r="O2615">
        <f t="shared" si="80"/>
        <v>270.57</v>
      </c>
      <c r="P2615" t="s">
        <v>8310</v>
      </c>
      <c r="Q2615" s="15">
        <f t="shared" si="81"/>
        <v>41173.81821759259</v>
      </c>
    </row>
    <row r="2616" spans="1:17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8274</v>
      </c>
      <c r="O2616">
        <f t="shared" si="80"/>
        <v>107.1</v>
      </c>
      <c r="P2616" t="s">
        <v>8310</v>
      </c>
      <c r="Q2616" s="15">
        <f t="shared" si="81"/>
        <v>41759.208333333336</v>
      </c>
    </row>
    <row r="2617" spans="1:17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8274</v>
      </c>
      <c r="O2617">
        <f t="shared" si="80"/>
        <v>47.18</v>
      </c>
      <c r="P2617" t="s">
        <v>8310</v>
      </c>
      <c r="Q2617" s="15">
        <f t="shared" si="81"/>
        <v>42490.5</v>
      </c>
    </row>
    <row r="2618" spans="1:17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8274</v>
      </c>
      <c r="O2618">
        <f t="shared" si="80"/>
        <v>120.31</v>
      </c>
      <c r="P2618" t="s">
        <v>8310</v>
      </c>
      <c r="Q2618" s="15">
        <f t="shared" si="81"/>
        <v>42241.99454861111</v>
      </c>
    </row>
    <row r="2619" spans="1:17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8274</v>
      </c>
      <c r="O2619">
        <f t="shared" si="80"/>
        <v>27.6</v>
      </c>
      <c r="P2619" t="s">
        <v>8310</v>
      </c>
      <c r="Q2619" s="15">
        <f t="shared" si="81"/>
        <v>41932.874432870369</v>
      </c>
    </row>
    <row r="2620" spans="1:17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8274</v>
      </c>
      <c r="O2620">
        <f t="shared" si="80"/>
        <v>205.3</v>
      </c>
      <c r="P2620" t="s">
        <v>8310</v>
      </c>
      <c r="Q2620" s="15">
        <f t="shared" si="81"/>
        <v>42339.834039351852</v>
      </c>
    </row>
    <row r="2621" spans="1:17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8274</v>
      </c>
      <c r="O2621">
        <f t="shared" si="80"/>
        <v>35.549999999999997</v>
      </c>
      <c r="P2621" t="s">
        <v>8310</v>
      </c>
      <c r="Q2621" s="15">
        <f t="shared" si="81"/>
        <v>42300.458333333328</v>
      </c>
    </row>
    <row r="2622" spans="1:17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8274</v>
      </c>
      <c r="O2622">
        <f t="shared" si="80"/>
        <v>74.64</v>
      </c>
      <c r="P2622" t="s">
        <v>8310</v>
      </c>
      <c r="Q2622" s="15">
        <f t="shared" si="81"/>
        <v>42288.041666666672</v>
      </c>
    </row>
    <row r="2623" spans="1:17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8274</v>
      </c>
      <c r="O2623">
        <f t="shared" si="80"/>
        <v>47.06</v>
      </c>
      <c r="P2623" t="s">
        <v>8310</v>
      </c>
      <c r="Q2623" s="15">
        <f t="shared" si="81"/>
        <v>42145.74754629629</v>
      </c>
    </row>
    <row r="2624" spans="1:17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8274</v>
      </c>
      <c r="O2624">
        <f t="shared" si="80"/>
        <v>26.59</v>
      </c>
      <c r="P2624" t="s">
        <v>8310</v>
      </c>
      <c r="Q2624" s="15">
        <f t="shared" si="81"/>
        <v>42734.74324074074</v>
      </c>
    </row>
    <row r="2625" spans="1:17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8274</v>
      </c>
      <c r="O2625">
        <f t="shared" si="80"/>
        <v>36.770000000000003</v>
      </c>
      <c r="P2625" t="s">
        <v>8310</v>
      </c>
      <c r="Q2625" s="15">
        <f t="shared" si="81"/>
        <v>42706.256550925929</v>
      </c>
    </row>
    <row r="2626" spans="1:17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8274</v>
      </c>
      <c r="O2626">
        <f t="shared" si="80"/>
        <v>31.82</v>
      </c>
      <c r="P2626" t="s">
        <v>8310</v>
      </c>
      <c r="Q2626" s="15">
        <f t="shared" si="81"/>
        <v>41165.42155092593</v>
      </c>
    </row>
    <row r="2627" spans="1:17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8274</v>
      </c>
      <c r="O2627">
        <f t="shared" ref="O2627:O2690" si="82">IFERROR(ROUND(E2627/L2627,2),0)</f>
        <v>27.58</v>
      </c>
      <c r="P2627" t="s">
        <v>8310</v>
      </c>
      <c r="Q2627" s="15">
        <f t="shared" ref="Q2627:Q2690" si="83">( ( (I2627/60)/60)/24)+DATE(1970,1,1)</f>
        <v>42683.851944444439</v>
      </c>
    </row>
    <row r="2628" spans="1:17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8274</v>
      </c>
      <c r="O2628">
        <f t="shared" si="82"/>
        <v>56</v>
      </c>
      <c r="P2628" t="s">
        <v>8310</v>
      </c>
      <c r="Q2628" s="15">
        <f t="shared" si="83"/>
        <v>42158.628113425926</v>
      </c>
    </row>
    <row r="2629" spans="1:17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8274</v>
      </c>
      <c r="O2629">
        <f t="shared" si="82"/>
        <v>21.56</v>
      </c>
      <c r="P2629" t="s">
        <v>8310</v>
      </c>
      <c r="Q2629" s="15">
        <f t="shared" si="83"/>
        <v>42334.871076388896</v>
      </c>
    </row>
    <row r="2630" spans="1:17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8274</v>
      </c>
      <c r="O2630">
        <f t="shared" si="82"/>
        <v>44.1</v>
      </c>
      <c r="P2630" t="s">
        <v>8310</v>
      </c>
      <c r="Q2630" s="15">
        <f t="shared" si="83"/>
        <v>41973.966053240743</v>
      </c>
    </row>
    <row r="2631" spans="1:17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8274</v>
      </c>
      <c r="O2631">
        <f t="shared" si="82"/>
        <v>63.87</v>
      </c>
      <c r="P2631" t="s">
        <v>8310</v>
      </c>
      <c r="Q2631" s="15">
        <f t="shared" si="83"/>
        <v>42138.538449074069</v>
      </c>
    </row>
    <row r="2632" spans="1:17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8274</v>
      </c>
      <c r="O2632">
        <f t="shared" si="82"/>
        <v>38.99</v>
      </c>
      <c r="P2632" t="s">
        <v>8310</v>
      </c>
      <c r="Q2632" s="15">
        <f t="shared" si="83"/>
        <v>42551.416666666672</v>
      </c>
    </row>
    <row r="2633" spans="1:17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8274</v>
      </c>
      <c r="O2633">
        <f t="shared" si="82"/>
        <v>80.19</v>
      </c>
      <c r="P2633" t="s">
        <v>8310</v>
      </c>
      <c r="Q2633" s="15">
        <f t="shared" si="83"/>
        <v>42246.169293981482</v>
      </c>
    </row>
    <row r="2634" spans="1:17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8274</v>
      </c>
      <c r="O2634">
        <f t="shared" si="82"/>
        <v>34.9</v>
      </c>
      <c r="P2634" t="s">
        <v>8310</v>
      </c>
      <c r="Q2634" s="15">
        <f t="shared" si="83"/>
        <v>42519.061793981484</v>
      </c>
    </row>
    <row r="2635" spans="1:17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8274</v>
      </c>
      <c r="O2635">
        <f t="shared" si="82"/>
        <v>89.1</v>
      </c>
      <c r="P2635" t="s">
        <v>8310</v>
      </c>
      <c r="Q2635" s="15">
        <f t="shared" si="83"/>
        <v>41697.958333333336</v>
      </c>
    </row>
    <row r="2636" spans="1:17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8274</v>
      </c>
      <c r="O2636">
        <f t="shared" si="82"/>
        <v>39.44</v>
      </c>
      <c r="P2636" t="s">
        <v>8310</v>
      </c>
      <c r="Q2636" s="15">
        <f t="shared" si="83"/>
        <v>42642.656493055561</v>
      </c>
    </row>
    <row r="2637" spans="1:17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8274</v>
      </c>
      <c r="O2637">
        <f t="shared" si="82"/>
        <v>136.9</v>
      </c>
      <c r="P2637" t="s">
        <v>8310</v>
      </c>
      <c r="Q2637" s="15">
        <f t="shared" si="83"/>
        <v>42072.909270833334</v>
      </c>
    </row>
    <row r="2638" spans="1:17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8274</v>
      </c>
      <c r="O2638">
        <f t="shared" si="82"/>
        <v>37.46</v>
      </c>
      <c r="P2638" t="s">
        <v>8310</v>
      </c>
      <c r="Q2638" s="15">
        <f t="shared" si="83"/>
        <v>42659.041666666672</v>
      </c>
    </row>
    <row r="2639" spans="1:17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8274</v>
      </c>
      <c r="O2639">
        <f t="shared" si="82"/>
        <v>31.96</v>
      </c>
      <c r="P2639" t="s">
        <v>8310</v>
      </c>
      <c r="Q2639" s="15">
        <f t="shared" si="83"/>
        <v>42655.549479166672</v>
      </c>
    </row>
    <row r="2640" spans="1:17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8274</v>
      </c>
      <c r="O2640">
        <f t="shared" si="82"/>
        <v>25.21</v>
      </c>
      <c r="P2640" t="s">
        <v>8310</v>
      </c>
      <c r="Q2640" s="15">
        <f t="shared" si="83"/>
        <v>42019.913136574076</v>
      </c>
    </row>
    <row r="2641" spans="1:17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8274</v>
      </c>
      <c r="O2641">
        <f t="shared" si="82"/>
        <v>10.039999999999999</v>
      </c>
      <c r="P2641" t="s">
        <v>8310</v>
      </c>
      <c r="Q2641" s="15">
        <f t="shared" si="83"/>
        <v>42054.86513888889</v>
      </c>
    </row>
    <row r="2642" spans="1:17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8274</v>
      </c>
      <c r="O2642">
        <f t="shared" si="82"/>
        <v>45.94</v>
      </c>
      <c r="P2642" t="s">
        <v>8310</v>
      </c>
      <c r="Q2642" s="15">
        <f t="shared" si="83"/>
        <v>42163.160578703704</v>
      </c>
    </row>
    <row r="2643" spans="1:17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8274</v>
      </c>
      <c r="O2643">
        <f t="shared" si="82"/>
        <v>15</v>
      </c>
      <c r="P2643" t="s">
        <v>8310</v>
      </c>
      <c r="Q2643" s="15">
        <f t="shared" si="83"/>
        <v>41897.839583333334</v>
      </c>
    </row>
    <row r="2644" spans="1:17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8274</v>
      </c>
      <c r="O2644">
        <f t="shared" si="82"/>
        <v>0</v>
      </c>
      <c r="P2644" t="s">
        <v>8310</v>
      </c>
      <c r="Q2644" s="15">
        <f t="shared" si="83"/>
        <v>42566.289583333331</v>
      </c>
    </row>
    <row r="2645" spans="1:17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8274</v>
      </c>
      <c r="O2645">
        <f t="shared" si="82"/>
        <v>223.58</v>
      </c>
      <c r="P2645" t="s">
        <v>8310</v>
      </c>
      <c r="Q2645" s="15">
        <f t="shared" si="83"/>
        <v>42725.332638888889</v>
      </c>
    </row>
    <row r="2646" spans="1:17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8274</v>
      </c>
      <c r="O2646">
        <f t="shared" si="82"/>
        <v>39.479999999999997</v>
      </c>
      <c r="P2646" t="s">
        <v>8310</v>
      </c>
      <c r="Q2646" s="15">
        <f t="shared" si="83"/>
        <v>42804.792071759264</v>
      </c>
    </row>
    <row r="2647" spans="1:17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8274</v>
      </c>
      <c r="O2647">
        <f t="shared" si="82"/>
        <v>91.3</v>
      </c>
      <c r="P2647" t="s">
        <v>8310</v>
      </c>
      <c r="Q2647" s="15">
        <f t="shared" si="83"/>
        <v>41951.884293981479</v>
      </c>
    </row>
    <row r="2648" spans="1:17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8274</v>
      </c>
      <c r="O2648">
        <f t="shared" si="82"/>
        <v>78.67</v>
      </c>
      <c r="P2648" t="s">
        <v>8310</v>
      </c>
      <c r="Q2648" s="15">
        <f t="shared" si="83"/>
        <v>42256.313298611116</v>
      </c>
    </row>
    <row r="2649" spans="1:17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8274</v>
      </c>
      <c r="O2649">
        <f t="shared" si="82"/>
        <v>12</v>
      </c>
      <c r="P2649" t="s">
        <v>8310</v>
      </c>
      <c r="Q2649" s="15">
        <f t="shared" si="83"/>
        <v>42230.261793981481</v>
      </c>
    </row>
    <row r="2650" spans="1:17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8274</v>
      </c>
      <c r="O2650">
        <f t="shared" si="82"/>
        <v>17.670000000000002</v>
      </c>
      <c r="P2650" t="s">
        <v>8310</v>
      </c>
      <c r="Q2650" s="15">
        <f t="shared" si="83"/>
        <v>42438.714814814812</v>
      </c>
    </row>
    <row r="2651" spans="1:17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8274</v>
      </c>
      <c r="O2651">
        <f t="shared" si="82"/>
        <v>41.33</v>
      </c>
      <c r="P2651" t="s">
        <v>8310</v>
      </c>
      <c r="Q2651" s="15">
        <f t="shared" si="83"/>
        <v>42401.99700231482</v>
      </c>
    </row>
    <row r="2652" spans="1:17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8274</v>
      </c>
      <c r="O2652">
        <f t="shared" si="82"/>
        <v>71.599999999999994</v>
      </c>
      <c r="P2652" t="s">
        <v>8310</v>
      </c>
      <c r="Q2652" s="15">
        <f t="shared" si="83"/>
        <v>42725.624340277776</v>
      </c>
    </row>
    <row r="2653" spans="1:17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8274</v>
      </c>
      <c r="O2653">
        <f t="shared" si="82"/>
        <v>307.82</v>
      </c>
      <c r="P2653" t="s">
        <v>8310</v>
      </c>
      <c r="Q2653" s="15">
        <f t="shared" si="83"/>
        <v>42355.805659722217</v>
      </c>
    </row>
    <row r="2654" spans="1:17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8274</v>
      </c>
      <c r="O2654">
        <f t="shared" si="82"/>
        <v>80.45</v>
      </c>
      <c r="P2654" t="s">
        <v>8310</v>
      </c>
      <c r="Q2654" s="15">
        <f t="shared" si="83"/>
        <v>41983.158854166672</v>
      </c>
    </row>
    <row r="2655" spans="1:17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8274</v>
      </c>
      <c r="O2655">
        <f t="shared" si="82"/>
        <v>83.94</v>
      </c>
      <c r="P2655" t="s">
        <v>8310</v>
      </c>
      <c r="Q2655" s="15">
        <f t="shared" si="83"/>
        <v>41803.166666666664</v>
      </c>
    </row>
    <row r="2656" spans="1:17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8274</v>
      </c>
      <c r="O2656">
        <f t="shared" si="82"/>
        <v>8.5</v>
      </c>
      <c r="P2656" t="s">
        <v>8310</v>
      </c>
      <c r="Q2656" s="15">
        <f t="shared" si="83"/>
        <v>42115.559328703705</v>
      </c>
    </row>
    <row r="2657" spans="1:17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8274</v>
      </c>
      <c r="O2657">
        <f t="shared" si="82"/>
        <v>73.37</v>
      </c>
      <c r="P2657" t="s">
        <v>8310</v>
      </c>
      <c r="Q2657" s="15">
        <f t="shared" si="83"/>
        <v>42409.833333333328</v>
      </c>
    </row>
    <row r="2658" spans="1:17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8274</v>
      </c>
      <c r="O2658">
        <f t="shared" si="82"/>
        <v>112.86</v>
      </c>
      <c r="P2658" t="s">
        <v>8310</v>
      </c>
      <c r="Q2658" s="15">
        <f t="shared" si="83"/>
        <v>42806.791666666672</v>
      </c>
    </row>
    <row r="2659" spans="1:17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8274</v>
      </c>
      <c r="O2659">
        <f t="shared" si="82"/>
        <v>95.28</v>
      </c>
      <c r="P2659" t="s">
        <v>8310</v>
      </c>
      <c r="Q2659" s="15">
        <f t="shared" si="83"/>
        <v>42585.0625</v>
      </c>
    </row>
    <row r="2660" spans="1:17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8274</v>
      </c>
      <c r="O2660">
        <f t="shared" si="82"/>
        <v>22.75</v>
      </c>
      <c r="P2660" t="s">
        <v>8310</v>
      </c>
      <c r="Q2660" s="15">
        <f t="shared" si="83"/>
        <v>42581.884189814817</v>
      </c>
    </row>
    <row r="2661" spans="1:17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8274</v>
      </c>
      <c r="O2661">
        <f t="shared" si="82"/>
        <v>133.30000000000001</v>
      </c>
      <c r="P2661" t="s">
        <v>8310</v>
      </c>
      <c r="Q2661" s="15">
        <f t="shared" si="83"/>
        <v>42112.069560185191</v>
      </c>
    </row>
    <row r="2662" spans="1:17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8274</v>
      </c>
      <c r="O2662">
        <f t="shared" si="82"/>
        <v>3.8</v>
      </c>
      <c r="P2662" t="s">
        <v>8310</v>
      </c>
      <c r="Q2662" s="15">
        <f t="shared" si="83"/>
        <v>42332.754837962959</v>
      </c>
    </row>
    <row r="2663" spans="1:17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8274</v>
      </c>
      <c r="O2663">
        <f t="shared" si="82"/>
        <v>85.75</v>
      </c>
      <c r="P2663" t="s">
        <v>8311</v>
      </c>
      <c r="Q2663" s="15">
        <f t="shared" si="83"/>
        <v>41572.958449074074</v>
      </c>
    </row>
    <row r="2664" spans="1:17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8274</v>
      </c>
      <c r="O2664">
        <f t="shared" si="82"/>
        <v>267</v>
      </c>
      <c r="P2664" t="s">
        <v>8311</v>
      </c>
      <c r="Q2664" s="15">
        <f t="shared" si="83"/>
        <v>42237.746678240743</v>
      </c>
    </row>
    <row r="2665" spans="1:17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8274</v>
      </c>
      <c r="O2665">
        <f t="shared" si="82"/>
        <v>373.56</v>
      </c>
      <c r="P2665" t="s">
        <v>8311</v>
      </c>
      <c r="Q2665" s="15">
        <f t="shared" si="83"/>
        <v>42251.625</v>
      </c>
    </row>
    <row r="2666" spans="1:17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8274</v>
      </c>
      <c r="O2666">
        <f t="shared" si="82"/>
        <v>174.04</v>
      </c>
      <c r="P2666" t="s">
        <v>8311</v>
      </c>
      <c r="Q2666" s="15">
        <f t="shared" si="83"/>
        <v>42347.290972222225</v>
      </c>
    </row>
    <row r="2667" spans="1:17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8274</v>
      </c>
      <c r="O2667">
        <f t="shared" si="82"/>
        <v>93.7</v>
      </c>
      <c r="P2667" t="s">
        <v>8311</v>
      </c>
      <c r="Q2667" s="15">
        <f t="shared" si="83"/>
        <v>42128.895532407405</v>
      </c>
    </row>
    <row r="2668" spans="1:17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8274</v>
      </c>
      <c r="O2668">
        <f t="shared" si="82"/>
        <v>77.33</v>
      </c>
      <c r="P2668" t="s">
        <v>8311</v>
      </c>
      <c r="Q2668" s="15">
        <f t="shared" si="83"/>
        <v>42272.875</v>
      </c>
    </row>
    <row r="2669" spans="1:17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8274</v>
      </c>
      <c r="O2669">
        <f t="shared" si="82"/>
        <v>92.22</v>
      </c>
      <c r="P2669" t="s">
        <v>8311</v>
      </c>
      <c r="Q2669" s="15">
        <f t="shared" si="83"/>
        <v>42410.926111111112</v>
      </c>
    </row>
    <row r="2670" spans="1:17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8274</v>
      </c>
      <c r="O2670">
        <f t="shared" si="82"/>
        <v>60.96</v>
      </c>
      <c r="P2670" t="s">
        <v>8311</v>
      </c>
      <c r="Q2670" s="15">
        <f t="shared" si="83"/>
        <v>42317.60555555555</v>
      </c>
    </row>
    <row r="2671" spans="1:17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8274</v>
      </c>
      <c r="O2671">
        <f t="shared" si="82"/>
        <v>91</v>
      </c>
      <c r="P2671" t="s">
        <v>8311</v>
      </c>
      <c r="Q2671" s="15">
        <f t="shared" si="83"/>
        <v>42379.035833333335</v>
      </c>
    </row>
    <row r="2672" spans="1:17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8274</v>
      </c>
      <c r="O2672">
        <f t="shared" si="82"/>
        <v>41.58</v>
      </c>
      <c r="P2672" t="s">
        <v>8311</v>
      </c>
      <c r="Q2672" s="15">
        <f t="shared" si="83"/>
        <v>41849.020601851851</v>
      </c>
    </row>
    <row r="2673" spans="1:17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8274</v>
      </c>
      <c r="O2673">
        <f t="shared" si="82"/>
        <v>33.76</v>
      </c>
      <c r="P2673" t="s">
        <v>8311</v>
      </c>
      <c r="Q2673" s="15">
        <f t="shared" si="83"/>
        <v>41992.818055555559</v>
      </c>
    </row>
    <row r="2674" spans="1:17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8274</v>
      </c>
      <c r="O2674">
        <f t="shared" si="82"/>
        <v>70.62</v>
      </c>
      <c r="P2674" t="s">
        <v>8311</v>
      </c>
      <c r="Q2674" s="15">
        <f t="shared" si="83"/>
        <v>42366.25</v>
      </c>
    </row>
    <row r="2675" spans="1:17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8274</v>
      </c>
      <c r="O2675">
        <f t="shared" si="82"/>
        <v>167.15</v>
      </c>
      <c r="P2675" t="s">
        <v>8311</v>
      </c>
      <c r="Q2675" s="15">
        <f t="shared" si="83"/>
        <v>41941.947916666664</v>
      </c>
    </row>
    <row r="2676" spans="1:17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8274</v>
      </c>
      <c r="O2676">
        <f t="shared" si="82"/>
        <v>128.62</v>
      </c>
      <c r="P2676" t="s">
        <v>8311</v>
      </c>
      <c r="Q2676" s="15">
        <f t="shared" si="83"/>
        <v>42556.207638888889</v>
      </c>
    </row>
    <row r="2677" spans="1:17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8274</v>
      </c>
      <c r="O2677">
        <f t="shared" si="82"/>
        <v>65.41</v>
      </c>
      <c r="P2677" t="s">
        <v>8311</v>
      </c>
      <c r="Q2677" s="15">
        <f t="shared" si="83"/>
        <v>41953.899178240739</v>
      </c>
    </row>
    <row r="2678" spans="1:17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8274</v>
      </c>
      <c r="O2678">
        <f t="shared" si="82"/>
        <v>117.56</v>
      </c>
      <c r="P2678" t="s">
        <v>8311</v>
      </c>
      <c r="Q2678" s="15">
        <f t="shared" si="83"/>
        <v>42512.624699074076</v>
      </c>
    </row>
    <row r="2679" spans="1:17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8274</v>
      </c>
      <c r="O2679">
        <f t="shared" si="82"/>
        <v>126.48</v>
      </c>
      <c r="P2679" t="s">
        <v>8311</v>
      </c>
      <c r="Q2679" s="15">
        <f t="shared" si="83"/>
        <v>41823.029432870368</v>
      </c>
    </row>
    <row r="2680" spans="1:17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8274</v>
      </c>
      <c r="O2680">
        <f t="shared" si="82"/>
        <v>550</v>
      </c>
      <c r="P2680" t="s">
        <v>8311</v>
      </c>
      <c r="Q2680" s="15">
        <f t="shared" si="83"/>
        <v>42271.798206018517</v>
      </c>
    </row>
    <row r="2681" spans="1:17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8274</v>
      </c>
      <c r="O2681">
        <f t="shared" si="82"/>
        <v>44</v>
      </c>
      <c r="P2681" t="s">
        <v>8311</v>
      </c>
      <c r="Q2681" s="15">
        <f t="shared" si="83"/>
        <v>42063.001087962963</v>
      </c>
    </row>
    <row r="2682" spans="1:17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8274</v>
      </c>
      <c r="O2682">
        <f t="shared" si="82"/>
        <v>69</v>
      </c>
      <c r="P2682" t="s">
        <v>8311</v>
      </c>
      <c r="Q2682" s="15">
        <f t="shared" si="83"/>
        <v>42466.170034722221</v>
      </c>
    </row>
    <row r="2683" spans="1:17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8291</v>
      </c>
      <c r="O2683">
        <f t="shared" si="82"/>
        <v>27.5</v>
      </c>
      <c r="P2683" t="s">
        <v>8292</v>
      </c>
      <c r="Q2683" s="15">
        <f t="shared" si="83"/>
        <v>41830.895254629628</v>
      </c>
    </row>
    <row r="2684" spans="1:17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8291</v>
      </c>
      <c r="O2684">
        <f t="shared" si="82"/>
        <v>84.9</v>
      </c>
      <c r="P2684" t="s">
        <v>8292</v>
      </c>
      <c r="Q2684" s="15">
        <f t="shared" si="83"/>
        <v>41965.249305555553</v>
      </c>
    </row>
    <row r="2685" spans="1:17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8291</v>
      </c>
      <c r="O2685">
        <f t="shared" si="82"/>
        <v>12</v>
      </c>
      <c r="P2685" t="s">
        <v>8292</v>
      </c>
      <c r="Q2685" s="15">
        <f t="shared" si="83"/>
        <v>42064.75509259259</v>
      </c>
    </row>
    <row r="2686" spans="1:17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8291</v>
      </c>
      <c r="O2686">
        <f t="shared" si="82"/>
        <v>200</v>
      </c>
      <c r="P2686" t="s">
        <v>8292</v>
      </c>
      <c r="Q2686" s="15">
        <f t="shared" si="83"/>
        <v>41860.914641203701</v>
      </c>
    </row>
    <row r="2687" spans="1:17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8291</v>
      </c>
      <c r="O2687">
        <f t="shared" si="82"/>
        <v>10</v>
      </c>
      <c r="P2687" t="s">
        <v>8292</v>
      </c>
      <c r="Q2687" s="15">
        <f t="shared" si="83"/>
        <v>42121.654282407413</v>
      </c>
    </row>
    <row r="2688" spans="1:17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8291</v>
      </c>
      <c r="O2688">
        <f t="shared" si="82"/>
        <v>0</v>
      </c>
      <c r="P2688" t="s">
        <v>8292</v>
      </c>
      <c r="Q2688" s="15">
        <f t="shared" si="83"/>
        <v>41912.974803240737</v>
      </c>
    </row>
    <row r="2689" spans="1:17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8291</v>
      </c>
      <c r="O2689">
        <f t="shared" si="82"/>
        <v>0</v>
      </c>
      <c r="P2689" t="s">
        <v>8292</v>
      </c>
      <c r="Q2689" s="15">
        <f t="shared" si="83"/>
        <v>42184.64025462963</v>
      </c>
    </row>
    <row r="2690" spans="1:17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8291</v>
      </c>
      <c r="O2690">
        <f t="shared" si="82"/>
        <v>5.29</v>
      </c>
      <c r="P2690" t="s">
        <v>8292</v>
      </c>
      <c r="Q2690" s="15">
        <f t="shared" si="83"/>
        <v>42059.125</v>
      </c>
    </row>
    <row r="2691" spans="1:17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8291</v>
      </c>
      <c r="O2691">
        <f t="shared" ref="O2691:O2754" si="84">IFERROR(ROUND(E2691/L2691,2),0)</f>
        <v>1</v>
      </c>
      <c r="P2691" t="s">
        <v>8292</v>
      </c>
      <c r="Q2691" s="15">
        <f t="shared" ref="Q2691:Q2754" si="85">( ( (I2691/60)/60)/24)+DATE(1970,1,1)</f>
        <v>42581.961689814809</v>
      </c>
    </row>
    <row r="2692" spans="1:17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8291</v>
      </c>
      <c r="O2692">
        <f t="shared" si="84"/>
        <v>72.760000000000005</v>
      </c>
      <c r="P2692" t="s">
        <v>8292</v>
      </c>
      <c r="Q2692" s="15">
        <f t="shared" si="85"/>
        <v>42158.105046296296</v>
      </c>
    </row>
    <row r="2693" spans="1:17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8291</v>
      </c>
      <c r="O2693">
        <f t="shared" si="84"/>
        <v>17.5</v>
      </c>
      <c r="P2693" t="s">
        <v>8292</v>
      </c>
      <c r="Q2693" s="15">
        <f t="shared" si="85"/>
        <v>42134.724039351851</v>
      </c>
    </row>
    <row r="2694" spans="1:17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8291</v>
      </c>
      <c r="O2694">
        <f t="shared" si="84"/>
        <v>25</v>
      </c>
      <c r="P2694" t="s">
        <v>8292</v>
      </c>
      <c r="Q2694" s="15">
        <f t="shared" si="85"/>
        <v>42088.292361111111</v>
      </c>
    </row>
    <row r="2695" spans="1:17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8291</v>
      </c>
      <c r="O2695">
        <f t="shared" si="84"/>
        <v>13.33</v>
      </c>
      <c r="P2695" t="s">
        <v>8292</v>
      </c>
      <c r="Q2695" s="15">
        <f t="shared" si="85"/>
        <v>41864.138495370367</v>
      </c>
    </row>
    <row r="2696" spans="1:17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8291</v>
      </c>
      <c r="O2696">
        <f t="shared" si="84"/>
        <v>1</v>
      </c>
      <c r="P2696" t="s">
        <v>8292</v>
      </c>
      <c r="Q2696" s="15">
        <f t="shared" si="85"/>
        <v>41908.140497685185</v>
      </c>
    </row>
    <row r="2697" spans="1:17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8291</v>
      </c>
      <c r="O2697">
        <f t="shared" si="84"/>
        <v>23.67</v>
      </c>
      <c r="P2697" t="s">
        <v>8292</v>
      </c>
      <c r="Q2697" s="15">
        <f t="shared" si="85"/>
        <v>42108.14025462963</v>
      </c>
    </row>
    <row r="2698" spans="1:17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8291</v>
      </c>
      <c r="O2698">
        <f t="shared" si="84"/>
        <v>89.21</v>
      </c>
      <c r="P2698" t="s">
        <v>8292</v>
      </c>
      <c r="Q2698" s="15">
        <f t="shared" si="85"/>
        <v>41998.844444444447</v>
      </c>
    </row>
    <row r="2699" spans="1:17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8291</v>
      </c>
      <c r="O2699">
        <f t="shared" si="84"/>
        <v>116.56</v>
      </c>
      <c r="P2699" t="s">
        <v>8292</v>
      </c>
      <c r="Q2699" s="15">
        <f t="shared" si="85"/>
        <v>42218.916666666672</v>
      </c>
    </row>
    <row r="2700" spans="1:17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8291</v>
      </c>
      <c r="O2700">
        <f t="shared" si="84"/>
        <v>13.01</v>
      </c>
      <c r="P2700" t="s">
        <v>8292</v>
      </c>
      <c r="Q2700" s="15">
        <f t="shared" si="85"/>
        <v>41817.898240740738</v>
      </c>
    </row>
    <row r="2701" spans="1:17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8291</v>
      </c>
      <c r="O2701">
        <f t="shared" si="84"/>
        <v>0</v>
      </c>
      <c r="P2701" t="s">
        <v>8292</v>
      </c>
      <c r="Q2701" s="15">
        <f t="shared" si="85"/>
        <v>41859.896562499998</v>
      </c>
    </row>
    <row r="2702" spans="1:17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8291</v>
      </c>
      <c r="O2702">
        <f t="shared" si="84"/>
        <v>17.5</v>
      </c>
      <c r="P2702" t="s">
        <v>8292</v>
      </c>
      <c r="Q2702" s="15">
        <f t="shared" si="85"/>
        <v>41900.87467592593</v>
      </c>
    </row>
    <row r="2703" spans="1:17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8272</v>
      </c>
      <c r="O2703">
        <f t="shared" si="84"/>
        <v>34.130000000000003</v>
      </c>
      <c r="P2703" t="s">
        <v>8312</v>
      </c>
      <c r="Q2703" s="15">
        <f t="shared" si="85"/>
        <v>42832.733032407406</v>
      </c>
    </row>
    <row r="2704" spans="1:17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8272</v>
      </c>
      <c r="O2704">
        <f t="shared" si="84"/>
        <v>132.35</v>
      </c>
      <c r="P2704" t="s">
        <v>8312</v>
      </c>
      <c r="Q2704" s="15">
        <f t="shared" si="85"/>
        <v>42830.760150462964</v>
      </c>
    </row>
    <row r="2705" spans="1:17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8272</v>
      </c>
      <c r="O2705">
        <f t="shared" si="84"/>
        <v>922.22</v>
      </c>
      <c r="P2705" t="s">
        <v>8312</v>
      </c>
      <c r="Q2705" s="15">
        <f t="shared" si="85"/>
        <v>42816.648495370369</v>
      </c>
    </row>
    <row r="2706" spans="1:17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8272</v>
      </c>
      <c r="O2706">
        <f t="shared" si="84"/>
        <v>163.57</v>
      </c>
      <c r="P2706" t="s">
        <v>8312</v>
      </c>
      <c r="Q2706" s="15">
        <f t="shared" si="85"/>
        <v>42830.820763888885</v>
      </c>
    </row>
    <row r="2707" spans="1:17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8272</v>
      </c>
      <c r="O2707">
        <f t="shared" si="84"/>
        <v>217.38</v>
      </c>
      <c r="P2707" t="s">
        <v>8312</v>
      </c>
      <c r="Q2707" s="15">
        <f t="shared" si="85"/>
        <v>42818.874513888892</v>
      </c>
    </row>
    <row r="2708" spans="1:17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8272</v>
      </c>
      <c r="O2708">
        <f t="shared" si="84"/>
        <v>149.44</v>
      </c>
      <c r="P2708" t="s">
        <v>8312</v>
      </c>
      <c r="Q2708" s="15">
        <f t="shared" si="85"/>
        <v>41928.290972222225</v>
      </c>
    </row>
    <row r="2709" spans="1:17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8272</v>
      </c>
      <c r="O2709">
        <f t="shared" si="84"/>
        <v>71.239999999999995</v>
      </c>
      <c r="P2709" t="s">
        <v>8312</v>
      </c>
      <c r="Q2709" s="15">
        <f t="shared" si="85"/>
        <v>41421.290972222225</v>
      </c>
    </row>
    <row r="2710" spans="1:17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8272</v>
      </c>
      <c r="O2710">
        <f t="shared" si="84"/>
        <v>44.46</v>
      </c>
      <c r="P2710" t="s">
        <v>8312</v>
      </c>
      <c r="Q2710" s="15">
        <f t="shared" si="85"/>
        <v>42572.698217592595</v>
      </c>
    </row>
    <row r="2711" spans="1:17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8272</v>
      </c>
      <c r="O2711">
        <f t="shared" si="84"/>
        <v>164.94</v>
      </c>
      <c r="P2711" t="s">
        <v>8312</v>
      </c>
      <c r="Q2711" s="15">
        <f t="shared" si="85"/>
        <v>42647.165972222225</v>
      </c>
    </row>
    <row r="2712" spans="1:17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8272</v>
      </c>
      <c r="O2712">
        <f t="shared" si="84"/>
        <v>84.87</v>
      </c>
      <c r="P2712" t="s">
        <v>8312</v>
      </c>
      <c r="Q2712" s="15">
        <f t="shared" si="85"/>
        <v>41860.083333333336</v>
      </c>
    </row>
    <row r="2713" spans="1:17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8272</v>
      </c>
      <c r="O2713">
        <f t="shared" si="84"/>
        <v>53.95</v>
      </c>
      <c r="P2713" t="s">
        <v>8312</v>
      </c>
      <c r="Q2713" s="15">
        <f t="shared" si="85"/>
        <v>41810.917361111111</v>
      </c>
    </row>
    <row r="2714" spans="1:17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8272</v>
      </c>
      <c r="O2714">
        <f t="shared" si="84"/>
        <v>50.53</v>
      </c>
      <c r="P2714" t="s">
        <v>8312</v>
      </c>
      <c r="Q2714" s="15">
        <f t="shared" si="85"/>
        <v>41468.75</v>
      </c>
    </row>
    <row r="2715" spans="1:17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8272</v>
      </c>
      <c r="O2715">
        <f t="shared" si="84"/>
        <v>108</v>
      </c>
      <c r="P2715" t="s">
        <v>8312</v>
      </c>
      <c r="Q2715" s="15">
        <f t="shared" si="85"/>
        <v>42362.653749999998</v>
      </c>
    </row>
    <row r="2716" spans="1:17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8272</v>
      </c>
      <c r="O2716">
        <f t="shared" si="84"/>
        <v>95.37</v>
      </c>
      <c r="P2716" t="s">
        <v>8312</v>
      </c>
      <c r="Q2716" s="15">
        <f t="shared" si="85"/>
        <v>42657.958333333328</v>
      </c>
    </row>
    <row r="2717" spans="1:17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8272</v>
      </c>
      <c r="O2717">
        <f t="shared" si="84"/>
        <v>57.63</v>
      </c>
      <c r="P2717" t="s">
        <v>8312</v>
      </c>
      <c r="Q2717" s="15">
        <f t="shared" si="85"/>
        <v>42421.398472222223</v>
      </c>
    </row>
    <row r="2718" spans="1:17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8272</v>
      </c>
      <c r="O2718">
        <f t="shared" si="84"/>
        <v>64.16</v>
      </c>
      <c r="P2718" t="s">
        <v>8312</v>
      </c>
      <c r="Q2718" s="15">
        <f t="shared" si="85"/>
        <v>42285.333252314813</v>
      </c>
    </row>
    <row r="2719" spans="1:17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8272</v>
      </c>
      <c r="O2719">
        <f t="shared" si="84"/>
        <v>92.39</v>
      </c>
      <c r="P2719" t="s">
        <v>8312</v>
      </c>
      <c r="Q2719" s="15">
        <f t="shared" si="85"/>
        <v>41979.956585648149</v>
      </c>
    </row>
    <row r="2720" spans="1:17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8272</v>
      </c>
      <c r="O2720">
        <f t="shared" si="84"/>
        <v>125.98</v>
      </c>
      <c r="P2720" t="s">
        <v>8312</v>
      </c>
      <c r="Q2720" s="15">
        <f t="shared" si="85"/>
        <v>42493.958333333328</v>
      </c>
    </row>
    <row r="2721" spans="1:17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8272</v>
      </c>
      <c r="O2721">
        <f t="shared" si="84"/>
        <v>94.64</v>
      </c>
      <c r="P2721" t="s">
        <v>8312</v>
      </c>
      <c r="Q2721" s="15">
        <f t="shared" si="85"/>
        <v>42477.989513888882</v>
      </c>
    </row>
    <row r="2722" spans="1:17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8272</v>
      </c>
      <c r="O2722">
        <f t="shared" si="84"/>
        <v>170.7</v>
      </c>
      <c r="P2722" t="s">
        <v>8312</v>
      </c>
      <c r="Q2722" s="15">
        <f t="shared" si="85"/>
        <v>42685.507557870369</v>
      </c>
    </row>
    <row r="2723" spans="1:17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8274</v>
      </c>
      <c r="O2723">
        <f t="shared" si="84"/>
        <v>40.76</v>
      </c>
      <c r="P2723" t="s">
        <v>8304</v>
      </c>
      <c r="Q2723" s="15">
        <f t="shared" si="85"/>
        <v>41523.791666666664</v>
      </c>
    </row>
    <row r="2724" spans="1:17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8274</v>
      </c>
      <c r="O2724">
        <f t="shared" si="84"/>
        <v>68.25</v>
      </c>
      <c r="P2724" t="s">
        <v>8304</v>
      </c>
      <c r="Q2724" s="15">
        <f t="shared" si="85"/>
        <v>42764.857094907406</v>
      </c>
    </row>
    <row r="2725" spans="1:17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8274</v>
      </c>
      <c r="O2725">
        <f t="shared" si="84"/>
        <v>95.49</v>
      </c>
      <c r="P2725" t="s">
        <v>8304</v>
      </c>
      <c r="Q2725" s="15">
        <f t="shared" si="85"/>
        <v>42004.880648148144</v>
      </c>
    </row>
    <row r="2726" spans="1:17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8274</v>
      </c>
      <c r="O2726">
        <f t="shared" si="84"/>
        <v>7.19</v>
      </c>
      <c r="P2726" t="s">
        <v>8304</v>
      </c>
      <c r="Q2726" s="15">
        <f t="shared" si="85"/>
        <v>42231.32707175926</v>
      </c>
    </row>
    <row r="2727" spans="1:17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8274</v>
      </c>
      <c r="O2727">
        <f t="shared" si="84"/>
        <v>511.65</v>
      </c>
      <c r="P2727" t="s">
        <v>8304</v>
      </c>
      <c r="Q2727" s="15">
        <f t="shared" si="85"/>
        <v>42795.744618055556</v>
      </c>
    </row>
    <row r="2728" spans="1:17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8274</v>
      </c>
      <c r="O2728">
        <f t="shared" si="84"/>
        <v>261.75</v>
      </c>
      <c r="P2728" t="s">
        <v>8304</v>
      </c>
      <c r="Q2728" s="15">
        <f t="shared" si="85"/>
        <v>42482.579988425925</v>
      </c>
    </row>
    <row r="2729" spans="1:17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8274</v>
      </c>
      <c r="O2729">
        <f t="shared" si="84"/>
        <v>69.760000000000005</v>
      </c>
      <c r="P2729" t="s">
        <v>8304</v>
      </c>
      <c r="Q2729" s="15">
        <f t="shared" si="85"/>
        <v>42223.676655092597</v>
      </c>
    </row>
    <row r="2730" spans="1:17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8274</v>
      </c>
      <c r="O2730">
        <f t="shared" si="84"/>
        <v>77.23</v>
      </c>
      <c r="P2730" t="s">
        <v>8304</v>
      </c>
      <c r="Q2730" s="15">
        <f t="shared" si="85"/>
        <v>42368.59993055556</v>
      </c>
    </row>
    <row r="2731" spans="1:17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8274</v>
      </c>
      <c r="O2731">
        <f t="shared" si="84"/>
        <v>340.57</v>
      </c>
      <c r="P2731" t="s">
        <v>8304</v>
      </c>
      <c r="Q2731" s="15">
        <f t="shared" si="85"/>
        <v>42125.240706018521</v>
      </c>
    </row>
    <row r="2732" spans="1:17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8274</v>
      </c>
      <c r="O2732">
        <f t="shared" si="84"/>
        <v>67.42</v>
      </c>
      <c r="P2732" t="s">
        <v>8304</v>
      </c>
      <c r="Q2732" s="15">
        <f t="shared" si="85"/>
        <v>41386.541377314818</v>
      </c>
    </row>
    <row r="2733" spans="1:17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8274</v>
      </c>
      <c r="O2733">
        <f t="shared" si="84"/>
        <v>845.7</v>
      </c>
      <c r="P2733" t="s">
        <v>8304</v>
      </c>
      <c r="Q2733" s="15">
        <f t="shared" si="85"/>
        <v>41930.166666666664</v>
      </c>
    </row>
    <row r="2734" spans="1:17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8274</v>
      </c>
      <c r="O2734">
        <f t="shared" si="84"/>
        <v>97.19</v>
      </c>
      <c r="P2734" t="s">
        <v>8304</v>
      </c>
      <c r="Q2734" s="15">
        <f t="shared" si="85"/>
        <v>41422</v>
      </c>
    </row>
    <row r="2735" spans="1:17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8274</v>
      </c>
      <c r="O2735">
        <f t="shared" si="84"/>
        <v>451.84</v>
      </c>
      <c r="P2735" t="s">
        <v>8304</v>
      </c>
      <c r="Q2735" s="15">
        <f t="shared" si="85"/>
        <v>42104.231180555551</v>
      </c>
    </row>
    <row r="2736" spans="1:17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8274</v>
      </c>
      <c r="O2736">
        <f t="shared" si="84"/>
        <v>138.66999999999999</v>
      </c>
      <c r="P2736" t="s">
        <v>8304</v>
      </c>
      <c r="Q2736" s="15">
        <f t="shared" si="85"/>
        <v>42656.915972222225</v>
      </c>
    </row>
    <row r="2737" spans="1:17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8274</v>
      </c>
      <c r="O2737">
        <f t="shared" si="84"/>
        <v>21.64</v>
      </c>
      <c r="P2737" t="s">
        <v>8304</v>
      </c>
      <c r="Q2737" s="15">
        <f t="shared" si="85"/>
        <v>41346.833333333336</v>
      </c>
    </row>
    <row r="2738" spans="1:17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8274</v>
      </c>
      <c r="O2738">
        <f t="shared" si="84"/>
        <v>169.52</v>
      </c>
      <c r="P2738" t="s">
        <v>8304</v>
      </c>
      <c r="Q2738" s="15">
        <f t="shared" si="85"/>
        <v>41752.666354166664</v>
      </c>
    </row>
    <row r="2739" spans="1:17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8274</v>
      </c>
      <c r="O2739">
        <f t="shared" si="84"/>
        <v>161.88</v>
      </c>
      <c r="P2739" t="s">
        <v>8304</v>
      </c>
      <c r="Q2739" s="15">
        <f t="shared" si="85"/>
        <v>41654.791666666664</v>
      </c>
    </row>
    <row r="2740" spans="1:17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8274</v>
      </c>
      <c r="O2740">
        <f t="shared" si="84"/>
        <v>493.13</v>
      </c>
      <c r="P2740" t="s">
        <v>8304</v>
      </c>
      <c r="Q2740" s="15">
        <f t="shared" si="85"/>
        <v>42680.143564814818</v>
      </c>
    </row>
    <row r="2741" spans="1:17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8274</v>
      </c>
      <c r="O2741">
        <f t="shared" si="84"/>
        <v>22.12</v>
      </c>
      <c r="P2741" t="s">
        <v>8304</v>
      </c>
      <c r="Q2741" s="15">
        <f t="shared" si="85"/>
        <v>41764.887928240743</v>
      </c>
    </row>
    <row r="2742" spans="1:17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8274</v>
      </c>
      <c r="O2742">
        <f t="shared" si="84"/>
        <v>18.239999999999998</v>
      </c>
      <c r="P2742" t="s">
        <v>8304</v>
      </c>
      <c r="Q2742" s="15">
        <f t="shared" si="85"/>
        <v>42074.99018518519</v>
      </c>
    </row>
    <row r="2743" spans="1:17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8277</v>
      </c>
      <c r="O2743">
        <f t="shared" si="84"/>
        <v>8.75</v>
      </c>
      <c r="P2743" t="s">
        <v>8313</v>
      </c>
      <c r="Q2743" s="15">
        <f t="shared" si="85"/>
        <v>41932.088194444441</v>
      </c>
    </row>
    <row r="2744" spans="1:17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8277</v>
      </c>
      <c r="O2744">
        <f t="shared" si="84"/>
        <v>40.61</v>
      </c>
      <c r="P2744" t="s">
        <v>8313</v>
      </c>
      <c r="Q2744" s="15">
        <f t="shared" si="85"/>
        <v>41044.719756944447</v>
      </c>
    </row>
    <row r="2745" spans="1:17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8277</v>
      </c>
      <c r="O2745">
        <f t="shared" si="84"/>
        <v>0</v>
      </c>
      <c r="P2745" t="s">
        <v>8313</v>
      </c>
      <c r="Q2745" s="15">
        <f t="shared" si="85"/>
        <v>42662.328784722224</v>
      </c>
    </row>
    <row r="2746" spans="1:17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8277</v>
      </c>
      <c r="O2746">
        <f t="shared" si="84"/>
        <v>37.950000000000003</v>
      </c>
      <c r="P2746" t="s">
        <v>8313</v>
      </c>
      <c r="Q2746" s="15">
        <f t="shared" si="85"/>
        <v>40968.062476851854</v>
      </c>
    </row>
    <row r="2747" spans="1:17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8277</v>
      </c>
      <c r="O2747">
        <f t="shared" si="84"/>
        <v>35.729999999999997</v>
      </c>
      <c r="P2747" t="s">
        <v>8313</v>
      </c>
      <c r="Q2747" s="15">
        <f t="shared" si="85"/>
        <v>41104.988055555557</v>
      </c>
    </row>
    <row r="2748" spans="1:17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8277</v>
      </c>
      <c r="O2748">
        <f t="shared" si="84"/>
        <v>42.16</v>
      </c>
      <c r="P2748" t="s">
        <v>8313</v>
      </c>
      <c r="Q2748" s="15">
        <f t="shared" si="85"/>
        <v>41880.781377314815</v>
      </c>
    </row>
    <row r="2749" spans="1:17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8277</v>
      </c>
      <c r="O2749">
        <f t="shared" si="84"/>
        <v>35</v>
      </c>
      <c r="P2749" t="s">
        <v>8313</v>
      </c>
      <c r="Q2749" s="15">
        <f t="shared" si="85"/>
        <v>41076.131944444445</v>
      </c>
    </row>
    <row r="2750" spans="1:17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8277</v>
      </c>
      <c r="O2750">
        <f t="shared" si="84"/>
        <v>13.25</v>
      </c>
      <c r="P2750" t="s">
        <v>8313</v>
      </c>
      <c r="Q2750" s="15">
        <f t="shared" si="85"/>
        <v>42615.7106712963</v>
      </c>
    </row>
    <row r="2751" spans="1:17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8277</v>
      </c>
      <c r="O2751">
        <f t="shared" si="84"/>
        <v>55</v>
      </c>
      <c r="P2751" t="s">
        <v>8313</v>
      </c>
      <c r="Q2751" s="15">
        <f t="shared" si="85"/>
        <v>42098.757372685184</v>
      </c>
    </row>
    <row r="2752" spans="1:17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8277</v>
      </c>
      <c r="O2752">
        <f t="shared" si="84"/>
        <v>0</v>
      </c>
      <c r="P2752" t="s">
        <v>8313</v>
      </c>
      <c r="Q2752" s="15">
        <f t="shared" si="85"/>
        <v>41090.833333333336</v>
      </c>
    </row>
    <row r="2753" spans="1:17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8277</v>
      </c>
      <c r="O2753">
        <f t="shared" si="84"/>
        <v>0</v>
      </c>
      <c r="P2753" t="s">
        <v>8313</v>
      </c>
      <c r="Q2753" s="15">
        <f t="shared" si="85"/>
        <v>41807.887060185189</v>
      </c>
    </row>
    <row r="2754" spans="1:17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8277</v>
      </c>
      <c r="O2754">
        <f t="shared" si="84"/>
        <v>39.29</v>
      </c>
      <c r="P2754" t="s">
        <v>8313</v>
      </c>
      <c r="Q2754" s="15">
        <f t="shared" si="85"/>
        <v>40895.765092592592</v>
      </c>
    </row>
    <row r="2755" spans="1:17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8277</v>
      </c>
      <c r="O2755">
        <f t="shared" ref="O2755:O2818" si="86">IFERROR(ROUND(E2755/L2755,2),0)</f>
        <v>47.5</v>
      </c>
      <c r="P2755" t="s">
        <v>8313</v>
      </c>
      <c r="Q2755" s="15">
        <f t="shared" ref="Q2755:Q2818" si="87">( ( (I2755/60)/60)/24)+DATE(1970,1,1)</f>
        <v>41147.900729166664</v>
      </c>
    </row>
    <row r="2756" spans="1:17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8277</v>
      </c>
      <c r="O2756">
        <f t="shared" si="86"/>
        <v>0</v>
      </c>
      <c r="P2756" t="s">
        <v>8313</v>
      </c>
      <c r="Q2756" s="15">
        <f t="shared" si="87"/>
        <v>41893.636006944449</v>
      </c>
    </row>
    <row r="2757" spans="1:17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8277</v>
      </c>
      <c r="O2757">
        <f t="shared" si="86"/>
        <v>17.329999999999998</v>
      </c>
      <c r="P2757" t="s">
        <v>8313</v>
      </c>
      <c r="Q2757" s="15">
        <f t="shared" si="87"/>
        <v>42102.790821759263</v>
      </c>
    </row>
    <row r="2758" spans="1:17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8277</v>
      </c>
      <c r="O2758">
        <f t="shared" si="86"/>
        <v>31.76</v>
      </c>
      <c r="P2758" t="s">
        <v>8313</v>
      </c>
      <c r="Q2758" s="15">
        <f t="shared" si="87"/>
        <v>41650.90047453704</v>
      </c>
    </row>
    <row r="2759" spans="1:17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8277</v>
      </c>
      <c r="O2759">
        <f t="shared" si="86"/>
        <v>5</v>
      </c>
      <c r="P2759" t="s">
        <v>8313</v>
      </c>
      <c r="Q2759" s="15">
        <f t="shared" si="87"/>
        <v>42588.65662037037</v>
      </c>
    </row>
    <row r="2760" spans="1:17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8277</v>
      </c>
      <c r="O2760">
        <f t="shared" si="86"/>
        <v>39</v>
      </c>
      <c r="P2760" t="s">
        <v>8313</v>
      </c>
      <c r="Q2760" s="15">
        <f t="shared" si="87"/>
        <v>42653.441932870366</v>
      </c>
    </row>
    <row r="2761" spans="1:17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8277</v>
      </c>
      <c r="O2761">
        <f t="shared" si="86"/>
        <v>52.5</v>
      </c>
      <c r="P2761" t="s">
        <v>8313</v>
      </c>
      <c r="Q2761" s="15">
        <f t="shared" si="87"/>
        <v>42567.36650462963</v>
      </c>
    </row>
    <row r="2762" spans="1:17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8277</v>
      </c>
      <c r="O2762">
        <f t="shared" si="86"/>
        <v>0</v>
      </c>
      <c r="P2762" t="s">
        <v>8313</v>
      </c>
      <c r="Q2762" s="15">
        <f t="shared" si="87"/>
        <v>41445.461319444446</v>
      </c>
    </row>
    <row r="2763" spans="1:17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8277</v>
      </c>
      <c r="O2763">
        <f t="shared" si="86"/>
        <v>9</v>
      </c>
      <c r="P2763" t="s">
        <v>8313</v>
      </c>
      <c r="Q2763" s="15">
        <f t="shared" si="87"/>
        <v>41277.063576388886</v>
      </c>
    </row>
    <row r="2764" spans="1:17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8277</v>
      </c>
      <c r="O2764">
        <f t="shared" si="86"/>
        <v>25</v>
      </c>
      <c r="P2764" t="s">
        <v>8313</v>
      </c>
      <c r="Q2764" s="15">
        <f t="shared" si="87"/>
        <v>40986.995312500003</v>
      </c>
    </row>
    <row r="2765" spans="1:17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8277</v>
      </c>
      <c r="O2765">
        <f t="shared" si="86"/>
        <v>30</v>
      </c>
      <c r="P2765" t="s">
        <v>8313</v>
      </c>
      <c r="Q2765" s="15">
        <f t="shared" si="87"/>
        <v>41418.579675925925</v>
      </c>
    </row>
    <row r="2766" spans="1:17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8277</v>
      </c>
      <c r="O2766">
        <f t="shared" si="86"/>
        <v>11.25</v>
      </c>
      <c r="P2766" t="s">
        <v>8313</v>
      </c>
      <c r="Q2766" s="15">
        <f t="shared" si="87"/>
        <v>41059.791666666664</v>
      </c>
    </row>
    <row r="2767" spans="1:17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8277</v>
      </c>
      <c r="O2767">
        <f t="shared" si="86"/>
        <v>0</v>
      </c>
      <c r="P2767" t="s">
        <v>8313</v>
      </c>
      <c r="Q2767" s="15">
        <f t="shared" si="87"/>
        <v>41210.579027777778</v>
      </c>
    </row>
    <row r="2768" spans="1:17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8277</v>
      </c>
      <c r="O2768">
        <f t="shared" si="86"/>
        <v>25</v>
      </c>
      <c r="P2768" t="s">
        <v>8313</v>
      </c>
      <c r="Q2768" s="15">
        <f t="shared" si="87"/>
        <v>40766.668032407404</v>
      </c>
    </row>
    <row r="2769" spans="1:17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8277</v>
      </c>
      <c r="O2769">
        <f t="shared" si="86"/>
        <v>11.33</v>
      </c>
      <c r="P2769" t="s">
        <v>8313</v>
      </c>
      <c r="Q2769" s="15">
        <f t="shared" si="87"/>
        <v>42232.958912037036</v>
      </c>
    </row>
    <row r="2770" spans="1:17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8277</v>
      </c>
      <c r="O2770">
        <f t="shared" si="86"/>
        <v>29.47</v>
      </c>
      <c r="P2770" t="s">
        <v>8313</v>
      </c>
      <c r="Q2770" s="15">
        <f t="shared" si="87"/>
        <v>40997.573182870372</v>
      </c>
    </row>
    <row r="2771" spans="1:17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8277</v>
      </c>
      <c r="O2771">
        <f t="shared" si="86"/>
        <v>1</v>
      </c>
      <c r="P2771" t="s">
        <v>8313</v>
      </c>
      <c r="Q2771" s="15">
        <f t="shared" si="87"/>
        <v>41795.826273148145</v>
      </c>
    </row>
    <row r="2772" spans="1:17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8277</v>
      </c>
      <c r="O2772">
        <f t="shared" si="86"/>
        <v>63.1</v>
      </c>
      <c r="P2772" t="s">
        <v>8313</v>
      </c>
      <c r="Q2772" s="15">
        <f t="shared" si="87"/>
        <v>41716.663541666669</v>
      </c>
    </row>
    <row r="2773" spans="1:17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8277</v>
      </c>
      <c r="O2773">
        <f t="shared" si="86"/>
        <v>0</v>
      </c>
      <c r="P2773" t="s">
        <v>8313</v>
      </c>
      <c r="Q2773" s="15">
        <f t="shared" si="87"/>
        <v>41306.708333333336</v>
      </c>
    </row>
    <row r="2774" spans="1:17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8277</v>
      </c>
      <c r="O2774">
        <f t="shared" si="86"/>
        <v>0</v>
      </c>
      <c r="P2774" t="s">
        <v>8313</v>
      </c>
      <c r="Q2774" s="15">
        <f t="shared" si="87"/>
        <v>41552.869143518517</v>
      </c>
    </row>
    <row r="2775" spans="1:17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8277</v>
      </c>
      <c r="O2775">
        <f t="shared" si="86"/>
        <v>1</v>
      </c>
      <c r="P2775" t="s">
        <v>8313</v>
      </c>
      <c r="Q2775" s="15">
        <f t="shared" si="87"/>
        <v>42484.86482638889</v>
      </c>
    </row>
    <row r="2776" spans="1:17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8277</v>
      </c>
      <c r="O2776">
        <f t="shared" si="86"/>
        <v>43.85</v>
      </c>
      <c r="P2776" t="s">
        <v>8313</v>
      </c>
      <c r="Q2776" s="15">
        <f t="shared" si="87"/>
        <v>41341.126481481479</v>
      </c>
    </row>
    <row r="2777" spans="1:17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8277</v>
      </c>
      <c r="O2777">
        <f t="shared" si="86"/>
        <v>75</v>
      </c>
      <c r="P2777" t="s">
        <v>8313</v>
      </c>
      <c r="Q2777" s="15">
        <f t="shared" si="87"/>
        <v>40893.013356481482</v>
      </c>
    </row>
    <row r="2778" spans="1:17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8277</v>
      </c>
      <c r="O2778">
        <f t="shared" si="86"/>
        <v>45.97</v>
      </c>
      <c r="P2778" t="s">
        <v>8313</v>
      </c>
      <c r="Q2778" s="15">
        <f t="shared" si="87"/>
        <v>42167.297175925924</v>
      </c>
    </row>
    <row r="2779" spans="1:17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8277</v>
      </c>
      <c r="O2779">
        <f t="shared" si="86"/>
        <v>10</v>
      </c>
      <c r="P2779" t="s">
        <v>8313</v>
      </c>
      <c r="Q2779" s="15">
        <f t="shared" si="87"/>
        <v>42202.669027777782</v>
      </c>
    </row>
    <row r="2780" spans="1:17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8277</v>
      </c>
      <c r="O2780">
        <f t="shared" si="86"/>
        <v>93.67</v>
      </c>
      <c r="P2780" t="s">
        <v>8313</v>
      </c>
      <c r="Q2780" s="15">
        <f t="shared" si="87"/>
        <v>41876.978078703702</v>
      </c>
    </row>
    <row r="2781" spans="1:17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8277</v>
      </c>
      <c r="O2781">
        <f t="shared" si="86"/>
        <v>53</v>
      </c>
      <c r="P2781" t="s">
        <v>8313</v>
      </c>
      <c r="Q2781" s="15">
        <f t="shared" si="87"/>
        <v>42330.627557870372</v>
      </c>
    </row>
    <row r="2782" spans="1:17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8277</v>
      </c>
      <c r="O2782">
        <f t="shared" si="86"/>
        <v>0</v>
      </c>
      <c r="P2782" t="s">
        <v>8313</v>
      </c>
      <c r="Q2782" s="15">
        <f t="shared" si="87"/>
        <v>42804.447777777779</v>
      </c>
    </row>
    <row r="2783" spans="1:17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8272</v>
      </c>
      <c r="O2783">
        <f t="shared" si="86"/>
        <v>47</v>
      </c>
      <c r="P2783" t="s">
        <v>8273</v>
      </c>
      <c r="Q2783" s="15">
        <f t="shared" si="87"/>
        <v>42047.291666666672</v>
      </c>
    </row>
    <row r="2784" spans="1:17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8272</v>
      </c>
      <c r="O2784">
        <f t="shared" si="86"/>
        <v>66.67</v>
      </c>
      <c r="P2784" t="s">
        <v>8273</v>
      </c>
      <c r="Q2784" s="15">
        <f t="shared" si="87"/>
        <v>42052.207638888889</v>
      </c>
    </row>
    <row r="2785" spans="1:17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8272</v>
      </c>
      <c r="O2785">
        <f t="shared" si="86"/>
        <v>18.77</v>
      </c>
      <c r="P2785" t="s">
        <v>8273</v>
      </c>
      <c r="Q2785" s="15">
        <f t="shared" si="87"/>
        <v>42117.535254629634</v>
      </c>
    </row>
    <row r="2786" spans="1:17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8272</v>
      </c>
      <c r="O2786">
        <f t="shared" si="86"/>
        <v>66.11</v>
      </c>
      <c r="P2786" t="s">
        <v>8273</v>
      </c>
      <c r="Q2786" s="15">
        <f t="shared" si="87"/>
        <v>41941.787534722222</v>
      </c>
    </row>
    <row r="2787" spans="1:17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8272</v>
      </c>
      <c r="O2787">
        <f t="shared" si="86"/>
        <v>36.86</v>
      </c>
      <c r="P2787" t="s">
        <v>8273</v>
      </c>
      <c r="Q2787" s="15">
        <f t="shared" si="87"/>
        <v>42587.875</v>
      </c>
    </row>
    <row r="2788" spans="1:17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8272</v>
      </c>
      <c r="O2788">
        <f t="shared" si="86"/>
        <v>39.81</v>
      </c>
      <c r="P2788" t="s">
        <v>8273</v>
      </c>
      <c r="Q2788" s="15">
        <f t="shared" si="87"/>
        <v>41829.569212962961</v>
      </c>
    </row>
    <row r="2789" spans="1:17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8272</v>
      </c>
      <c r="O2789">
        <f t="shared" si="86"/>
        <v>31.5</v>
      </c>
      <c r="P2789" t="s">
        <v>8273</v>
      </c>
      <c r="Q2789" s="15">
        <f t="shared" si="87"/>
        <v>41838.198518518519</v>
      </c>
    </row>
    <row r="2790" spans="1:17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8272</v>
      </c>
      <c r="O2790">
        <f t="shared" si="86"/>
        <v>102.5</v>
      </c>
      <c r="P2790" t="s">
        <v>8273</v>
      </c>
      <c r="Q2790" s="15">
        <f t="shared" si="87"/>
        <v>42580.701886574068</v>
      </c>
    </row>
    <row r="2791" spans="1:17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8272</v>
      </c>
      <c r="O2791">
        <f t="shared" si="86"/>
        <v>126.46</v>
      </c>
      <c r="P2791" t="s">
        <v>8273</v>
      </c>
      <c r="Q2791" s="15">
        <f t="shared" si="87"/>
        <v>42075.166666666672</v>
      </c>
    </row>
    <row r="2792" spans="1:17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8272</v>
      </c>
      <c r="O2792">
        <f t="shared" si="86"/>
        <v>47.88</v>
      </c>
      <c r="P2792" t="s">
        <v>8273</v>
      </c>
      <c r="Q2792" s="15">
        <f t="shared" si="87"/>
        <v>42046.938692129625</v>
      </c>
    </row>
    <row r="2793" spans="1:17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8272</v>
      </c>
      <c r="O2793">
        <f t="shared" si="86"/>
        <v>73.209999999999994</v>
      </c>
      <c r="P2793" t="s">
        <v>8273</v>
      </c>
      <c r="Q2793" s="15">
        <f t="shared" si="87"/>
        <v>42622.166666666672</v>
      </c>
    </row>
    <row r="2794" spans="1:17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8272</v>
      </c>
      <c r="O2794">
        <f t="shared" si="86"/>
        <v>89.67</v>
      </c>
      <c r="P2794" t="s">
        <v>8273</v>
      </c>
      <c r="Q2794" s="15">
        <f t="shared" si="87"/>
        <v>42228.231006944443</v>
      </c>
    </row>
    <row r="2795" spans="1:17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8272</v>
      </c>
      <c r="O2795">
        <f t="shared" si="86"/>
        <v>151.46</v>
      </c>
      <c r="P2795" t="s">
        <v>8273</v>
      </c>
      <c r="Q2795" s="15">
        <f t="shared" si="87"/>
        <v>42206.419039351851</v>
      </c>
    </row>
    <row r="2796" spans="1:17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8272</v>
      </c>
      <c r="O2796">
        <f t="shared" si="86"/>
        <v>25</v>
      </c>
      <c r="P2796" t="s">
        <v>8273</v>
      </c>
      <c r="Q2796" s="15">
        <f t="shared" si="87"/>
        <v>42432.791666666672</v>
      </c>
    </row>
    <row r="2797" spans="1:17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8272</v>
      </c>
      <c r="O2797">
        <f t="shared" si="86"/>
        <v>36.5</v>
      </c>
      <c r="P2797" t="s">
        <v>8273</v>
      </c>
      <c r="Q2797" s="15">
        <f t="shared" si="87"/>
        <v>41796.958333333336</v>
      </c>
    </row>
    <row r="2798" spans="1:17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8272</v>
      </c>
      <c r="O2798">
        <f t="shared" si="86"/>
        <v>44</v>
      </c>
      <c r="P2798" t="s">
        <v>8273</v>
      </c>
      <c r="Q2798" s="15">
        <f t="shared" si="87"/>
        <v>41825.528101851851</v>
      </c>
    </row>
    <row r="2799" spans="1:17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8272</v>
      </c>
      <c r="O2799">
        <f t="shared" si="86"/>
        <v>87.36</v>
      </c>
      <c r="P2799" t="s">
        <v>8273</v>
      </c>
      <c r="Q2799" s="15">
        <f t="shared" si="87"/>
        <v>41828.94027777778</v>
      </c>
    </row>
    <row r="2800" spans="1:17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8272</v>
      </c>
      <c r="O2800">
        <f t="shared" si="86"/>
        <v>36.47</v>
      </c>
      <c r="P2800" t="s">
        <v>8273</v>
      </c>
      <c r="Q2800" s="15">
        <f t="shared" si="87"/>
        <v>42216.666666666672</v>
      </c>
    </row>
    <row r="2801" spans="1:17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8272</v>
      </c>
      <c r="O2801">
        <f t="shared" si="86"/>
        <v>44.86</v>
      </c>
      <c r="P2801" t="s">
        <v>8273</v>
      </c>
      <c r="Q2801" s="15">
        <f t="shared" si="87"/>
        <v>42538.666666666672</v>
      </c>
    </row>
    <row r="2802" spans="1:17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8272</v>
      </c>
      <c r="O2802">
        <f t="shared" si="86"/>
        <v>42.9</v>
      </c>
      <c r="P2802" t="s">
        <v>8273</v>
      </c>
      <c r="Q2802" s="15">
        <f t="shared" si="87"/>
        <v>42008.552847222221</v>
      </c>
    </row>
    <row r="2803" spans="1:17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8272</v>
      </c>
      <c r="O2803">
        <f t="shared" si="86"/>
        <v>51.23</v>
      </c>
      <c r="P2803" t="s">
        <v>8273</v>
      </c>
      <c r="Q2803" s="15">
        <f t="shared" si="87"/>
        <v>41922.458333333336</v>
      </c>
    </row>
    <row r="2804" spans="1:17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8272</v>
      </c>
      <c r="O2804">
        <f t="shared" si="86"/>
        <v>33.94</v>
      </c>
      <c r="P2804" t="s">
        <v>8273</v>
      </c>
      <c r="Q2804" s="15">
        <f t="shared" si="87"/>
        <v>42222.64707175926</v>
      </c>
    </row>
    <row r="2805" spans="1:17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8272</v>
      </c>
      <c r="O2805">
        <f t="shared" si="86"/>
        <v>90.74</v>
      </c>
      <c r="P2805" t="s">
        <v>8273</v>
      </c>
      <c r="Q2805" s="15">
        <f t="shared" si="87"/>
        <v>42201</v>
      </c>
    </row>
    <row r="2806" spans="1:17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8272</v>
      </c>
      <c r="O2806">
        <f t="shared" si="86"/>
        <v>50</v>
      </c>
      <c r="P2806" t="s">
        <v>8273</v>
      </c>
      <c r="Q2806" s="15">
        <f t="shared" si="87"/>
        <v>41911.453587962962</v>
      </c>
    </row>
    <row r="2807" spans="1:17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8272</v>
      </c>
      <c r="O2807">
        <f t="shared" si="86"/>
        <v>24.44</v>
      </c>
      <c r="P2807" t="s">
        <v>8273</v>
      </c>
      <c r="Q2807" s="15">
        <f t="shared" si="87"/>
        <v>42238.505474537036</v>
      </c>
    </row>
    <row r="2808" spans="1:17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8272</v>
      </c>
      <c r="O2808">
        <f t="shared" si="86"/>
        <v>44.25</v>
      </c>
      <c r="P2808" t="s">
        <v>8273</v>
      </c>
      <c r="Q2808" s="15">
        <f t="shared" si="87"/>
        <v>42221.458333333328</v>
      </c>
    </row>
    <row r="2809" spans="1:17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8272</v>
      </c>
      <c r="O2809">
        <f t="shared" si="86"/>
        <v>67.739999999999995</v>
      </c>
      <c r="P2809" t="s">
        <v>8273</v>
      </c>
      <c r="Q2809" s="15">
        <f t="shared" si="87"/>
        <v>42184.873124999998</v>
      </c>
    </row>
    <row r="2810" spans="1:17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8272</v>
      </c>
      <c r="O2810">
        <f t="shared" si="86"/>
        <v>65.38</v>
      </c>
      <c r="P2810" t="s">
        <v>8273</v>
      </c>
      <c r="Q2810" s="15">
        <f t="shared" si="87"/>
        <v>42238.84646990741</v>
      </c>
    </row>
    <row r="2811" spans="1:17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8272</v>
      </c>
      <c r="O2811">
        <f t="shared" si="86"/>
        <v>121.9</v>
      </c>
      <c r="P2811" t="s">
        <v>8273</v>
      </c>
      <c r="Q2811" s="15">
        <f t="shared" si="87"/>
        <v>42459.610416666663</v>
      </c>
    </row>
    <row r="2812" spans="1:17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8272</v>
      </c>
      <c r="O2812">
        <f t="shared" si="86"/>
        <v>47.46</v>
      </c>
      <c r="P2812" t="s">
        <v>8273</v>
      </c>
      <c r="Q2812" s="15">
        <f t="shared" si="87"/>
        <v>41791.165972222225</v>
      </c>
    </row>
    <row r="2813" spans="1:17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8272</v>
      </c>
      <c r="O2813">
        <f t="shared" si="86"/>
        <v>92.84</v>
      </c>
      <c r="P2813" t="s">
        <v>8273</v>
      </c>
      <c r="Q2813" s="15">
        <f t="shared" si="87"/>
        <v>42058.496562500004</v>
      </c>
    </row>
    <row r="2814" spans="1:17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8272</v>
      </c>
      <c r="O2814">
        <f t="shared" si="86"/>
        <v>68.25</v>
      </c>
      <c r="P2814" t="s">
        <v>8273</v>
      </c>
      <c r="Q2814" s="15">
        <f t="shared" si="87"/>
        <v>42100.166666666672</v>
      </c>
    </row>
    <row r="2815" spans="1:17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8272</v>
      </c>
      <c r="O2815">
        <f t="shared" si="86"/>
        <v>37.21</v>
      </c>
      <c r="P2815" t="s">
        <v>8273</v>
      </c>
      <c r="Q2815" s="15">
        <f t="shared" si="87"/>
        <v>42718.742604166662</v>
      </c>
    </row>
    <row r="2816" spans="1:17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8272</v>
      </c>
      <c r="O2816">
        <f t="shared" si="86"/>
        <v>25.25</v>
      </c>
      <c r="P2816" t="s">
        <v>8273</v>
      </c>
      <c r="Q2816" s="15">
        <f t="shared" si="87"/>
        <v>42133.399479166663</v>
      </c>
    </row>
    <row r="2817" spans="1:17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8272</v>
      </c>
      <c r="O2817">
        <f t="shared" si="86"/>
        <v>43.21</v>
      </c>
      <c r="P2817" t="s">
        <v>8273</v>
      </c>
      <c r="Q2817" s="15">
        <f t="shared" si="87"/>
        <v>42589.776724537034</v>
      </c>
    </row>
    <row r="2818" spans="1:17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8272</v>
      </c>
      <c r="O2818">
        <f t="shared" si="86"/>
        <v>25.13</v>
      </c>
      <c r="P2818" t="s">
        <v>8273</v>
      </c>
      <c r="Q2818" s="15">
        <f t="shared" si="87"/>
        <v>42218.666666666672</v>
      </c>
    </row>
    <row r="2819" spans="1:17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8272</v>
      </c>
      <c r="O2819">
        <f t="shared" ref="O2819:O2882" si="88">IFERROR(ROUND(E2819/L2819,2),0)</f>
        <v>23.64</v>
      </c>
      <c r="P2819" t="s">
        <v>8273</v>
      </c>
      <c r="Q2819" s="15">
        <f t="shared" ref="Q2819:Q2882" si="89">( ( (I2819/60)/60)/24)+DATE(1970,1,1)</f>
        <v>42063.634976851856</v>
      </c>
    </row>
    <row r="2820" spans="1:17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8272</v>
      </c>
      <c r="O2820">
        <f t="shared" si="88"/>
        <v>103.95</v>
      </c>
      <c r="P2820" t="s">
        <v>8273</v>
      </c>
      <c r="Q2820" s="15">
        <f t="shared" si="89"/>
        <v>42270.598217592589</v>
      </c>
    </row>
    <row r="2821" spans="1:17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8272</v>
      </c>
      <c r="O2821">
        <f t="shared" si="88"/>
        <v>50.38</v>
      </c>
      <c r="P2821" t="s">
        <v>8273</v>
      </c>
      <c r="Q2821" s="15">
        <f t="shared" si="89"/>
        <v>42169.525567129633</v>
      </c>
    </row>
    <row r="2822" spans="1:17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8272</v>
      </c>
      <c r="O2822">
        <f t="shared" si="88"/>
        <v>13.6</v>
      </c>
      <c r="P2822" t="s">
        <v>8273</v>
      </c>
      <c r="Q2822" s="15">
        <f t="shared" si="89"/>
        <v>42426</v>
      </c>
    </row>
    <row r="2823" spans="1:17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8272</v>
      </c>
      <c r="O2823">
        <f t="shared" si="88"/>
        <v>28.57</v>
      </c>
      <c r="P2823" t="s">
        <v>8273</v>
      </c>
      <c r="Q2823" s="15">
        <f t="shared" si="89"/>
        <v>41905.922858796301</v>
      </c>
    </row>
    <row r="2824" spans="1:17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8272</v>
      </c>
      <c r="O2824">
        <f t="shared" si="88"/>
        <v>63.83</v>
      </c>
      <c r="P2824" t="s">
        <v>8273</v>
      </c>
      <c r="Q2824" s="15">
        <f t="shared" si="89"/>
        <v>42090.642268518524</v>
      </c>
    </row>
    <row r="2825" spans="1:17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8272</v>
      </c>
      <c r="O2825">
        <f t="shared" si="88"/>
        <v>8.86</v>
      </c>
      <c r="P2825" t="s">
        <v>8273</v>
      </c>
      <c r="Q2825" s="15">
        <f t="shared" si="89"/>
        <v>42094.957638888889</v>
      </c>
    </row>
    <row r="2826" spans="1:17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8272</v>
      </c>
      <c r="O2826">
        <f t="shared" si="88"/>
        <v>50.67</v>
      </c>
      <c r="P2826" t="s">
        <v>8273</v>
      </c>
      <c r="Q2826" s="15">
        <f t="shared" si="89"/>
        <v>42168.071527777778</v>
      </c>
    </row>
    <row r="2827" spans="1:17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8272</v>
      </c>
      <c r="O2827">
        <f t="shared" si="88"/>
        <v>60.78</v>
      </c>
      <c r="P2827" t="s">
        <v>8273</v>
      </c>
      <c r="Q2827" s="15">
        <f t="shared" si="89"/>
        <v>42342.792662037042</v>
      </c>
    </row>
    <row r="2828" spans="1:17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8272</v>
      </c>
      <c r="O2828">
        <f t="shared" si="88"/>
        <v>113.42</v>
      </c>
      <c r="P2828" t="s">
        <v>8273</v>
      </c>
      <c r="Q2828" s="15">
        <f t="shared" si="89"/>
        <v>42195.291666666672</v>
      </c>
    </row>
    <row r="2829" spans="1:17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8272</v>
      </c>
      <c r="O2829">
        <f t="shared" si="88"/>
        <v>104.57</v>
      </c>
      <c r="P2829" t="s">
        <v>8273</v>
      </c>
      <c r="Q2829" s="15">
        <f t="shared" si="89"/>
        <v>42524.6875</v>
      </c>
    </row>
    <row r="2830" spans="1:17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8272</v>
      </c>
      <c r="O2830">
        <f t="shared" si="88"/>
        <v>98.31</v>
      </c>
      <c r="P2830" t="s">
        <v>8273</v>
      </c>
      <c r="Q2830" s="15">
        <f t="shared" si="89"/>
        <v>42279.958333333328</v>
      </c>
    </row>
    <row r="2831" spans="1:17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8272</v>
      </c>
      <c r="O2831">
        <f t="shared" si="88"/>
        <v>35.04</v>
      </c>
      <c r="P2831" t="s">
        <v>8273</v>
      </c>
      <c r="Q2831" s="15">
        <f t="shared" si="89"/>
        <v>42523.434236111112</v>
      </c>
    </row>
    <row r="2832" spans="1:17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8272</v>
      </c>
      <c r="O2832">
        <f t="shared" si="88"/>
        <v>272.73</v>
      </c>
      <c r="P2832" t="s">
        <v>8273</v>
      </c>
      <c r="Q2832" s="15">
        <f t="shared" si="89"/>
        <v>41771.165972222225</v>
      </c>
    </row>
    <row r="2833" spans="1:17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8272</v>
      </c>
      <c r="O2833">
        <f t="shared" si="88"/>
        <v>63.85</v>
      </c>
      <c r="P2833" t="s">
        <v>8273</v>
      </c>
      <c r="Q2833" s="15">
        <f t="shared" si="89"/>
        <v>42201.824884259258</v>
      </c>
    </row>
    <row r="2834" spans="1:17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8272</v>
      </c>
      <c r="O2834">
        <f t="shared" si="88"/>
        <v>30.19</v>
      </c>
      <c r="P2834" t="s">
        <v>8273</v>
      </c>
      <c r="Q2834" s="15">
        <f t="shared" si="89"/>
        <v>41966.916666666672</v>
      </c>
    </row>
    <row r="2835" spans="1:17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8272</v>
      </c>
      <c r="O2835">
        <f t="shared" si="88"/>
        <v>83.51</v>
      </c>
      <c r="P2835" t="s">
        <v>8273</v>
      </c>
      <c r="Q2835" s="15">
        <f t="shared" si="89"/>
        <v>42288.083333333328</v>
      </c>
    </row>
    <row r="2836" spans="1:17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8272</v>
      </c>
      <c r="O2836">
        <f t="shared" si="88"/>
        <v>64.760000000000005</v>
      </c>
      <c r="P2836" t="s">
        <v>8273</v>
      </c>
      <c r="Q2836" s="15">
        <f t="shared" si="89"/>
        <v>42034.959837962961</v>
      </c>
    </row>
    <row r="2837" spans="1:17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8272</v>
      </c>
      <c r="O2837">
        <f t="shared" si="88"/>
        <v>20.12</v>
      </c>
      <c r="P2837" t="s">
        <v>8273</v>
      </c>
      <c r="Q2837" s="15">
        <f t="shared" si="89"/>
        <v>42343</v>
      </c>
    </row>
    <row r="2838" spans="1:17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8272</v>
      </c>
      <c r="O2838">
        <f t="shared" si="88"/>
        <v>44.09</v>
      </c>
      <c r="P2838" t="s">
        <v>8273</v>
      </c>
      <c r="Q2838" s="15">
        <f t="shared" si="89"/>
        <v>42784.207638888889</v>
      </c>
    </row>
    <row r="2839" spans="1:17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8272</v>
      </c>
      <c r="O2839">
        <f t="shared" si="88"/>
        <v>40.479999999999997</v>
      </c>
      <c r="P2839" t="s">
        <v>8273</v>
      </c>
      <c r="Q2839" s="15">
        <f t="shared" si="89"/>
        <v>42347.950046296297</v>
      </c>
    </row>
    <row r="2840" spans="1:17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8272</v>
      </c>
      <c r="O2840">
        <f t="shared" si="88"/>
        <v>44.54</v>
      </c>
      <c r="P2840" t="s">
        <v>8273</v>
      </c>
      <c r="Q2840" s="15">
        <f t="shared" si="89"/>
        <v>41864.916666666664</v>
      </c>
    </row>
    <row r="2841" spans="1:17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8272</v>
      </c>
      <c r="O2841">
        <f t="shared" si="88"/>
        <v>125.81</v>
      </c>
      <c r="P2841" t="s">
        <v>8273</v>
      </c>
      <c r="Q2841" s="15">
        <f t="shared" si="89"/>
        <v>41876.207638888889</v>
      </c>
    </row>
    <row r="2842" spans="1:17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8272</v>
      </c>
      <c r="O2842">
        <f t="shared" si="88"/>
        <v>19.7</v>
      </c>
      <c r="P2842" t="s">
        <v>8273</v>
      </c>
      <c r="Q2842" s="15">
        <f t="shared" si="89"/>
        <v>42081.708333333328</v>
      </c>
    </row>
    <row r="2843" spans="1:17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8272</v>
      </c>
      <c r="O2843">
        <f t="shared" si="88"/>
        <v>10</v>
      </c>
      <c r="P2843" t="s">
        <v>8273</v>
      </c>
      <c r="Q2843" s="15">
        <f t="shared" si="89"/>
        <v>42351.781215277777</v>
      </c>
    </row>
    <row r="2844" spans="1:17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8272</v>
      </c>
      <c r="O2844">
        <f t="shared" si="88"/>
        <v>0</v>
      </c>
      <c r="P2844" t="s">
        <v>8273</v>
      </c>
      <c r="Q2844" s="15">
        <f t="shared" si="89"/>
        <v>41811.458333333336</v>
      </c>
    </row>
    <row r="2845" spans="1:17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8272</v>
      </c>
      <c r="O2845">
        <f t="shared" si="88"/>
        <v>0</v>
      </c>
      <c r="P2845" t="s">
        <v>8273</v>
      </c>
      <c r="Q2845" s="15">
        <f t="shared" si="89"/>
        <v>42534.166666666672</v>
      </c>
    </row>
    <row r="2846" spans="1:17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8272</v>
      </c>
      <c r="O2846">
        <f t="shared" si="88"/>
        <v>30</v>
      </c>
      <c r="P2846" t="s">
        <v>8273</v>
      </c>
      <c r="Q2846" s="15">
        <f t="shared" si="89"/>
        <v>42739.546064814815</v>
      </c>
    </row>
    <row r="2847" spans="1:17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8272</v>
      </c>
      <c r="O2847">
        <f t="shared" si="88"/>
        <v>60.67</v>
      </c>
      <c r="P2847" t="s">
        <v>8273</v>
      </c>
      <c r="Q2847" s="15">
        <f t="shared" si="89"/>
        <v>42163.016585648147</v>
      </c>
    </row>
    <row r="2848" spans="1:17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8272</v>
      </c>
      <c r="O2848">
        <f t="shared" si="88"/>
        <v>0</v>
      </c>
      <c r="P2848" t="s">
        <v>8273</v>
      </c>
      <c r="Q2848" s="15">
        <f t="shared" si="89"/>
        <v>42153.692060185189</v>
      </c>
    </row>
    <row r="2849" spans="1:17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8272</v>
      </c>
      <c r="O2849">
        <f t="shared" si="88"/>
        <v>0</v>
      </c>
      <c r="P2849" t="s">
        <v>8273</v>
      </c>
      <c r="Q2849" s="15">
        <f t="shared" si="89"/>
        <v>42513.806307870371</v>
      </c>
    </row>
    <row r="2850" spans="1:17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8272</v>
      </c>
      <c r="O2850">
        <f t="shared" si="88"/>
        <v>23.33</v>
      </c>
      <c r="P2850" t="s">
        <v>8273</v>
      </c>
      <c r="Q2850" s="15">
        <f t="shared" si="89"/>
        <v>42153.648831018523</v>
      </c>
    </row>
    <row r="2851" spans="1:17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8272</v>
      </c>
      <c r="O2851">
        <f t="shared" si="88"/>
        <v>5</v>
      </c>
      <c r="P2851" t="s">
        <v>8273</v>
      </c>
      <c r="Q2851" s="15">
        <f t="shared" si="89"/>
        <v>42483.428240740745</v>
      </c>
    </row>
    <row r="2852" spans="1:17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8272</v>
      </c>
      <c r="O2852">
        <f t="shared" si="88"/>
        <v>23.92</v>
      </c>
      <c r="P2852" t="s">
        <v>8273</v>
      </c>
      <c r="Q2852" s="15">
        <f t="shared" si="89"/>
        <v>41888.007071759261</v>
      </c>
    </row>
    <row r="2853" spans="1:17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8272</v>
      </c>
      <c r="O2853">
        <f t="shared" si="88"/>
        <v>0</v>
      </c>
      <c r="P2853" t="s">
        <v>8273</v>
      </c>
      <c r="Q2853" s="15">
        <f t="shared" si="89"/>
        <v>42398.970138888893</v>
      </c>
    </row>
    <row r="2854" spans="1:17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8272</v>
      </c>
      <c r="O2854">
        <f t="shared" si="88"/>
        <v>15.83</v>
      </c>
      <c r="P2854" t="s">
        <v>8273</v>
      </c>
      <c r="Q2854" s="15">
        <f t="shared" si="89"/>
        <v>41811.045173611114</v>
      </c>
    </row>
    <row r="2855" spans="1:17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8272</v>
      </c>
      <c r="O2855">
        <f t="shared" si="88"/>
        <v>0</v>
      </c>
      <c r="P2855" t="s">
        <v>8273</v>
      </c>
      <c r="Q2855" s="15">
        <f t="shared" si="89"/>
        <v>41896.190937499996</v>
      </c>
    </row>
    <row r="2856" spans="1:17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8272</v>
      </c>
      <c r="O2856">
        <f t="shared" si="88"/>
        <v>29.79</v>
      </c>
      <c r="P2856" t="s">
        <v>8273</v>
      </c>
      <c r="Q2856" s="15">
        <f t="shared" si="89"/>
        <v>42131.71665509259</v>
      </c>
    </row>
    <row r="2857" spans="1:17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8272</v>
      </c>
      <c r="O2857">
        <f t="shared" si="88"/>
        <v>60</v>
      </c>
      <c r="P2857" t="s">
        <v>8273</v>
      </c>
      <c r="Q2857" s="15">
        <f t="shared" si="89"/>
        <v>42398.981944444444</v>
      </c>
    </row>
    <row r="2858" spans="1:17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8272</v>
      </c>
      <c r="O2858">
        <f t="shared" si="88"/>
        <v>24.33</v>
      </c>
      <c r="P2858" t="s">
        <v>8273</v>
      </c>
      <c r="Q2858" s="15">
        <f t="shared" si="89"/>
        <v>42224.898611111115</v>
      </c>
    </row>
    <row r="2859" spans="1:17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8272</v>
      </c>
      <c r="O2859">
        <f t="shared" si="88"/>
        <v>500</v>
      </c>
      <c r="P2859" t="s">
        <v>8273</v>
      </c>
      <c r="Q2859" s="15">
        <f t="shared" si="89"/>
        <v>42786.75</v>
      </c>
    </row>
    <row r="2860" spans="1:17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8272</v>
      </c>
      <c r="O2860">
        <f t="shared" si="88"/>
        <v>0</v>
      </c>
      <c r="P2860" t="s">
        <v>8273</v>
      </c>
      <c r="Q2860" s="15">
        <f t="shared" si="89"/>
        <v>41978.477777777778</v>
      </c>
    </row>
    <row r="2861" spans="1:17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8272</v>
      </c>
      <c r="O2861">
        <f t="shared" si="88"/>
        <v>35</v>
      </c>
      <c r="P2861" t="s">
        <v>8273</v>
      </c>
      <c r="Q2861" s="15">
        <f t="shared" si="89"/>
        <v>42293.362314814818</v>
      </c>
    </row>
    <row r="2862" spans="1:17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8272</v>
      </c>
      <c r="O2862">
        <f t="shared" si="88"/>
        <v>29.56</v>
      </c>
      <c r="P2862" t="s">
        <v>8273</v>
      </c>
      <c r="Q2862" s="15">
        <f t="shared" si="89"/>
        <v>42540.800648148142</v>
      </c>
    </row>
    <row r="2863" spans="1:17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8272</v>
      </c>
      <c r="O2863">
        <f t="shared" si="88"/>
        <v>26.67</v>
      </c>
      <c r="P2863" t="s">
        <v>8273</v>
      </c>
      <c r="Q2863" s="15">
        <f t="shared" si="89"/>
        <v>42271.590833333335</v>
      </c>
    </row>
    <row r="2864" spans="1:17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8272</v>
      </c>
      <c r="O2864">
        <f t="shared" si="88"/>
        <v>18.329999999999998</v>
      </c>
      <c r="P2864" t="s">
        <v>8273</v>
      </c>
      <c r="Q2864" s="15">
        <f t="shared" si="89"/>
        <v>41814.789687500001</v>
      </c>
    </row>
    <row r="2865" spans="1:17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8272</v>
      </c>
      <c r="O2865">
        <f t="shared" si="88"/>
        <v>20</v>
      </c>
      <c r="P2865" t="s">
        <v>8273</v>
      </c>
      <c r="Q2865" s="15">
        <f t="shared" si="89"/>
        <v>41891.675034722226</v>
      </c>
    </row>
    <row r="2866" spans="1:17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8272</v>
      </c>
      <c r="O2866">
        <f t="shared" si="88"/>
        <v>13.33</v>
      </c>
      <c r="P2866" t="s">
        <v>8273</v>
      </c>
      <c r="Q2866" s="15">
        <f t="shared" si="89"/>
        <v>42202.554166666669</v>
      </c>
    </row>
    <row r="2867" spans="1:17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8272</v>
      </c>
      <c r="O2867">
        <f t="shared" si="88"/>
        <v>0</v>
      </c>
      <c r="P2867" t="s">
        <v>8273</v>
      </c>
      <c r="Q2867" s="15">
        <f t="shared" si="89"/>
        <v>42010.114108796297</v>
      </c>
    </row>
    <row r="2868" spans="1:17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8272</v>
      </c>
      <c r="O2868">
        <f t="shared" si="88"/>
        <v>22.5</v>
      </c>
      <c r="P2868" t="s">
        <v>8273</v>
      </c>
      <c r="Q2868" s="15">
        <f t="shared" si="89"/>
        <v>42657.916666666672</v>
      </c>
    </row>
    <row r="2869" spans="1:17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8272</v>
      </c>
      <c r="O2869">
        <f t="shared" si="88"/>
        <v>50.4</v>
      </c>
      <c r="P2869" t="s">
        <v>8273</v>
      </c>
      <c r="Q2869" s="15">
        <f t="shared" si="89"/>
        <v>42555.166666666672</v>
      </c>
    </row>
    <row r="2870" spans="1:17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8272</v>
      </c>
      <c r="O2870">
        <f t="shared" si="88"/>
        <v>105.03</v>
      </c>
      <c r="P2870" t="s">
        <v>8273</v>
      </c>
      <c r="Q2870" s="15">
        <f t="shared" si="89"/>
        <v>42648.827013888891</v>
      </c>
    </row>
    <row r="2871" spans="1:17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8272</v>
      </c>
      <c r="O2871">
        <f t="shared" si="88"/>
        <v>35.4</v>
      </c>
      <c r="P2871" t="s">
        <v>8273</v>
      </c>
      <c r="Q2871" s="15">
        <f t="shared" si="89"/>
        <v>42570.593530092592</v>
      </c>
    </row>
    <row r="2872" spans="1:17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8272</v>
      </c>
      <c r="O2872">
        <f t="shared" si="88"/>
        <v>83.33</v>
      </c>
      <c r="P2872" t="s">
        <v>8273</v>
      </c>
      <c r="Q2872" s="15">
        <f t="shared" si="89"/>
        <v>41776.189409722225</v>
      </c>
    </row>
    <row r="2873" spans="1:17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8272</v>
      </c>
      <c r="O2873">
        <f t="shared" si="88"/>
        <v>35.92</v>
      </c>
      <c r="P2873" t="s">
        <v>8273</v>
      </c>
      <c r="Q2873" s="15">
        <f t="shared" si="89"/>
        <v>41994.738576388889</v>
      </c>
    </row>
    <row r="2874" spans="1:17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8272</v>
      </c>
      <c r="O2874">
        <f t="shared" si="88"/>
        <v>0</v>
      </c>
      <c r="P2874" t="s">
        <v>8273</v>
      </c>
      <c r="Q2874" s="15">
        <f t="shared" si="89"/>
        <v>42175.11618055556</v>
      </c>
    </row>
    <row r="2875" spans="1:17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8272</v>
      </c>
      <c r="O2875">
        <f t="shared" si="88"/>
        <v>119.13</v>
      </c>
      <c r="P2875" t="s">
        <v>8273</v>
      </c>
      <c r="Q2875" s="15">
        <f t="shared" si="89"/>
        <v>42032.817488425921</v>
      </c>
    </row>
    <row r="2876" spans="1:17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8272</v>
      </c>
      <c r="O2876">
        <f t="shared" si="88"/>
        <v>90.33</v>
      </c>
      <c r="P2876" t="s">
        <v>8273</v>
      </c>
      <c r="Q2876" s="15">
        <f t="shared" si="89"/>
        <v>42752.84474537037</v>
      </c>
    </row>
    <row r="2877" spans="1:17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8272</v>
      </c>
      <c r="O2877">
        <f t="shared" si="88"/>
        <v>2.33</v>
      </c>
      <c r="P2877" t="s">
        <v>8273</v>
      </c>
      <c r="Q2877" s="15">
        <f t="shared" si="89"/>
        <v>42495.128391203703</v>
      </c>
    </row>
    <row r="2878" spans="1:17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8272</v>
      </c>
      <c r="O2878">
        <f t="shared" si="88"/>
        <v>0</v>
      </c>
      <c r="P2878" t="s">
        <v>8273</v>
      </c>
      <c r="Q2878" s="15">
        <f t="shared" si="89"/>
        <v>42201.743969907402</v>
      </c>
    </row>
    <row r="2879" spans="1:17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8272</v>
      </c>
      <c r="O2879">
        <f t="shared" si="88"/>
        <v>108.33</v>
      </c>
      <c r="P2879" t="s">
        <v>8273</v>
      </c>
      <c r="Q2879" s="15">
        <f t="shared" si="89"/>
        <v>42704.708333333328</v>
      </c>
    </row>
    <row r="2880" spans="1:17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8272</v>
      </c>
      <c r="O2880">
        <f t="shared" si="88"/>
        <v>15.75</v>
      </c>
      <c r="P2880" t="s">
        <v>8273</v>
      </c>
      <c r="Q2880" s="15">
        <f t="shared" si="89"/>
        <v>42188.615682870368</v>
      </c>
    </row>
    <row r="2881" spans="1:17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8272</v>
      </c>
      <c r="O2881">
        <f t="shared" si="88"/>
        <v>29</v>
      </c>
      <c r="P2881" t="s">
        <v>8273</v>
      </c>
      <c r="Q2881" s="15">
        <f t="shared" si="89"/>
        <v>42389.725243055553</v>
      </c>
    </row>
    <row r="2882" spans="1:17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8272</v>
      </c>
      <c r="O2882">
        <f t="shared" si="88"/>
        <v>96.55</v>
      </c>
      <c r="P2882" t="s">
        <v>8273</v>
      </c>
      <c r="Q2882" s="15">
        <f t="shared" si="89"/>
        <v>42236.711805555555</v>
      </c>
    </row>
    <row r="2883" spans="1:17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8272</v>
      </c>
      <c r="O2883">
        <f t="shared" ref="O2883:O2946" si="90">IFERROR(ROUND(E2883/L2883,2),0)</f>
        <v>0</v>
      </c>
      <c r="P2883" t="s">
        <v>8273</v>
      </c>
      <c r="Q2883" s="15">
        <f t="shared" ref="Q2883:Q2946" si="91">( ( (I2883/60)/60)/24)+DATE(1970,1,1)</f>
        <v>41976.639305555553</v>
      </c>
    </row>
    <row r="2884" spans="1:17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8272</v>
      </c>
      <c r="O2884">
        <f t="shared" si="90"/>
        <v>63</v>
      </c>
      <c r="P2884" t="s">
        <v>8273</v>
      </c>
      <c r="Q2884" s="15">
        <f t="shared" si="91"/>
        <v>42491.596273148149</v>
      </c>
    </row>
    <row r="2885" spans="1:17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8272</v>
      </c>
      <c r="O2885">
        <f t="shared" si="90"/>
        <v>381.6</v>
      </c>
      <c r="P2885" t="s">
        <v>8273</v>
      </c>
      <c r="Q2885" s="15">
        <f t="shared" si="91"/>
        <v>42406.207638888889</v>
      </c>
    </row>
    <row r="2886" spans="1:17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8272</v>
      </c>
      <c r="O2886">
        <f t="shared" si="90"/>
        <v>46.25</v>
      </c>
      <c r="P2886" t="s">
        <v>8273</v>
      </c>
      <c r="Q2886" s="15">
        <f t="shared" si="91"/>
        <v>41978.727256944447</v>
      </c>
    </row>
    <row r="2887" spans="1:17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8272</v>
      </c>
      <c r="O2887">
        <f t="shared" si="90"/>
        <v>26</v>
      </c>
      <c r="P2887" t="s">
        <v>8273</v>
      </c>
      <c r="Q2887" s="15">
        <f t="shared" si="91"/>
        <v>42077.034733796296</v>
      </c>
    </row>
    <row r="2888" spans="1:17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8272</v>
      </c>
      <c r="O2888">
        <f t="shared" si="90"/>
        <v>10</v>
      </c>
      <c r="P2888" t="s">
        <v>8273</v>
      </c>
      <c r="Q2888" s="15">
        <f t="shared" si="91"/>
        <v>42266.165972222225</v>
      </c>
    </row>
    <row r="2889" spans="1:17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8272</v>
      </c>
      <c r="O2889">
        <f t="shared" si="90"/>
        <v>5</v>
      </c>
      <c r="P2889" t="s">
        <v>8273</v>
      </c>
      <c r="Q2889" s="15">
        <f t="shared" si="91"/>
        <v>42015.427361111113</v>
      </c>
    </row>
    <row r="2890" spans="1:17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8272</v>
      </c>
      <c r="O2890">
        <f t="shared" si="90"/>
        <v>0</v>
      </c>
      <c r="P2890" t="s">
        <v>8273</v>
      </c>
      <c r="Q2890" s="15">
        <f t="shared" si="91"/>
        <v>41930.207638888889</v>
      </c>
    </row>
    <row r="2891" spans="1:17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8272</v>
      </c>
      <c r="O2891">
        <f t="shared" si="90"/>
        <v>81.569999999999993</v>
      </c>
      <c r="P2891" t="s">
        <v>8273</v>
      </c>
      <c r="Q2891" s="15">
        <f t="shared" si="91"/>
        <v>41880.863252314812</v>
      </c>
    </row>
    <row r="2892" spans="1:17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8272</v>
      </c>
      <c r="O2892">
        <f t="shared" si="90"/>
        <v>7</v>
      </c>
      <c r="P2892" t="s">
        <v>8273</v>
      </c>
      <c r="Q2892" s="15">
        <f t="shared" si="91"/>
        <v>41860.125</v>
      </c>
    </row>
    <row r="2893" spans="1:17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8272</v>
      </c>
      <c r="O2893">
        <f t="shared" si="90"/>
        <v>27.3</v>
      </c>
      <c r="P2893" t="s">
        <v>8273</v>
      </c>
      <c r="Q2893" s="15">
        <f t="shared" si="91"/>
        <v>42475.84175925926</v>
      </c>
    </row>
    <row r="2894" spans="1:17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8272</v>
      </c>
      <c r="O2894">
        <f t="shared" si="90"/>
        <v>29.41</v>
      </c>
      <c r="P2894" t="s">
        <v>8273</v>
      </c>
      <c r="Q2894" s="15">
        <f t="shared" si="91"/>
        <v>41876.875</v>
      </c>
    </row>
    <row r="2895" spans="1:17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8272</v>
      </c>
      <c r="O2895">
        <f t="shared" si="90"/>
        <v>12.5</v>
      </c>
      <c r="P2895" t="s">
        <v>8273</v>
      </c>
      <c r="Q2895" s="15">
        <f t="shared" si="91"/>
        <v>42013.083333333328</v>
      </c>
    </row>
    <row r="2896" spans="1:17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8272</v>
      </c>
      <c r="O2896">
        <f t="shared" si="90"/>
        <v>0</v>
      </c>
      <c r="P2896" t="s">
        <v>8273</v>
      </c>
      <c r="Q2896" s="15">
        <f t="shared" si="91"/>
        <v>42097.944618055553</v>
      </c>
    </row>
    <row r="2897" spans="1:17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8272</v>
      </c>
      <c r="O2897">
        <f t="shared" si="90"/>
        <v>5.75</v>
      </c>
      <c r="P2897" t="s">
        <v>8273</v>
      </c>
      <c r="Q2897" s="15">
        <f t="shared" si="91"/>
        <v>41812.875</v>
      </c>
    </row>
    <row r="2898" spans="1:17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8272</v>
      </c>
      <c r="O2898">
        <f t="shared" si="90"/>
        <v>52.08</v>
      </c>
      <c r="P2898" t="s">
        <v>8273</v>
      </c>
      <c r="Q2898" s="15">
        <f t="shared" si="91"/>
        <v>42716.25</v>
      </c>
    </row>
    <row r="2899" spans="1:17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8272</v>
      </c>
      <c r="O2899">
        <f t="shared" si="90"/>
        <v>183.33</v>
      </c>
      <c r="P2899" t="s">
        <v>8273</v>
      </c>
      <c r="Q2899" s="15">
        <f t="shared" si="91"/>
        <v>42288.645196759258</v>
      </c>
    </row>
    <row r="2900" spans="1:17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8272</v>
      </c>
      <c r="O2900">
        <f t="shared" si="90"/>
        <v>26.33</v>
      </c>
      <c r="P2900" t="s">
        <v>8273</v>
      </c>
      <c r="Q2900" s="15">
        <f t="shared" si="91"/>
        <v>42308.664965277778</v>
      </c>
    </row>
    <row r="2901" spans="1:17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8272</v>
      </c>
      <c r="O2901">
        <f t="shared" si="90"/>
        <v>0</v>
      </c>
      <c r="P2901" t="s">
        <v>8273</v>
      </c>
      <c r="Q2901" s="15">
        <f t="shared" si="91"/>
        <v>42575.078217592592</v>
      </c>
    </row>
    <row r="2902" spans="1:17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8272</v>
      </c>
      <c r="O2902">
        <f t="shared" si="90"/>
        <v>486.43</v>
      </c>
      <c r="P2902" t="s">
        <v>8273</v>
      </c>
      <c r="Q2902" s="15">
        <f t="shared" si="91"/>
        <v>41860.234166666669</v>
      </c>
    </row>
    <row r="2903" spans="1:17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8272</v>
      </c>
      <c r="O2903">
        <f t="shared" si="90"/>
        <v>3</v>
      </c>
      <c r="P2903" t="s">
        <v>8273</v>
      </c>
      <c r="Q2903" s="15">
        <f t="shared" si="91"/>
        <v>42042.904386574075</v>
      </c>
    </row>
    <row r="2904" spans="1:17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8272</v>
      </c>
      <c r="O2904">
        <f t="shared" si="90"/>
        <v>25</v>
      </c>
      <c r="P2904" t="s">
        <v>8273</v>
      </c>
      <c r="Q2904" s="15">
        <f t="shared" si="91"/>
        <v>42240.439768518518</v>
      </c>
    </row>
    <row r="2905" spans="1:17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8272</v>
      </c>
      <c r="O2905">
        <f t="shared" si="90"/>
        <v>9.75</v>
      </c>
      <c r="P2905" t="s">
        <v>8273</v>
      </c>
      <c r="Q2905" s="15">
        <f t="shared" si="91"/>
        <v>42256.166874999995</v>
      </c>
    </row>
    <row r="2906" spans="1:17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8272</v>
      </c>
      <c r="O2906">
        <f t="shared" si="90"/>
        <v>18.75</v>
      </c>
      <c r="P2906" t="s">
        <v>8273</v>
      </c>
      <c r="Q2906" s="15">
        <f t="shared" si="91"/>
        <v>41952.5</v>
      </c>
    </row>
    <row r="2907" spans="1:17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8272</v>
      </c>
      <c r="O2907">
        <f t="shared" si="90"/>
        <v>36.590000000000003</v>
      </c>
      <c r="P2907" t="s">
        <v>8273</v>
      </c>
      <c r="Q2907" s="15">
        <f t="shared" si="91"/>
        <v>42620.056863425925</v>
      </c>
    </row>
    <row r="2908" spans="1:17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8272</v>
      </c>
      <c r="O2908">
        <f t="shared" si="90"/>
        <v>80.709999999999994</v>
      </c>
      <c r="P2908" t="s">
        <v>8273</v>
      </c>
      <c r="Q2908" s="15">
        <f t="shared" si="91"/>
        <v>42217.041666666672</v>
      </c>
    </row>
    <row r="2909" spans="1:17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8272</v>
      </c>
      <c r="O2909">
        <f t="shared" si="90"/>
        <v>1</v>
      </c>
      <c r="P2909" t="s">
        <v>8273</v>
      </c>
      <c r="Q2909" s="15">
        <f t="shared" si="91"/>
        <v>42504.877743055549</v>
      </c>
    </row>
    <row r="2910" spans="1:17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8272</v>
      </c>
      <c r="O2910">
        <f t="shared" si="90"/>
        <v>52.8</v>
      </c>
      <c r="P2910" t="s">
        <v>8273</v>
      </c>
      <c r="Q2910" s="15">
        <f t="shared" si="91"/>
        <v>42529.731701388882</v>
      </c>
    </row>
    <row r="2911" spans="1:17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8272</v>
      </c>
      <c r="O2911">
        <f t="shared" si="90"/>
        <v>20</v>
      </c>
      <c r="P2911" t="s">
        <v>8273</v>
      </c>
      <c r="Q2911" s="15">
        <f t="shared" si="91"/>
        <v>41968.823611111111</v>
      </c>
    </row>
    <row r="2912" spans="1:17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8272</v>
      </c>
      <c r="O2912">
        <f t="shared" si="90"/>
        <v>1</v>
      </c>
      <c r="P2912" t="s">
        <v>8273</v>
      </c>
      <c r="Q2912" s="15">
        <f t="shared" si="91"/>
        <v>42167.841284722221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8272</v>
      </c>
      <c r="O2913">
        <f t="shared" si="90"/>
        <v>46.93</v>
      </c>
      <c r="P2913" t="s">
        <v>8273</v>
      </c>
      <c r="Q2913" s="15">
        <f t="shared" si="91"/>
        <v>42182.768819444449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8272</v>
      </c>
      <c r="O2914">
        <f t="shared" si="90"/>
        <v>78.08</v>
      </c>
      <c r="P2914" t="s">
        <v>8273</v>
      </c>
      <c r="Q2914" s="15">
        <f t="shared" si="91"/>
        <v>42384.131643518514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8272</v>
      </c>
      <c r="O2915">
        <f t="shared" si="90"/>
        <v>1</v>
      </c>
      <c r="P2915" t="s">
        <v>8273</v>
      </c>
      <c r="Q2915" s="15">
        <f t="shared" si="91"/>
        <v>41888.922905092593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8272</v>
      </c>
      <c r="O2916">
        <f t="shared" si="90"/>
        <v>1</v>
      </c>
      <c r="P2916" t="s">
        <v>8273</v>
      </c>
      <c r="Q2916" s="15">
        <f t="shared" si="91"/>
        <v>42077.865671296298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8272</v>
      </c>
      <c r="O2917">
        <f t="shared" si="90"/>
        <v>203.67</v>
      </c>
      <c r="P2917" t="s">
        <v>8273</v>
      </c>
      <c r="Q2917" s="15">
        <f t="shared" si="91"/>
        <v>42445.356365740736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8272</v>
      </c>
      <c r="O2918">
        <f t="shared" si="90"/>
        <v>20.71</v>
      </c>
      <c r="P2918" t="s">
        <v>8273</v>
      </c>
      <c r="Q2918" s="15">
        <f t="shared" si="91"/>
        <v>41778.476724537039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8272</v>
      </c>
      <c r="O2919">
        <f t="shared" si="90"/>
        <v>48.56</v>
      </c>
      <c r="P2919" t="s">
        <v>8273</v>
      </c>
      <c r="Q2919" s="15">
        <f t="shared" si="91"/>
        <v>42263.234340277777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8272</v>
      </c>
      <c r="O2920">
        <f t="shared" si="90"/>
        <v>68.099999999999994</v>
      </c>
      <c r="P2920" t="s">
        <v>8273</v>
      </c>
      <c r="Q2920" s="15">
        <f t="shared" si="91"/>
        <v>42306.629710648151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8272</v>
      </c>
      <c r="O2921">
        <f t="shared" si="90"/>
        <v>8.5</v>
      </c>
      <c r="P2921" t="s">
        <v>8273</v>
      </c>
      <c r="Q2921" s="15">
        <f t="shared" si="91"/>
        <v>41856.61954861111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8272</v>
      </c>
      <c r="O2922">
        <f t="shared" si="90"/>
        <v>51.62</v>
      </c>
      <c r="P2922" t="s">
        <v>8273</v>
      </c>
      <c r="Q2922" s="15">
        <f t="shared" si="91"/>
        <v>42088.750810185185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8272</v>
      </c>
      <c r="O2923">
        <f t="shared" si="90"/>
        <v>43</v>
      </c>
      <c r="P2923" t="s">
        <v>8314</v>
      </c>
      <c r="Q2923" s="15">
        <f t="shared" si="91"/>
        <v>41907.886620370373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8272</v>
      </c>
      <c r="O2924">
        <f t="shared" si="90"/>
        <v>83.33</v>
      </c>
      <c r="P2924" t="s">
        <v>8314</v>
      </c>
      <c r="Q2924" s="15">
        <f t="shared" si="91"/>
        <v>42142.874155092592</v>
      </c>
      <c r="R2924">
        <f>YEAR(Q2924)</f>
        <v>2015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8272</v>
      </c>
      <c r="O2925">
        <f t="shared" si="90"/>
        <v>30</v>
      </c>
      <c r="P2925" t="s">
        <v>8314</v>
      </c>
      <c r="Q2925" s="15">
        <f t="shared" si="91"/>
        <v>42028.125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8272</v>
      </c>
      <c r="O2926">
        <f t="shared" si="90"/>
        <v>175.51</v>
      </c>
      <c r="P2926" t="s">
        <v>8314</v>
      </c>
      <c r="Q2926" s="15">
        <f t="shared" si="91"/>
        <v>42133.165972222225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8272</v>
      </c>
      <c r="O2927">
        <f t="shared" si="90"/>
        <v>231.66</v>
      </c>
      <c r="P2927" t="s">
        <v>8314</v>
      </c>
      <c r="Q2927" s="15">
        <f t="shared" si="91"/>
        <v>41893.584120370368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8272</v>
      </c>
      <c r="O2928">
        <f t="shared" si="90"/>
        <v>75</v>
      </c>
      <c r="P2928" t="s">
        <v>8314</v>
      </c>
      <c r="Q2928" s="15">
        <f t="shared" si="91"/>
        <v>42058.765960648147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8272</v>
      </c>
      <c r="O2929">
        <f t="shared" si="90"/>
        <v>112.14</v>
      </c>
      <c r="P2929" t="s">
        <v>8314</v>
      </c>
      <c r="Q2929" s="15">
        <f t="shared" si="91"/>
        <v>41835.208333333336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8272</v>
      </c>
      <c r="O2930">
        <f t="shared" si="90"/>
        <v>41.67</v>
      </c>
      <c r="P2930" t="s">
        <v>8314</v>
      </c>
      <c r="Q2930" s="15">
        <f t="shared" si="91"/>
        <v>42433.998217592598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8272</v>
      </c>
      <c r="O2931">
        <f t="shared" si="90"/>
        <v>255.17</v>
      </c>
      <c r="P2931" t="s">
        <v>8314</v>
      </c>
      <c r="Q2931" s="15">
        <f t="shared" si="91"/>
        <v>41784.564328703702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8272</v>
      </c>
      <c r="O2932">
        <f t="shared" si="90"/>
        <v>162.77000000000001</v>
      </c>
      <c r="P2932" t="s">
        <v>8314</v>
      </c>
      <c r="Q2932" s="15">
        <f t="shared" si="91"/>
        <v>42131.584074074075</v>
      </c>
      <c r="R2932">
        <f>YEAR(Q2932)</f>
        <v>2015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8272</v>
      </c>
      <c r="O2933">
        <f t="shared" si="90"/>
        <v>88.33</v>
      </c>
      <c r="P2933" t="s">
        <v>8314</v>
      </c>
      <c r="Q2933" s="15">
        <f t="shared" si="91"/>
        <v>41897.255555555559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8272</v>
      </c>
      <c r="O2934">
        <f t="shared" si="90"/>
        <v>85.74</v>
      </c>
      <c r="P2934" t="s">
        <v>8314</v>
      </c>
      <c r="Q2934" s="15">
        <f t="shared" si="91"/>
        <v>42056.458333333328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8272</v>
      </c>
      <c r="O2935">
        <f t="shared" si="90"/>
        <v>47.57</v>
      </c>
      <c r="P2935" t="s">
        <v>8314</v>
      </c>
      <c r="Q2935" s="15">
        <f t="shared" si="91"/>
        <v>42525.956631944442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8272</v>
      </c>
      <c r="O2936">
        <f t="shared" si="90"/>
        <v>72.97</v>
      </c>
      <c r="P2936" t="s">
        <v>8314</v>
      </c>
      <c r="Q2936" s="15">
        <f t="shared" si="91"/>
        <v>41805.636157407411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8272</v>
      </c>
      <c r="O2937">
        <f t="shared" si="90"/>
        <v>90.54</v>
      </c>
      <c r="P2937" t="s">
        <v>8314</v>
      </c>
      <c r="Q2937" s="15">
        <f t="shared" si="91"/>
        <v>42611.708333333328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8272</v>
      </c>
      <c r="O2938">
        <f t="shared" si="90"/>
        <v>37.65</v>
      </c>
      <c r="P2938" t="s">
        <v>8314</v>
      </c>
      <c r="Q2938" s="15">
        <f t="shared" si="91"/>
        <v>41925.207638888889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8272</v>
      </c>
      <c r="O2939">
        <f t="shared" si="90"/>
        <v>36.36</v>
      </c>
      <c r="P2939" t="s">
        <v>8314</v>
      </c>
      <c r="Q2939" s="15">
        <f t="shared" si="91"/>
        <v>41833.457326388889</v>
      </c>
      <c r="R2939">
        <f>YEAR(Q2939)</f>
        <v>2014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8272</v>
      </c>
      <c r="O2940">
        <f t="shared" si="90"/>
        <v>126.72</v>
      </c>
      <c r="P2940" t="s">
        <v>8314</v>
      </c>
      <c r="Q2940" s="15">
        <f t="shared" si="91"/>
        <v>42034.703865740739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8272</v>
      </c>
      <c r="O2941">
        <f t="shared" si="90"/>
        <v>329.2</v>
      </c>
      <c r="P2941" t="s">
        <v>8314</v>
      </c>
      <c r="Q2941" s="15">
        <f t="shared" si="91"/>
        <v>41879.041666666664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8272</v>
      </c>
      <c r="O2942">
        <f t="shared" si="90"/>
        <v>81.239999999999995</v>
      </c>
      <c r="P2942" t="s">
        <v>8314</v>
      </c>
      <c r="Q2942" s="15">
        <f t="shared" si="91"/>
        <v>42022.773356481484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8272</v>
      </c>
      <c r="O2943">
        <f t="shared" si="90"/>
        <v>1</v>
      </c>
      <c r="P2943" t="s">
        <v>8312</v>
      </c>
      <c r="Q2943" s="15">
        <f t="shared" si="91"/>
        <v>42064.960127314815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8272</v>
      </c>
      <c r="O2944">
        <f t="shared" si="90"/>
        <v>202.23</v>
      </c>
      <c r="P2944" t="s">
        <v>8312</v>
      </c>
      <c r="Q2944" s="15">
        <f t="shared" si="91"/>
        <v>42354.845833333333</v>
      </c>
    </row>
    <row r="2945" spans="1:17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8272</v>
      </c>
      <c r="O2945">
        <f t="shared" si="90"/>
        <v>0</v>
      </c>
      <c r="P2945" t="s">
        <v>8312</v>
      </c>
      <c r="Q2945" s="15">
        <f t="shared" si="91"/>
        <v>42107.129398148143</v>
      </c>
    </row>
    <row r="2946" spans="1:17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8272</v>
      </c>
      <c r="O2946">
        <f t="shared" si="90"/>
        <v>100</v>
      </c>
      <c r="P2946" t="s">
        <v>8312</v>
      </c>
      <c r="Q2946" s="15">
        <f t="shared" si="91"/>
        <v>42162.9143287037</v>
      </c>
    </row>
    <row r="2947" spans="1:17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8272</v>
      </c>
      <c r="O2947">
        <f t="shared" ref="O2947:O3010" si="92">IFERROR(ROUND(E2947/L2947,2),0)</f>
        <v>0</v>
      </c>
      <c r="P2947" t="s">
        <v>8312</v>
      </c>
      <c r="Q2947" s="15">
        <f t="shared" ref="Q2947:Q3010" si="93">( ( (I2947/60)/60)/24)+DATE(1970,1,1)</f>
        <v>42148.139583333337</v>
      </c>
    </row>
    <row r="2948" spans="1:17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8272</v>
      </c>
      <c r="O2948">
        <f t="shared" si="92"/>
        <v>1</v>
      </c>
      <c r="P2948" t="s">
        <v>8312</v>
      </c>
      <c r="Q2948" s="15">
        <f t="shared" si="93"/>
        <v>42597.531157407408</v>
      </c>
    </row>
    <row r="2949" spans="1:17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8272</v>
      </c>
      <c r="O2949">
        <f t="shared" si="92"/>
        <v>82.46</v>
      </c>
      <c r="P2949" t="s">
        <v>8312</v>
      </c>
      <c r="Q2949" s="15">
        <f t="shared" si="93"/>
        <v>42698.715972222228</v>
      </c>
    </row>
    <row r="2950" spans="1:17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8272</v>
      </c>
      <c r="O2950">
        <f t="shared" si="92"/>
        <v>2.67</v>
      </c>
      <c r="P2950" t="s">
        <v>8312</v>
      </c>
      <c r="Q2950" s="15">
        <f t="shared" si="93"/>
        <v>42157.649224537032</v>
      </c>
    </row>
    <row r="2951" spans="1:17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8272</v>
      </c>
      <c r="O2951">
        <f t="shared" si="92"/>
        <v>12.5</v>
      </c>
      <c r="P2951" t="s">
        <v>8312</v>
      </c>
      <c r="Q2951" s="15">
        <f t="shared" si="93"/>
        <v>42327.864780092597</v>
      </c>
    </row>
    <row r="2952" spans="1:17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8272</v>
      </c>
      <c r="O2952">
        <f t="shared" si="92"/>
        <v>0</v>
      </c>
      <c r="P2952" t="s">
        <v>8312</v>
      </c>
      <c r="Q2952" s="15">
        <f t="shared" si="93"/>
        <v>42392.36518518519</v>
      </c>
    </row>
    <row r="2953" spans="1:17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8272</v>
      </c>
      <c r="O2953">
        <f t="shared" si="92"/>
        <v>18.899999999999999</v>
      </c>
      <c r="P2953" t="s">
        <v>8312</v>
      </c>
      <c r="Q2953" s="15">
        <f t="shared" si="93"/>
        <v>41917.802928240737</v>
      </c>
    </row>
    <row r="2954" spans="1:17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8272</v>
      </c>
      <c r="O2954">
        <f t="shared" si="92"/>
        <v>200.63</v>
      </c>
      <c r="P2954" t="s">
        <v>8312</v>
      </c>
      <c r="Q2954" s="15">
        <f t="shared" si="93"/>
        <v>42660.166666666672</v>
      </c>
    </row>
    <row r="2955" spans="1:17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8272</v>
      </c>
      <c r="O2955">
        <f t="shared" si="92"/>
        <v>201.67</v>
      </c>
      <c r="P2955" t="s">
        <v>8312</v>
      </c>
      <c r="Q2955" s="15">
        <f t="shared" si="93"/>
        <v>42285.791909722218</v>
      </c>
    </row>
    <row r="2956" spans="1:17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8272</v>
      </c>
      <c r="O2956">
        <f t="shared" si="92"/>
        <v>0</v>
      </c>
      <c r="P2956" t="s">
        <v>8312</v>
      </c>
      <c r="Q2956" s="15">
        <f t="shared" si="93"/>
        <v>42810.541701388895</v>
      </c>
    </row>
    <row r="2957" spans="1:17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8272</v>
      </c>
      <c r="O2957">
        <f t="shared" si="92"/>
        <v>65</v>
      </c>
      <c r="P2957" t="s">
        <v>8312</v>
      </c>
      <c r="Q2957" s="15">
        <f t="shared" si="93"/>
        <v>42171.741307870368</v>
      </c>
    </row>
    <row r="2958" spans="1:17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8272</v>
      </c>
      <c r="O2958">
        <f t="shared" si="92"/>
        <v>66.099999999999994</v>
      </c>
      <c r="P2958" t="s">
        <v>8312</v>
      </c>
      <c r="Q2958" s="15">
        <f t="shared" si="93"/>
        <v>42494.958912037036</v>
      </c>
    </row>
    <row r="2959" spans="1:17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8272</v>
      </c>
      <c r="O2959">
        <f t="shared" si="92"/>
        <v>93.33</v>
      </c>
      <c r="P2959" t="s">
        <v>8312</v>
      </c>
      <c r="Q2959" s="15">
        <f t="shared" si="93"/>
        <v>42090.969583333332</v>
      </c>
    </row>
    <row r="2960" spans="1:17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8272</v>
      </c>
      <c r="O2960">
        <f t="shared" si="92"/>
        <v>0</v>
      </c>
      <c r="P2960" t="s">
        <v>8312</v>
      </c>
      <c r="Q2960" s="15">
        <f t="shared" si="93"/>
        <v>42498.73746527778</v>
      </c>
    </row>
    <row r="2961" spans="1:17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8272</v>
      </c>
      <c r="O2961">
        <f t="shared" si="92"/>
        <v>0</v>
      </c>
      <c r="P2961" t="s">
        <v>8312</v>
      </c>
      <c r="Q2961" s="15">
        <f t="shared" si="93"/>
        <v>42528.008391203708</v>
      </c>
    </row>
    <row r="2962" spans="1:17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8272</v>
      </c>
      <c r="O2962">
        <f t="shared" si="92"/>
        <v>0</v>
      </c>
      <c r="P2962" t="s">
        <v>8312</v>
      </c>
      <c r="Q2962" s="15">
        <f t="shared" si="93"/>
        <v>41893.757210648146</v>
      </c>
    </row>
    <row r="2963" spans="1:17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8272</v>
      </c>
      <c r="O2963">
        <f t="shared" si="92"/>
        <v>50.75</v>
      </c>
      <c r="P2963" t="s">
        <v>8273</v>
      </c>
      <c r="Q2963" s="15">
        <f t="shared" si="93"/>
        <v>42089.166666666672</v>
      </c>
    </row>
    <row r="2964" spans="1:17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8272</v>
      </c>
      <c r="O2964">
        <f t="shared" si="92"/>
        <v>60.9</v>
      </c>
      <c r="P2964" t="s">
        <v>8273</v>
      </c>
      <c r="Q2964" s="15">
        <f t="shared" si="93"/>
        <v>42064.290972222225</v>
      </c>
    </row>
    <row r="2965" spans="1:17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8272</v>
      </c>
      <c r="O2965">
        <f t="shared" si="92"/>
        <v>109.03</v>
      </c>
      <c r="P2965" t="s">
        <v>8273</v>
      </c>
      <c r="Q2965" s="15">
        <f t="shared" si="93"/>
        <v>42187.470185185186</v>
      </c>
    </row>
    <row r="2966" spans="1:17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8272</v>
      </c>
      <c r="O2966">
        <f t="shared" si="92"/>
        <v>25.69</v>
      </c>
      <c r="P2966" t="s">
        <v>8273</v>
      </c>
      <c r="Q2966" s="15">
        <f t="shared" si="93"/>
        <v>41857.897222222222</v>
      </c>
    </row>
    <row r="2967" spans="1:17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8272</v>
      </c>
      <c r="O2967">
        <f t="shared" si="92"/>
        <v>41.92</v>
      </c>
      <c r="P2967" t="s">
        <v>8273</v>
      </c>
      <c r="Q2967" s="15">
        <f t="shared" si="93"/>
        <v>42192.729548611111</v>
      </c>
    </row>
    <row r="2968" spans="1:17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8272</v>
      </c>
      <c r="O2968">
        <f t="shared" si="92"/>
        <v>88.77</v>
      </c>
      <c r="P2968" t="s">
        <v>8273</v>
      </c>
      <c r="Q2968" s="15">
        <f t="shared" si="93"/>
        <v>42263.738564814819</v>
      </c>
    </row>
    <row r="2969" spans="1:17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8272</v>
      </c>
      <c r="O2969">
        <f t="shared" si="92"/>
        <v>80.23</v>
      </c>
      <c r="P2969" t="s">
        <v>8273</v>
      </c>
      <c r="Q2969" s="15">
        <f t="shared" si="93"/>
        <v>42072.156157407408</v>
      </c>
    </row>
    <row r="2970" spans="1:17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8272</v>
      </c>
      <c r="O2970">
        <f t="shared" si="92"/>
        <v>78.94</v>
      </c>
      <c r="P2970" t="s">
        <v>8273</v>
      </c>
      <c r="Q2970" s="15">
        <f t="shared" si="93"/>
        <v>42599.165972222225</v>
      </c>
    </row>
    <row r="2971" spans="1:17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8272</v>
      </c>
      <c r="O2971">
        <f t="shared" si="92"/>
        <v>95.59</v>
      </c>
      <c r="P2971" t="s">
        <v>8273</v>
      </c>
      <c r="Q2971" s="15">
        <f t="shared" si="93"/>
        <v>42127.952083333337</v>
      </c>
    </row>
    <row r="2972" spans="1:17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8272</v>
      </c>
      <c r="O2972">
        <f t="shared" si="92"/>
        <v>69.89</v>
      </c>
      <c r="P2972" t="s">
        <v>8273</v>
      </c>
      <c r="Q2972" s="15">
        <f t="shared" si="93"/>
        <v>41838.669571759259</v>
      </c>
    </row>
    <row r="2973" spans="1:17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8272</v>
      </c>
      <c r="O2973">
        <f t="shared" si="92"/>
        <v>74.53</v>
      </c>
      <c r="P2973" t="s">
        <v>8273</v>
      </c>
      <c r="Q2973" s="15">
        <f t="shared" si="93"/>
        <v>41882.658310185187</v>
      </c>
    </row>
    <row r="2974" spans="1:17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8272</v>
      </c>
      <c r="O2974">
        <f t="shared" si="92"/>
        <v>123.94</v>
      </c>
      <c r="P2974" t="s">
        <v>8273</v>
      </c>
      <c r="Q2974" s="15">
        <f t="shared" si="93"/>
        <v>42709.041666666672</v>
      </c>
    </row>
    <row r="2975" spans="1:17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8272</v>
      </c>
      <c r="O2975">
        <f t="shared" si="92"/>
        <v>264.85000000000002</v>
      </c>
      <c r="P2975" t="s">
        <v>8273</v>
      </c>
      <c r="Q2975" s="15">
        <f t="shared" si="93"/>
        <v>42370.166666666672</v>
      </c>
    </row>
    <row r="2976" spans="1:17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8272</v>
      </c>
      <c r="O2976">
        <f t="shared" si="92"/>
        <v>58.62</v>
      </c>
      <c r="P2976" t="s">
        <v>8273</v>
      </c>
      <c r="Q2976" s="15">
        <f t="shared" si="93"/>
        <v>41908.065972222219</v>
      </c>
    </row>
    <row r="2977" spans="1:17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8272</v>
      </c>
      <c r="O2977">
        <f t="shared" si="92"/>
        <v>70.88</v>
      </c>
      <c r="P2977" t="s">
        <v>8273</v>
      </c>
      <c r="Q2977" s="15">
        <f t="shared" si="93"/>
        <v>41970.125</v>
      </c>
    </row>
    <row r="2978" spans="1:17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8272</v>
      </c>
      <c r="O2978">
        <f t="shared" si="92"/>
        <v>8.57</v>
      </c>
      <c r="P2978" t="s">
        <v>8273</v>
      </c>
      <c r="Q2978" s="15">
        <f t="shared" si="93"/>
        <v>42442.5</v>
      </c>
    </row>
    <row r="2979" spans="1:17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8272</v>
      </c>
      <c r="O2979">
        <f t="shared" si="92"/>
        <v>113.57</v>
      </c>
      <c r="P2979" t="s">
        <v>8273</v>
      </c>
      <c r="Q2979" s="15">
        <f t="shared" si="93"/>
        <v>42086.093055555553</v>
      </c>
    </row>
    <row r="2980" spans="1:17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8272</v>
      </c>
      <c r="O2980">
        <f t="shared" si="92"/>
        <v>60.69</v>
      </c>
      <c r="P2980" t="s">
        <v>8273</v>
      </c>
      <c r="Q2980" s="15">
        <f t="shared" si="93"/>
        <v>41932.249305555553</v>
      </c>
    </row>
    <row r="2981" spans="1:17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8272</v>
      </c>
      <c r="O2981">
        <f t="shared" si="92"/>
        <v>110.22</v>
      </c>
      <c r="P2981" t="s">
        <v>8273</v>
      </c>
      <c r="Q2981" s="15">
        <f t="shared" si="93"/>
        <v>42010.25</v>
      </c>
    </row>
    <row r="2982" spans="1:17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8272</v>
      </c>
      <c r="O2982">
        <f t="shared" si="92"/>
        <v>136.46</v>
      </c>
      <c r="P2982" t="s">
        <v>8273</v>
      </c>
      <c r="Q2982" s="15">
        <f t="shared" si="93"/>
        <v>42240.083333333328</v>
      </c>
    </row>
    <row r="2983" spans="1:17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8272</v>
      </c>
      <c r="O2983">
        <f t="shared" si="92"/>
        <v>53.16</v>
      </c>
      <c r="P2983" t="s">
        <v>8312</v>
      </c>
      <c r="Q2983" s="15">
        <f t="shared" si="93"/>
        <v>42270.559675925921</v>
      </c>
    </row>
    <row r="2984" spans="1:17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8272</v>
      </c>
      <c r="O2984">
        <f t="shared" si="92"/>
        <v>86.49</v>
      </c>
      <c r="P2984" t="s">
        <v>8312</v>
      </c>
      <c r="Q2984" s="15">
        <f t="shared" si="93"/>
        <v>42411.686840277776</v>
      </c>
    </row>
    <row r="2985" spans="1:17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8272</v>
      </c>
      <c r="O2985">
        <f t="shared" si="92"/>
        <v>155.24</v>
      </c>
      <c r="P2985" t="s">
        <v>8312</v>
      </c>
      <c r="Q2985" s="15">
        <f t="shared" si="93"/>
        <v>41954.674027777779</v>
      </c>
    </row>
    <row r="2986" spans="1:17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8272</v>
      </c>
      <c r="O2986">
        <f t="shared" si="92"/>
        <v>115.08</v>
      </c>
      <c r="P2986" t="s">
        <v>8312</v>
      </c>
      <c r="Q2986" s="15">
        <f t="shared" si="93"/>
        <v>42606.278715277775</v>
      </c>
    </row>
    <row r="2987" spans="1:17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8272</v>
      </c>
      <c r="O2987">
        <f t="shared" si="92"/>
        <v>109.59</v>
      </c>
      <c r="P2987" t="s">
        <v>8312</v>
      </c>
      <c r="Q2987" s="15">
        <f t="shared" si="93"/>
        <v>42674.166666666672</v>
      </c>
    </row>
    <row r="2988" spans="1:17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8272</v>
      </c>
      <c r="O2988">
        <f t="shared" si="92"/>
        <v>45.21</v>
      </c>
      <c r="P2988" t="s">
        <v>8312</v>
      </c>
      <c r="Q2988" s="15">
        <f t="shared" si="93"/>
        <v>42491.458402777775</v>
      </c>
    </row>
    <row r="2989" spans="1:17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8272</v>
      </c>
      <c r="O2989">
        <f t="shared" si="92"/>
        <v>104.15</v>
      </c>
      <c r="P2989" t="s">
        <v>8312</v>
      </c>
      <c r="Q2989" s="15">
        <f t="shared" si="93"/>
        <v>42656</v>
      </c>
    </row>
    <row r="2990" spans="1:17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8272</v>
      </c>
      <c r="O2990">
        <f t="shared" si="92"/>
        <v>35.71</v>
      </c>
      <c r="P2990" t="s">
        <v>8312</v>
      </c>
      <c r="Q2990" s="15">
        <f t="shared" si="93"/>
        <v>42541.362048611118</v>
      </c>
    </row>
    <row r="2991" spans="1:17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8272</v>
      </c>
      <c r="O2991">
        <f t="shared" si="92"/>
        <v>97</v>
      </c>
      <c r="P2991" t="s">
        <v>8312</v>
      </c>
      <c r="Q2991" s="15">
        <f t="shared" si="93"/>
        <v>42359.207638888889</v>
      </c>
    </row>
    <row r="2992" spans="1:17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8272</v>
      </c>
      <c r="O2992">
        <f t="shared" si="92"/>
        <v>370.37</v>
      </c>
      <c r="P2992" t="s">
        <v>8312</v>
      </c>
      <c r="Q2992" s="15">
        <f t="shared" si="93"/>
        <v>42376.57430555555</v>
      </c>
    </row>
    <row r="2993" spans="1:17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8272</v>
      </c>
      <c r="O2993">
        <f t="shared" si="92"/>
        <v>94.41</v>
      </c>
      <c r="P2993" t="s">
        <v>8312</v>
      </c>
      <c r="Q2993" s="15">
        <f t="shared" si="93"/>
        <v>42762.837152777778</v>
      </c>
    </row>
    <row r="2994" spans="1:17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8272</v>
      </c>
      <c r="O2994">
        <f t="shared" si="92"/>
        <v>48.98</v>
      </c>
      <c r="P2994" t="s">
        <v>8312</v>
      </c>
      <c r="Q2994" s="15">
        <f t="shared" si="93"/>
        <v>42652.767476851848</v>
      </c>
    </row>
    <row r="2995" spans="1:17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8272</v>
      </c>
      <c r="O2995">
        <f t="shared" si="92"/>
        <v>45.59</v>
      </c>
      <c r="P2995" t="s">
        <v>8312</v>
      </c>
      <c r="Q2995" s="15">
        <f t="shared" si="93"/>
        <v>42420.838738425926</v>
      </c>
    </row>
    <row r="2996" spans="1:17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8272</v>
      </c>
      <c r="O2996">
        <f t="shared" si="92"/>
        <v>23.28</v>
      </c>
      <c r="P2996" t="s">
        <v>8312</v>
      </c>
      <c r="Q2996" s="15">
        <f t="shared" si="93"/>
        <v>41915.478842592594</v>
      </c>
    </row>
    <row r="2997" spans="1:17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8272</v>
      </c>
      <c r="O2997">
        <f t="shared" si="92"/>
        <v>63.23</v>
      </c>
      <c r="P2997" t="s">
        <v>8312</v>
      </c>
      <c r="Q2997" s="15">
        <f t="shared" si="93"/>
        <v>42754.665173611109</v>
      </c>
    </row>
    <row r="2998" spans="1:17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8272</v>
      </c>
      <c r="O2998">
        <f t="shared" si="92"/>
        <v>153.52000000000001</v>
      </c>
      <c r="P2998" t="s">
        <v>8312</v>
      </c>
      <c r="Q2998" s="15">
        <f t="shared" si="93"/>
        <v>42150.912500000006</v>
      </c>
    </row>
    <row r="2999" spans="1:17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8272</v>
      </c>
      <c r="O2999">
        <f t="shared" si="92"/>
        <v>90.2</v>
      </c>
      <c r="P2999" t="s">
        <v>8312</v>
      </c>
      <c r="Q2999" s="15">
        <f t="shared" si="93"/>
        <v>42793.207638888889</v>
      </c>
    </row>
    <row r="3000" spans="1:17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8272</v>
      </c>
      <c r="O3000">
        <f t="shared" si="92"/>
        <v>118.97</v>
      </c>
      <c r="P3000" t="s">
        <v>8312</v>
      </c>
      <c r="Q3000" s="15">
        <f t="shared" si="93"/>
        <v>41806.184027777781</v>
      </c>
    </row>
    <row r="3001" spans="1:17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8272</v>
      </c>
      <c r="O3001">
        <f t="shared" si="92"/>
        <v>80.25</v>
      </c>
      <c r="P3001" t="s">
        <v>8312</v>
      </c>
      <c r="Q3001" s="15">
        <f t="shared" si="93"/>
        <v>42795.083333333328</v>
      </c>
    </row>
    <row r="3002" spans="1:17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8272</v>
      </c>
      <c r="O3002">
        <f t="shared" si="92"/>
        <v>62.5</v>
      </c>
      <c r="P3002" t="s">
        <v>8312</v>
      </c>
      <c r="Q3002" s="15">
        <f t="shared" si="93"/>
        <v>42766.75</v>
      </c>
    </row>
    <row r="3003" spans="1:17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8272</v>
      </c>
      <c r="O3003">
        <f t="shared" si="92"/>
        <v>131.38</v>
      </c>
      <c r="P3003" t="s">
        <v>8312</v>
      </c>
      <c r="Q3003" s="15">
        <f t="shared" si="93"/>
        <v>42564.895625000005</v>
      </c>
    </row>
    <row r="3004" spans="1:17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8272</v>
      </c>
      <c r="O3004">
        <f t="shared" si="92"/>
        <v>73.03</v>
      </c>
      <c r="P3004" t="s">
        <v>8312</v>
      </c>
      <c r="Q3004" s="15">
        <f t="shared" si="93"/>
        <v>41269.83625</v>
      </c>
    </row>
    <row r="3005" spans="1:17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8272</v>
      </c>
      <c r="O3005">
        <f t="shared" si="92"/>
        <v>178.53</v>
      </c>
      <c r="P3005" t="s">
        <v>8312</v>
      </c>
      <c r="Q3005" s="15">
        <f t="shared" si="93"/>
        <v>42430.249305555553</v>
      </c>
    </row>
    <row r="3006" spans="1:17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8272</v>
      </c>
      <c r="O3006">
        <f t="shared" si="92"/>
        <v>162.91</v>
      </c>
      <c r="P3006" t="s">
        <v>8312</v>
      </c>
      <c r="Q3006" s="15">
        <f t="shared" si="93"/>
        <v>41958.922731481478</v>
      </c>
    </row>
    <row r="3007" spans="1:17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8272</v>
      </c>
      <c r="O3007">
        <f t="shared" si="92"/>
        <v>108.24</v>
      </c>
      <c r="P3007" t="s">
        <v>8312</v>
      </c>
      <c r="Q3007" s="15">
        <f t="shared" si="93"/>
        <v>41918.674826388888</v>
      </c>
    </row>
    <row r="3008" spans="1:17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8272</v>
      </c>
      <c r="O3008">
        <f t="shared" si="92"/>
        <v>88.87</v>
      </c>
      <c r="P3008" t="s">
        <v>8312</v>
      </c>
      <c r="Q3008" s="15">
        <f t="shared" si="93"/>
        <v>41987.756840277783</v>
      </c>
    </row>
    <row r="3009" spans="1:17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8272</v>
      </c>
      <c r="O3009">
        <f t="shared" si="92"/>
        <v>54</v>
      </c>
      <c r="P3009" t="s">
        <v>8312</v>
      </c>
      <c r="Q3009" s="15">
        <f t="shared" si="93"/>
        <v>42119.216238425928</v>
      </c>
    </row>
    <row r="3010" spans="1:17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8272</v>
      </c>
      <c r="O3010">
        <f t="shared" si="92"/>
        <v>116.73</v>
      </c>
      <c r="P3010" t="s">
        <v>8312</v>
      </c>
      <c r="Q3010" s="15">
        <f t="shared" si="93"/>
        <v>42390.212025462963</v>
      </c>
    </row>
    <row r="3011" spans="1:17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8272</v>
      </c>
      <c r="O3011">
        <f t="shared" ref="O3011:O3074" si="94">IFERROR(ROUND(E3011/L3011,2),0)</f>
        <v>233.9</v>
      </c>
      <c r="P3011" t="s">
        <v>8312</v>
      </c>
      <c r="Q3011" s="15">
        <f t="shared" ref="Q3011:Q3074" si="95">( ( (I3011/60)/60)/24)+DATE(1970,1,1)</f>
        <v>41969.611574074079</v>
      </c>
    </row>
    <row r="3012" spans="1:17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8272</v>
      </c>
      <c r="O3012">
        <f t="shared" si="94"/>
        <v>158</v>
      </c>
      <c r="P3012" t="s">
        <v>8312</v>
      </c>
      <c r="Q3012" s="15">
        <f t="shared" si="95"/>
        <v>42056.832395833335</v>
      </c>
    </row>
    <row r="3013" spans="1:17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8272</v>
      </c>
      <c r="O3013">
        <f t="shared" si="94"/>
        <v>14.84</v>
      </c>
      <c r="P3013" t="s">
        <v>8312</v>
      </c>
      <c r="Q3013" s="15">
        <f t="shared" si="95"/>
        <v>42361.957638888889</v>
      </c>
    </row>
    <row r="3014" spans="1:17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8272</v>
      </c>
      <c r="O3014">
        <f t="shared" si="94"/>
        <v>85.18</v>
      </c>
      <c r="P3014" t="s">
        <v>8312</v>
      </c>
      <c r="Q3014" s="15">
        <f t="shared" si="95"/>
        <v>42045.702893518523</v>
      </c>
    </row>
    <row r="3015" spans="1:17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8272</v>
      </c>
      <c r="O3015">
        <f t="shared" si="94"/>
        <v>146.69</v>
      </c>
      <c r="P3015" t="s">
        <v>8312</v>
      </c>
      <c r="Q3015" s="15">
        <f t="shared" si="95"/>
        <v>42176.836215277777</v>
      </c>
    </row>
    <row r="3016" spans="1:17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8272</v>
      </c>
      <c r="O3016">
        <f t="shared" si="94"/>
        <v>50.76</v>
      </c>
      <c r="P3016" t="s">
        <v>8312</v>
      </c>
      <c r="Q3016" s="15">
        <f t="shared" si="95"/>
        <v>41948.208333333336</v>
      </c>
    </row>
    <row r="3017" spans="1:17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8272</v>
      </c>
      <c r="O3017">
        <f t="shared" si="94"/>
        <v>87.7</v>
      </c>
      <c r="P3017" t="s">
        <v>8312</v>
      </c>
      <c r="Q3017" s="15">
        <f t="shared" si="95"/>
        <v>41801.166666666664</v>
      </c>
    </row>
    <row r="3018" spans="1:17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8272</v>
      </c>
      <c r="O3018">
        <f t="shared" si="94"/>
        <v>242.28</v>
      </c>
      <c r="P3018" t="s">
        <v>8312</v>
      </c>
      <c r="Q3018" s="15">
        <f t="shared" si="95"/>
        <v>41838.548055555555</v>
      </c>
    </row>
    <row r="3019" spans="1:17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8272</v>
      </c>
      <c r="O3019">
        <f t="shared" si="94"/>
        <v>146.44999999999999</v>
      </c>
      <c r="P3019" t="s">
        <v>8312</v>
      </c>
      <c r="Q3019" s="15">
        <f t="shared" si="95"/>
        <v>41871.850034722222</v>
      </c>
    </row>
    <row r="3020" spans="1:17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8272</v>
      </c>
      <c r="O3020">
        <f t="shared" si="94"/>
        <v>103.17</v>
      </c>
      <c r="P3020" t="s">
        <v>8312</v>
      </c>
      <c r="Q3020" s="15">
        <f t="shared" si="95"/>
        <v>42205.916666666672</v>
      </c>
    </row>
    <row r="3021" spans="1:17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8272</v>
      </c>
      <c r="O3021">
        <f t="shared" si="94"/>
        <v>80.459999999999994</v>
      </c>
      <c r="P3021" t="s">
        <v>8312</v>
      </c>
      <c r="Q3021" s="15">
        <f t="shared" si="95"/>
        <v>41786.125</v>
      </c>
    </row>
    <row r="3022" spans="1:17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8272</v>
      </c>
      <c r="O3022">
        <f t="shared" si="94"/>
        <v>234.67</v>
      </c>
      <c r="P3022" t="s">
        <v>8312</v>
      </c>
      <c r="Q3022" s="15">
        <f t="shared" si="95"/>
        <v>42230.846446759257</v>
      </c>
    </row>
    <row r="3023" spans="1:17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8272</v>
      </c>
      <c r="O3023">
        <f t="shared" si="94"/>
        <v>50.69</v>
      </c>
      <c r="P3023" t="s">
        <v>8312</v>
      </c>
      <c r="Q3023" s="15">
        <f t="shared" si="95"/>
        <v>42696.249305555553</v>
      </c>
    </row>
    <row r="3024" spans="1:17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8272</v>
      </c>
      <c r="O3024">
        <f t="shared" si="94"/>
        <v>162.71</v>
      </c>
      <c r="P3024" t="s">
        <v>8312</v>
      </c>
      <c r="Q3024" s="15">
        <f t="shared" si="95"/>
        <v>42609.95380787037</v>
      </c>
    </row>
    <row r="3025" spans="1:17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8272</v>
      </c>
      <c r="O3025">
        <f t="shared" si="94"/>
        <v>120.17</v>
      </c>
      <c r="P3025" t="s">
        <v>8312</v>
      </c>
      <c r="Q3025" s="15">
        <f t="shared" si="95"/>
        <v>42166.675763888896</v>
      </c>
    </row>
    <row r="3026" spans="1:17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8272</v>
      </c>
      <c r="O3026">
        <f t="shared" si="94"/>
        <v>67.7</v>
      </c>
      <c r="P3026" t="s">
        <v>8312</v>
      </c>
      <c r="Q3026" s="15">
        <f t="shared" si="95"/>
        <v>41188.993923611109</v>
      </c>
    </row>
    <row r="3027" spans="1:17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8272</v>
      </c>
      <c r="O3027">
        <f t="shared" si="94"/>
        <v>52.1</v>
      </c>
      <c r="P3027" t="s">
        <v>8312</v>
      </c>
      <c r="Q3027" s="15">
        <f t="shared" si="95"/>
        <v>41789.666666666664</v>
      </c>
    </row>
    <row r="3028" spans="1:17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8272</v>
      </c>
      <c r="O3028">
        <f t="shared" si="94"/>
        <v>51.6</v>
      </c>
      <c r="P3028" t="s">
        <v>8312</v>
      </c>
      <c r="Q3028" s="15">
        <f t="shared" si="95"/>
        <v>42797.459398148145</v>
      </c>
    </row>
    <row r="3029" spans="1:17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8272</v>
      </c>
      <c r="O3029">
        <f t="shared" si="94"/>
        <v>164.3</v>
      </c>
      <c r="P3029" t="s">
        <v>8312</v>
      </c>
      <c r="Q3029" s="15">
        <f t="shared" si="95"/>
        <v>42083.662627314814</v>
      </c>
    </row>
    <row r="3030" spans="1:17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8272</v>
      </c>
      <c r="O3030">
        <f t="shared" si="94"/>
        <v>84.86</v>
      </c>
      <c r="P3030" t="s">
        <v>8312</v>
      </c>
      <c r="Q3030" s="15">
        <f t="shared" si="95"/>
        <v>42597.264178240745</v>
      </c>
    </row>
    <row r="3031" spans="1:17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8272</v>
      </c>
      <c r="O3031">
        <f t="shared" si="94"/>
        <v>94.55</v>
      </c>
      <c r="P3031" t="s">
        <v>8312</v>
      </c>
      <c r="Q3031" s="15">
        <f t="shared" si="95"/>
        <v>41961.190972222219</v>
      </c>
    </row>
    <row r="3032" spans="1:17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8272</v>
      </c>
      <c r="O3032">
        <f t="shared" si="94"/>
        <v>45.54</v>
      </c>
      <c r="P3032" t="s">
        <v>8312</v>
      </c>
      <c r="Q3032" s="15">
        <f t="shared" si="95"/>
        <v>42263.747349537036</v>
      </c>
    </row>
    <row r="3033" spans="1:17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8272</v>
      </c>
      <c r="O3033">
        <f t="shared" si="94"/>
        <v>51.72</v>
      </c>
      <c r="P3033" t="s">
        <v>8312</v>
      </c>
      <c r="Q3033" s="15">
        <f t="shared" si="95"/>
        <v>42657.882488425923</v>
      </c>
    </row>
    <row r="3034" spans="1:17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8272</v>
      </c>
      <c r="O3034">
        <f t="shared" si="94"/>
        <v>50.88</v>
      </c>
      <c r="P3034" t="s">
        <v>8312</v>
      </c>
      <c r="Q3034" s="15">
        <f t="shared" si="95"/>
        <v>42258.044664351852</v>
      </c>
    </row>
    <row r="3035" spans="1:17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8272</v>
      </c>
      <c r="O3035">
        <f t="shared" si="94"/>
        <v>191.13</v>
      </c>
      <c r="P3035" t="s">
        <v>8312</v>
      </c>
      <c r="Q3035" s="15">
        <f t="shared" si="95"/>
        <v>42600.110243055555</v>
      </c>
    </row>
    <row r="3036" spans="1:17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8272</v>
      </c>
      <c r="O3036">
        <f t="shared" si="94"/>
        <v>89.31</v>
      </c>
      <c r="P3036" t="s">
        <v>8312</v>
      </c>
      <c r="Q3036" s="15">
        <f t="shared" si="95"/>
        <v>42675.165972222225</v>
      </c>
    </row>
    <row r="3037" spans="1:17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8272</v>
      </c>
      <c r="O3037">
        <f t="shared" si="94"/>
        <v>88.59</v>
      </c>
      <c r="P3037" t="s">
        <v>8312</v>
      </c>
      <c r="Q3037" s="15">
        <f t="shared" si="95"/>
        <v>41398.560289351852</v>
      </c>
    </row>
    <row r="3038" spans="1:17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8272</v>
      </c>
      <c r="O3038">
        <f t="shared" si="94"/>
        <v>96.3</v>
      </c>
      <c r="P3038" t="s">
        <v>8312</v>
      </c>
      <c r="Q3038" s="15">
        <f t="shared" si="95"/>
        <v>41502.499305555553</v>
      </c>
    </row>
    <row r="3039" spans="1:17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8272</v>
      </c>
      <c r="O3039">
        <f t="shared" si="94"/>
        <v>33.31</v>
      </c>
      <c r="P3039" t="s">
        <v>8312</v>
      </c>
      <c r="Q3039" s="15">
        <f t="shared" si="95"/>
        <v>40453.207638888889</v>
      </c>
    </row>
    <row r="3040" spans="1:17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8272</v>
      </c>
      <c r="O3040">
        <f t="shared" si="94"/>
        <v>37.22</v>
      </c>
      <c r="P3040" t="s">
        <v>8312</v>
      </c>
      <c r="Q3040" s="15">
        <f t="shared" si="95"/>
        <v>42433.252280092594</v>
      </c>
    </row>
    <row r="3041" spans="1:17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8272</v>
      </c>
      <c r="O3041">
        <f t="shared" si="94"/>
        <v>92.13</v>
      </c>
      <c r="P3041" t="s">
        <v>8312</v>
      </c>
      <c r="Q3041" s="15">
        <f t="shared" si="95"/>
        <v>41637.332638888889</v>
      </c>
    </row>
    <row r="3042" spans="1:17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8272</v>
      </c>
      <c r="O3042">
        <f t="shared" si="94"/>
        <v>76.790000000000006</v>
      </c>
      <c r="P3042" t="s">
        <v>8312</v>
      </c>
      <c r="Q3042" s="15">
        <f t="shared" si="95"/>
        <v>42181.958333333328</v>
      </c>
    </row>
    <row r="3043" spans="1:17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8272</v>
      </c>
      <c r="O3043">
        <f t="shared" si="94"/>
        <v>96.53</v>
      </c>
      <c r="P3043" t="s">
        <v>8312</v>
      </c>
      <c r="Q3043" s="15">
        <f t="shared" si="95"/>
        <v>42389.868611111116</v>
      </c>
    </row>
    <row r="3044" spans="1:17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8272</v>
      </c>
      <c r="O3044">
        <f t="shared" si="94"/>
        <v>51.89</v>
      </c>
      <c r="P3044" t="s">
        <v>8312</v>
      </c>
      <c r="Q3044" s="15">
        <f t="shared" si="95"/>
        <v>42283.688043981485</v>
      </c>
    </row>
    <row r="3045" spans="1:17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8272</v>
      </c>
      <c r="O3045">
        <f t="shared" si="94"/>
        <v>128.91</v>
      </c>
      <c r="P3045" t="s">
        <v>8312</v>
      </c>
      <c r="Q3045" s="15">
        <f t="shared" si="95"/>
        <v>42110.118055555555</v>
      </c>
    </row>
    <row r="3046" spans="1:17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8272</v>
      </c>
      <c r="O3046">
        <f t="shared" si="94"/>
        <v>84.11</v>
      </c>
      <c r="P3046" t="s">
        <v>8312</v>
      </c>
      <c r="Q3046" s="15">
        <f t="shared" si="95"/>
        <v>42402.7268287037</v>
      </c>
    </row>
    <row r="3047" spans="1:17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8272</v>
      </c>
      <c r="O3047">
        <f t="shared" si="94"/>
        <v>82.94</v>
      </c>
      <c r="P3047" t="s">
        <v>8312</v>
      </c>
      <c r="Q3047" s="15">
        <f t="shared" si="95"/>
        <v>41873.155729166669</v>
      </c>
    </row>
    <row r="3048" spans="1:17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8272</v>
      </c>
      <c r="O3048">
        <f t="shared" si="94"/>
        <v>259.95</v>
      </c>
      <c r="P3048" t="s">
        <v>8312</v>
      </c>
      <c r="Q3048" s="15">
        <f t="shared" si="95"/>
        <v>41892.202777777777</v>
      </c>
    </row>
    <row r="3049" spans="1:17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8272</v>
      </c>
      <c r="O3049">
        <f t="shared" si="94"/>
        <v>37.25</v>
      </c>
      <c r="P3049" t="s">
        <v>8312</v>
      </c>
      <c r="Q3049" s="15">
        <f t="shared" si="95"/>
        <v>42487.552777777775</v>
      </c>
    </row>
    <row r="3050" spans="1:17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8272</v>
      </c>
      <c r="O3050">
        <f t="shared" si="94"/>
        <v>177.02</v>
      </c>
      <c r="P3050" t="s">
        <v>8312</v>
      </c>
      <c r="Q3050" s="15">
        <f t="shared" si="95"/>
        <v>42004.890277777777</v>
      </c>
    </row>
    <row r="3051" spans="1:17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8272</v>
      </c>
      <c r="O3051">
        <f t="shared" si="94"/>
        <v>74.069999999999993</v>
      </c>
      <c r="P3051" t="s">
        <v>8312</v>
      </c>
      <c r="Q3051" s="15">
        <f t="shared" si="95"/>
        <v>42169.014525462961</v>
      </c>
    </row>
    <row r="3052" spans="1:17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8272</v>
      </c>
      <c r="O3052">
        <f t="shared" si="94"/>
        <v>70.67</v>
      </c>
      <c r="P3052" t="s">
        <v>8312</v>
      </c>
      <c r="Q3052" s="15">
        <f t="shared" si="95"/>
        <v>42495.16851851852</v>
      </c>
    </row>
    <row r="3053" spans="1:17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8272</v>
      </c>
      <c r="O3053">
        <f t="shared" si="94"/>
        <v>23.63</v>
      </c>
      <c r="P3053" t="s">
        <v>8312</v>
      </c>
      <c r="Q3053" s="15">
        <f t="shared" si="95"/>
        <v>42774.416030092587</v>
      </c>
    </row>
    <row r="3054" spans="1:17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8272</v>
      </c>
      <c r="O3054">
        <f t="shared" si="94"/>
        <v>37.5</v>
      </c>
      <c r="P3054" t="s">
        <v>8312</v>
      </c>
      <c r="Q3054" s="15">
        <f t="shared" si="95"/>
        <v>42152.665972222225</v>
      </c>
    </row>
    <row r="3055" spans="1:17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8272</v>
      </c>
      <c r="O3055">
        <f t="shared" si="94"/>
        <v>13.33</v>
      </c>
      <c r="P3055" t="s">
        <v>8312</v>
      </c>
      <c r="Q3055" s="15">
        <f t="shared" si="95"/>
        <v>41914.165972222225</v>
      </c>
    </row>
    <row r="3056" spans="1:17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8272</v>
      </c>
      <c r="O3056">
        <f t="shared" si="94"/>
        <v>0</v>
      </c>
      <c r="P3056" t="s">
        <v>8312</v>
      </c>
      <c r="Q3056" s="15">
        <f t="shared" si="95"/>
        <v>42065.044444444444</v>
      </c>
    </row>
    <row r="3057" spans="1:17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8272</v>
      </c>
      <c r="O3057">
        <f t="shared" si="94"/>
        <v>1</v>
      </c>
      <c r="P3057" t="s">
        <v>8312</v>
      </c>
      <c r="Q3057" s="15">
        <f t="shared" si="95"/>
        <v>42013.95821759259</v>
      </c>
    </row>
    <row r="3058" spans="1:17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8272</v>
      </c>
      <c r="O3058">
        <f t="shared" si="94"/>
        <v>0</v>
      </c>
      <c r="P3058" t="s">
        <v>8312</v>
      </c>
      <c r="Q3058" s="15">
        <f t="shared" si="95"/>
        <v>41911.636388888888</v>
      </c>
    </row>
    <row r="3059" spans="1:17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8272</v>
      </c>
      <c r="O3059">
        <f t="shared" si="94"/>
        <v>0</v>
      </c>
      <c r="P3059" t="s">
        <v>8312</v>
      </c>
      <c r="Q3059" s="15">
        <f t="shared" si="95"/>
        <v>42463.608923611115</v>
      </c>
    </row>
    <row r="3060" spans="1:17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8272</v>
      </c>
      <c r="O3060">
        <f t="shared" si="94"/>
        <v>1</v>
      </c>
      <c r="P3060" t="s">
        <v>8312</v>
      </c>
      <c r="Q3060" s="15">
        <f t="shared" si="95"/>
        <v>42510.374305555553</v>
      </c>
    </row>
    <row r="3061" spans="1:17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8272</v>
      </c>
      <c r="O3061">
        <f t="shared" si="94"/>
        <v>41</v>
      </c>
      <c r="P3061" t="s">
        <v>8312</v>
      </c>
      <c r="Q3061" s="15">
        <f t="shared" si="95"/>
        <v>41859.935717592591</v>
      </c>
    </row>
    <row r="3062" spans="1:17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8272</v>
      </c>
      <c r="O3062">
        <f t="shared" si="94"/>
        <v>55.83</v>
      </c>
      <c r="P3062" t="s">
        <v>8312</v>
      </c>
      <c r="Q3062" s="15">
        <f t="shared" si="95"/>
        <v>42275.274699074071</v>
      </c>
    </row>
    <row r="3063" spans="1:17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8272</v>
      </c>
      <c r="O3063">
        <f t="shared" si="94"/>
        <v>0</v>
      </c>
      <c r="P3063" t="s">
        <v>8312</v>
      </c>
      <c r="Q3063" s="15">
        <f t="shared" si="95"/>
        <v>41864.784120370372</v>
      </c>
    </row>
    <row r="3064" spans="1:17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8272</v>
      </c>
      <c r="O3064">
        <f t="shared" si="94"/>
        <v>99.76</v>
      </c>
      <c r="P3064" t="s">
        <v>8312</v>
      </c>
      <c r="Q3064" s="15">
        <f t="shared" si="95"/>
        <v>42277.75</v>
      </c>
    </row>
    <row r="3065" spans="1:17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8272</v>
      </c>
      <c r="O3065">
        <f t="shared" si="94"/>
        <v>25.52</v>
      </c>
      <c r="P3065" t="s">
        <v>8312</v>
      </c>
      <c r="Q3065" s="15">
        <f t="shared" si="95"/>
        <v>42665.922893518517</v>
      </c>
    </row>
    <row r="3066" spans="1:17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8272</v>
      </c>
      <c r="O3066">
        <f t="shared" si="94"/>
        <v>117.65</v>
      </c>
      <c r="P3066" t="s">
        <v>8312</v>
      </c>
      <c r="Q3066" s="15">
        <f t="shared" si="95"/>
        <v>42330.290972222225</v>
      </c>
    </row>
    <row r="3067" spans="1:17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8272</v>
      </c>
      <c r="O3067">
        <f t="shared" si="94"/>
        <v>5</v>
      </c>
      <c r="P3067" t="s">
        <v>8312</v>
      </c>
      <c r="Q3067" s="15">
        <f t="shared" si="95"/>
        <v>41850.055231481485</v>
      </c>
    </row>
    <row r="3068" spans="1:17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8272</v>
      </c>
      <c r="O3068">
        <f t="shared" si="94"/>
        <v>2796.67</v>
      </c>
      <c r="P3068" t="s">
        <v>8312</v>
      </c>
      <c r="Q3068" s="15">
        <f t="shared" si="95"/>
        <v>42561.228437500002</v>
      </c>
    </row>
    <row r="3069" spans="1:17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8272</v>
      </c>
      <c r="O3069">
        <f t="shared" si="94"/>
        <v>200</v>
      </c>
      <c r="P3069" t="s">
        <v>8312</v>
      </c>
      <c r="Q3069" s="15">
        <f t="shared" si="95"/>
        <v>42256.938414351855</v>
      </c>
    </row>
    <row r="3070" spans="1:17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8272</v>
      </c>
      <c r="O3070">
        <f t="shared" si="94"/>
        <v>87.5</v>
      </c>
      <c r="P3070" t="s">
        <v>8312</v>
      </c>
      <c r="Q3070" s="15">
        <f t="shared" si="95"/>
        <v>42293.691574074073</v>
      </c>
    </row>
    <row r="3071" spans="1:17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8272</v>
      </c>
      <c r="O3071">
        <f t="shared" si="94"/>
        <v>20.14</v>
      </c>
      <c r="P3071" t="s">
        <v>8312</v>
      </c>
      <c r="Q3071" s="15">
        <f t="shared" si="95"/>
        <v>41987.833726851852</v>
      </c>
    </row>
    <row r="3072" spans="1:17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8272</v>
      </c>
      <c r="O3072">
        <f t="shared" si="94"/>
        <v>20.88</v>
      </c>
      <c r="P3072" t="s">
        <v>8312</v>
      </c>
      <c r="Q3072" s="15">
        <f t="shared" si="95"/>
        <v>42711.733437499999</v>
      </c>
    </row>
    <row r="3073" spans="1:17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8272</v>
      </c>
      <c r="O3073">
        <f t="shared" si="94"/>
        <v>61.31</v>
      </c>
      <c r="P3073" t="s">
        <v>8312</v>
      </c>
      <c r="Q3073" s="15">
        <f t="shared" si="95"/>
        <v>42115.249305555553</v>
      </c>
    </row>
    <row r="3074" spans="1:17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8272</v>
      </c>
      <c r="O3074">
        <f t="shared" si="94"/>
        <v>1</v>
      </c>
      <c r="P3074" t="s">
        <v>8312</v>
      </c>
      <c r="Q3074" s="15">
        <f t="shared" si="95"/>
        <v>42673.073611111111</v>
      </c>
    </row>
    <row r="3075" spans="1:17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8272</v>
      </c>
      <c r="O3075">
        <f t="shared" ref="O3075:O3138" si="96">IFERROR(ROUND(E3075/L3075,2),0)</f>
        <v>92.14</v>
      </c>
      <c r="P3075" t="s">
        <v>8312</v>
      </c>
      <c r="Q3075" s="15">
        <f t="shared" ref="Q3075:Q3138" si="97">( ( (I3075/60)/60)/24)+DATE(1970,1,1)</f>
        <v>42169.804861111115</v>
      </c>
    </row>
    <row r="3076" spans="1:17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8272</v>
      </c>
      <c r="O3076">
        <f t="shared" si="96"/>
        <v>7.33</v>
      </c>
      <c r="P3076" t="s">
        <v>8312</v>
      </c>
      <c r="Q3076" s="15">
        <f t="shared" si="97"/>
        <v>42439.571284722217</v>
      </c>
    </row>
    <row r="3077" spans="1:17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8272</v>
      </c>
      <c r="O3077">
        <f t="shared" si="96"/>
        <v>64.8</v>
      </c>
      <c r="P3077" t="s">
        <v>8312</v>
      </c>
      <c r="Q3077" s="15">
        <f t="shared" si="97"/>
        <v>42601.102314814809</v>
      </c>
    </row>
    <row r="3078" spans="1:17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8272</v>
      </c>
      <c r="O3078">
        <f t="shared" si="96"/>
        <v>30.12</v>
      </c>
      <c r="P3078" t="s">
        <v>8312</v>
      </c>
      <c r="Q3078" s="15">
        <f t="shared" si="97"/>
        <v>42286.651886574073</v>
      </c>
    </row>
    <row r="3079" spans="1:17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8272</v>
      </c>
      <c r="O3079">
        <f t="shared" si="96"/>
        <v>52.5</v>
      </c>
      <c r="P3079" t="s">
        <v>8312</v>
      </c>
      <c r="Q3079" s="15">
        <f t="shared" si="97"/>
        <v>42796.956921296296</v>
      </c>
    </row>
    <row r="3080" spans="1:17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8272</v>
      </c>
      <c r="O3080">
        <f t="shared" si="96"/>
        <v>23.67</v>
      </c>
      <c r="P3080" t="s">
        <v>8312</v>
      </c>
      <c r="Q3080" s="15">
        <f t="shared" si="97"/>
        <v>42061.138831018514</v>
      </c>
    </row>
    <row r="3081" spans="1:17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8272</v>
      </c>
      <c r="O3081">
        <f t="shared" si="96"/>
        <v>415.78</v>
      </c>
      <c r="P3081" t="s">
        <v>8312</v>
      </c>
      <c r="Q3081" s="15">
        <f t="shared" si="97"/>
        <v>42085.671701388885</v>
      </c>
    </row>
    <row r="3082" spans="1:17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8272</v>
      </c>
      <c r="O3082">
        <f t="shared" si="96"/>
        <v>53.71</v>
      </c>
      <c r="P3082" t="s">
        <v>8312</v>
      </c>
      <c r="Q3082" s="15">
        <f t="shared" si="97"/>
        <v>42000.0699537037</v>
      </c>
    </row>
    <row r="3083" spans="1:17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8272</v>
      </c>
      <c r="O3083">
        <f t="shared" si="96"/>
        <v>420.6</v>
      </c>
      <c r="P3083" t="s">
        <v>8312</v>
      </c>
      <c r="Q3083" s="15">
        <f t="shared" si="97"/>
        <v>42267.181608796294</v>
      </c>
    </row>
    <row r="3084" spans="1:17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8272</v>
      </c>
      <c r="O3084">
        <f t="shared" si="96"/>
        <v>0</v>
      </c>
      <c r="P3084" t="s">
        <v>8312</v>
      </c>
      <c r="Q3084" s="15">
        <f t="shared" si="97"/>
        <v>42323.96465277778</v>
      </c>
    </row>
    <row r="3085" spans="1:17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8272</v>
      </c>
      <c r="O3085">
        <f t="shared" si="96"/>
        <v>18.670000000000002</v>
      </c>
      <c r="P3085" t="s">
        <v>8312</v>
      </c>
      <c r="Q3085" s="15">
        <f t="shared" si="97"/>
        <v>41883.208333333336</v>
      </c>
    </row>
    <row r="3086" spans="1:17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8272</v>
      </c>
      <c r="O3086">
        <f t="shared" si="96"/>
        <v>78.33</v>
      </c>
      <c r="P3086" t="s">
        <v>8312</v>
      </c>
      <c r="Q3086" s="15">
        <f t="shared" si="97"/>
        <v>42129.783333333333</v>
      </c>
    </row>
    <row r="3087" spans="1:17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8272</v>
      </c>
      <c r="O3087">
        <f t="shared" si="96"/>
        <v>67.78</v>
      </c>
      <c r="P3087" t="s">
        <v>8312</v>
      </c>
      <c r="Q3087" s="15">
        <f t="shared" si="97"/>
        <v>42276.883784722217</v>
      </c>
    </row>
    <row r="3088" spans="1:17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8272</v>
      </c>
      <c r="O3088">
        <f t="shared" si="96"/>
        <v>16.670000000000002</v>
      </c>
      <c r="P3088" t="s">
        <v>8312</v>
      </c>
      <c r="Q3088" s="15">
        <f t="shared" si="97"/>
        <v>42233.67082175926</v>
      </c>
    </row>
    <row r="3089" spans="1:17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8272</v>
      </c>
      <c r="O3089">
        <f t="shared" si="96"/>
        <v>62.5</v>
      </c>
      <c r="P3089" t="s">
        <v>8312</v>
      </c>
      <c r="Q3089" s="15">
        <f t="shared" si="97"/>
        <v>42725.192013888889</v>
      </c>
    </row>
    <row r="3090" spans="1:17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8272</v>
      </c>
      <c r="O3090">
        <f t="shared" si="96"/>
        <v>42</v>
      </c>
      <c r="P3090" t="s">
        <v>8312</v>
      </c>
      <c r="Q3090" s="15">
        <f t="shared" si="97"/>
        <v>42012.570138888885</v>
      </c>
    </row>
    <row r="3091" spans="1:17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8272</v>
      </c>
      <c r="O3091">
        <f t="shared" si="96"/>
        <v>130.09</v>
      </c>
      <c r="P3091" t="s">
        <v>8312</v>
      </c>
      <c r="Q3091" s="15">
        <f t="shared" si="97"/>
        <v>42560.082638888889</v>
      </c>
    </row>
    <row r="3092" spans="1:17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8272</v>
      </c>
      <c r="O3092">
        <f t="shared" si="96"/>
        <v>1270.22</v>
      </c>
      <c r="P3092" t="s">
        <v>8312</v>
      </c>
      <c r="Q3092" s="15">
        <f t="shared" si="97"/>
        <v>42125.777141203704</v>
      </c>
    </row>
    <row r="3093" spans="1:17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8272</v>
      </c>
      <c r="O3093">
        <f t="shared" si="96"/>
        <v>88.44</v>
      </c>
      <c r="P3093" t="s">
        <v>8312</v>
      </c>
      <c r="Q3093" s="15">
        <f t="shared" si="97"/>
        <v>42596.948414351849</v>
      </c>
    </row>
    <row r="3094" spans="1:17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8272</v>
      </c>
      <c r="O3094">
        <f t="shared" si="96"/>
        <v>56.34</v>
      </c>
      <c r="P3094" t="s">
        <v>8312</v>
      </c>
      <c r="Q3094" s="15">
        <f t="shared" si="97"/>
        <v>42292.916666666672</v>
      </c>
    </row>
    <row r="3095" spans="1:17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8272</v>
      </c>
      <c r="O3095">
        <f t="shared" si="96"/>
        <v>53.53</v>
      </c>
      <c r="P3095" t="s">
        <v>8312</v>
      </c>
      <c r="Q3095" s="15">
        <f t="shared" si="97"/>
        <v>41791.165972222225</v>
      </c>
    </row>
    <row r="3096" spans="1:17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8272</v>
      </c>
      <c r="O3096">
        <f t="shared" si="96"/>
        <v>25</v>
      </c>
      <c r="P3096" t="s">
        <v>8312</v>
      </c>
      <c r="Q3096" s="15">
        <f t="shared" si="97"/>
        <v>42267.795787037037</v>
      </c>
    </row>
    <row r="3097" spans="1:17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8272</v>
      </c>
      <c r="O3097">
        <f t="shared" si="96"/>
        <v>50</v>
      </c>
      <c r="P3097" t="s">
        <v>8312</v>
      </c>
      <c r="Q3097" s="15">
        <f t="shared" si="97"/>
        <v>42583.025231481486</v>
      </c>
    </row>
    <row r="3098" spans="1:17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8272</v>
      </c>
      <c r="O3098">
        <f t="shared" si="96"/>
        <v>56.79</v>
      </c>
      <c r="P3098" t="s">
        <v>8312</v>
      </c>
      <c r="Q3098" s="15">
        <f t="shared" si="97"/>
        <v>42144.825532407413</v>
      </c>
    </row>
    <row r="3099" spans="1:17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8272</v>
      </c>
      <c r="O3099">
        <f t="shared" si="96"/>
        <v>40.83</v>
      </c>
      <c r="P3099" t="s">
        <v>8312</v>
      </c>
      <c r="Q3099" s="15">
        <f t="shared" si="97"/>
        <v>42650.583333333328</v>
      </c>
    </row>
    <row r="3100" spans="1:17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8272</v>
      </c>
      <c r="O3100">
        <f t="shared" si="96"/>
        <v>65.11</v>
      </c>
      <c r="P3100" t="s">
        <v>8312</v>
      </c>
      <c r="Q3100" s="15">
        <f t="shared" si="97"/>
        <v>42408.01180555555</v>
      </c>
    </row>
    <row r="3101" spans="1:17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8272</v>
      </c>
      <c r="O3101">
        <f t="shared" si="96"/>
        <v>55.6</v>
      </c>
      <c r="P3101" t="s">
        <v>8312</v>
      </c>
      <c r="Q3101" s="15">
        <f t="shared" si="97"/>
        <v>42412.189710648148</v>
      </c>
    </row>
    <row r="3102" spans="1:17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8272</v>
      </c>
      <c r="O3102">
        <f t="shared" si="96"/>
        <v>140.54</v>
      </c>
      <c r="P3102" t="s">
        <v>8312</v>
      </c>
      <c r="Q3102" s="15">
        <f t="shared" si="97"/>
        <v>41932.622395833336</v>
      </c>
    </row>
    <row r="3103" spans="1:17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8272</v>
      </c>
      <c r="O3103">
        <f t="shared" si="96"/>
        <v>25</v>
      </c>
      <c r="P3103" t="s">
        <v>8312</v>
      </c>
      <c r="Q3103" s="15">
        <f t="shared" si="97"/>
        <v>42201.330555555556</v>
      </c>
    </row>
    <row r="3104" spans="1:17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8272</v>
      </c>
      <c r="O3104">
        <f t="shared" si="96"/>
        <v>69.53</v>
      </c>
      <c r="P3104" t="s">
        <v>8312</v>
      </c>
      <c r="Q3104" s="15">
        <f t="shared" si="97"/>
        <v>42605.340486111112</v>
      </c>
    </row>
    <row r="3105" spans="1:17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8272</v>
      </c>
      <c r="O3105">
        <f t="shared" si="96"/>
        <v>5.5</v>
      </c>
      <c r="P3105" t="s">
        <v>8312</v>
      </c>
      <c r="Q3105" s="15">
        <f t="shared" si="97"/>
        <v>42167.156319444446</v>
      </c>
    </row>
    <row r="3106" spans="1:17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8272</v>
      </c>
      <c r="O3106">
        <f t="shared" si="96"/>
        <v>237</v>
      </c>
      <c r="P3106" t="s">
        <v>8312</v>
      </c>
      <c r="Q3106" s="15">
        <f t="shared" si="97"/>
        <v>42038.083333333328</v>
      </c>
    </row>
    <row r="3107" spans="1:17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8272</v>
      </c>
      <c r="O3107">
        <f t="shared" si="96"/>
        <v>79.87</v>
      </c>
      <c r="P3107" t="s">
        <v>8312</v>
      </c>
      <c r="Q3107" s="15">
        <f t="shared" si="97"/>
        <v>41931.208333333336</v>
      </c>
    </row>
    <row r="3108" spans="1:17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8272</v>
      </c>
      <c r="O3108">
        <f t="shared" si="96"/>
        <v>10.25</v>
      </c>
      <c r="P3108" t="s">
        <v>8312</v>
      </c>
      <c r="Q3108" s="15">
        <f t="shared" si="97"/>
        <v>42263.916666666672</v>
      </c>
    </row>
    <row r="3109" spans="1:17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8272</v>
      </c>
      <c r="O3109">
        <f t="shared" si="96"/>
        <v>272.58999999999997</v>
      </c>
      <c r="P3109" t="s">
        <v>8312</v>
      </c>
      <c r="Q3109" s="15">
        <f t="shared" si="97"/>
        <v>42135.814247685179</v>
      </c>
    </row>
    <row r="3110" spans="1:17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8272</v>
      </c>
      <c r="O3110">
        <f t="shared" si="96"/>
        <v>13</v>
      </c>
      <c r="P3110" t="s">
        <v>8312</v>
      </c>
      <c r="Q3110" s="15">
        <f t="shared" si="97"/>
        <v>42122.638819444444</v>
      </c>
    </row>
    <row r="3111" spans="1:17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8272</v>
      </c>
      <c r="O3111">
        <f t="shared" si="96"/>
        <v>58.18</v>
      </c>
      <c r="P3111" t="s">
        <v>8312</v>
      </c>
      <c r="Q3111" s="15">
        <f t="shared" si="97"/>
        <v>41879.125115740739</v>
      </c>
    </row>
    <row r="3112" spans="1:17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8272</v>
      </c>
      <c r="O3112">
        <f t="shared" si="96"/>
        <v>10</v>
      </c>
      <c r="P3112" t="s">
        <v>8312</v>
      </c>
      <c r="Q3112" s="15">
        <f t="shared" si="97"/>
        <v>42785.031469907408</v>
      </c>
    </row>
    <row r="3113" spans="1:17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8272</v>
      </c>
      <c r="O3113">
        <f t="shared" si="96"/>
        <v>70.11</v>
      </c>
      <c r="P3113" t="s">
        <v>8312</v>
      </c>
      <c r="Q3113" s="15">
        <f t="shared" si="97"/>
        <v>41916.595138888886</v>
      </c>
    </row>
    <row r="3114" spans="1:17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8272</v>
      </c>
      <c r="O3114">
        <f t="shared" si="96"/>
        <v>57.89</v>
      </c>
      <c r="P3114" t="s">
        <v>8312</v>
      </c>
      <c r="Q3114" s="15">
        <f t="shared" si="97"/>
        <v>42675.121921296297</v>
      </c>
    </row>
    <row r="3115" spans="1:17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8272</v>
      </c>
      <c r="O3115">
        <f t="shared" si="96"/>
        <v>125.27</v>
      </c>
      <c r="P3115" t="s">
        <v>8312</v>
      </c>
      <c r="Q3115" s="15">
        <f t="shared" si="97"/>
        <v>42111.731273148151</v>
      </c>
    </row>
    <row r="3116" spans="1:17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8272</v>
      </c>
      <c r="O3116">
        <f t="shared" si="96"/>
        <v>0</v>
      </c>
      <c r="P3116" t="s">
        <v>8312</v>
      </c>
      <c r="Q3116" s="15">
        <f t="shared" si="97"/>
        <v>41903.632523148146</v>
      </c>
    </row>
    <row r="3117" spans="1:17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8272</v>
      </c>
      <c r="O3117">
        <f t="shared" si="96"/>
        <v>300</v>
      </c>
      <c r="P3117" t="s">
        <v>8312</v>
      </c>
      <c r="Q3117" s="15">
        <f t="shared" si="97"/>
        <v>42526.447071759263</v>
      </c>
    </row>
    <row r="3118" spans="1:17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8272</v>
      </c>
      <c r="O3118">
        <f t="shared" si="96"/>
        <v>43</v>
      </c>
      <c r="P3118" t="s">
        <v>8312</v>
      </c>
      <c r="Q3118" s="15">
        <f t="shared" si="97"/>
        <v>42095.515335648146</v>
      </c>
    </row>
    <row r="3119" spans="1:17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8272</v>
      </c>
      <c r="O3119">
        <f t="shared" si="96"/>
        <v>1</v>
      </c>
      <c r="P3119" t="s">
        <v>8312</v>
      </c>
      <c r="Q3119" s="15">
        <f t="shared" si="97"/>
        <v>42517.55</v>
      </c>
    </row>
    <row r="3120" spans="1:17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8272</v>
      </c>
      <c r="O3120">
        <f t="shared" si="96"/>
        <v>775</v>
      </c>
      <c r="P3120" t="s">
        <v>8312</v>
      </c>
      <c r="Q3120" s="15">
        <f t="shared" si="97"/>
        <v>42553.649571759262</v>
      </c>
    </row>
    <row r="3121" spans="1:17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8272</v>
      </c>
      <c r="O3121">
        <f t="shared" si="96"/>
        <v>5</v>
      </c>
      <c r="P3121" t="s">
        <v>8312</v>
      </c>
      <c r="Q3121" s="15">
        <f t="shared" si="97"/>
        <v>42090.003842592589</v>
      </c>
    </row>
    <row r="3122" spans="1:17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8272</v>
      </c>
      <c r="O3122">
        <f t="shared" si="96"/>
        <v>12.8</v>
      </c>
      <c r="P3122" t="s">
        <v>8312</v>
      </c>
      <c r="Q3122" s="15">
        <f t="shared" si="97"/>
        <v>42495.900416666671</v>
      </c>
    </row>
    <row r="3123" spans="1:17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8272</v>
      </c>
      <c r="O3123">
        <f t="shared" si="96"/>
        <v>10</v>
      </c>
      <c r="P3123" t="s">
        <v>8312</v>
      </c>
      <c r="Q3123" s="15">
        <f t="shared" si="97"/>
        <v>41908.679803240739</v>
      </c>
    </row>
    <row r="3124" spans="1:17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8272</v>
      </c>
      <c r="O3124">
        <f t="shared" si="96"/>
        <v>58</v>
      </c>
      <c r="P3124" t="s">
        <v>8312</v>
      </c>
      <c r="Q3124" s="15">
        <f t="shared" si="97"/>
        <v>42683.973750000005</v>
      </c>
    </row>
    <row r="3125" spans="1:17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8272</v>
      </c>
      <c r="O3125">
        <f t="shared" si="96"/>
        <v>244.8</v>
      </c>
      <c r="P3125" t="s">
        <v>8312</v>
      </c>
      <c r="Q3125" s="15">
        <f t="shared" si="97"/>
        <v>42560.993032407408</v>
      </c>
    </row>
    <row r="3126" spans="1:17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8272</v>
      </c>
      <c r="O3126">
        <f t="shared" si="96"/>
        <v>6.5</v>
      </c>
      <c r="P3126" t="s">
        <v>8312</v>
      </c>
      <c r="Q3126" s="15">
        <f t="shared" si="97"/>
        <v>42037.780104166668</v>
      </c>
    </row>
    <row r="3127" spans="1:17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8272</v>
      </c>
      <c r="O3127">
        <f t="shared" si="96"/>
        <v>0</v>
      </c>
      <c r="P3127" t="s">
        <v>8312</v>
      </c>
      <c r="Q3127" s="15">
        <f t="shared" si="97"/>
        <v>42376.20685185185</v>
      </c>
    </row>
    <row r="3128" spans="1:17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8272</v>
      </c>
      <c r="O3128">
        <f t="shared" si="96"/>
        <v>61.18</v>
      </c>
      <c r="P3128" t="s">
        <v>8312</v>
      </c>
      <c r="Q3128" s="15">
        <f t="shared" si="97"/>
        <v>42456.976412037038</v>
      </c>
    </row>
    <row r="3129" spans="1:17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8272</v>
      </c>
      <c r="O3129">
        <f t="shared" si="96"/>
        <v>0</v>
      </c>
      <c r="P3129" t="s">
        <v>8312</v>
      </c>
      <c r="Q3129" s="15">
        <f t="shared" si="97"/>
        <v>42064.856817129628</v>
      </c>
    </row>
    <row r="3130" spans="1:17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8272</v>
      </c>
      <c r="O3130">
        <f t="shared" si="96"/>
        <v>139.24</v>
      </c>
      <c r="P3130" t="s">
        <v>8273</v>
      </c>
      <c r="Q3130" s="15">
        <f t="shared" si="97"/>
        <v>42810.784039351856</v>
      </c>
    </row>
    <row r="3131" spans="1:17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8272</v>
      </c>
      <c r="O3131">
        <f t="shared" si="96"/>
        <v>10</v>
      </c>
      <c r="P3131" t="s">
        <v>8273</v>
      </c>
      <c r="Q3131" s="15">
        <f t="shared" si="97"/>
        <v>42843.801145833335</v>
      </c>
    </row>
    <row r="3132" spans="1:17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8272</v>
      </c>
      <c r="O3132">
        <f t="shared" si="96"/>
        <v>93.75</v>
      </c>
      <c r="P3132" t="s">
        <v>8273</v>
      </c>
      <c r="Q3132" s="15">
        <f t="shared" si="97"/>
        <v>42839.207638888889</v>
      </c>
    </row>
    <row r="3133" spans="1:17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8272</v>
      </c>
      <c r="O3133">
        <f t="shared" si="96"/>
        <v>53.75</v>
      </c>
      <c r="P3133" t="s">
        <v>8273</v>
      </c>
      <c r="Q3133" s="15">
        <f t="shared" si="97"/>
        <v>42833.537557870368</v>
      </c>
    </row>
    <row r="3134" spans="1:17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8272</v>
      </c>
      <c r="O3134">
        <f t="shared" si="96"/>
        <v>10</v>
      </c>
      <c r="P3134" t="s">
        <v>8273</v>
      </c>
      <c r="Q3134" s="15">
        <f t="shared" si="97"/>
        <v>42846.308564814812</v>
      </c>
    </row>
    <row r="3135" spans="1:17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8272</v>
      </c>
      <c r="O3135">
        <f t="shared" si="96"/>
        <v>33.75</v>
      </c>
      <c r="P3135" t="s">
        <v>8273</v>
      </c>
      <c r="Q3135" s="15">
        <f t="shared" si="97"/>
        <v>42818.523541666669</v>
      </c>
    </row>
    <row r="3136" spans="1:17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8272</v>
      </c>
      <c r="O3136">
        <f t="shared" si="96"/>
        <v>18.75</v>
      </c>
      <c r="P3136" t="s">
        <v>8273</v>
      </c>
      <c r="Q3136" s="15">
        <f t="shared" si="97"/>
        <v>42821.678460648152</v>
      </c>
    </row>
    <row r="3137" spans="1:17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8272</v>
      </c>
      <c r="O3137">
        <f t="shared" si="96"/>
        <v>23.14</v>
      </c>
      <c r="P3137" t="s">
        <v>8273</v>
      </c>
      <c r="Q3137" s="15">
        <f t="shared" si="97"/>
        <v>42829.151863425926</v>
      </c>
    </row>
    <row r="3138" spans="1:17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8272</v>
      </c>
      <c r="O3138">
        <f t="shared" si="96"/>
        <v>29.05</v>
      </c>
      <c r="P3138" t="s">
        <v>8273</v>
      </c>
      <c r="Q3138" s="15">
        <f t="shared" si="97"/>
        <v>42825.957638888889</v>
      </c>
    </row>
    <row r="3139" spans="1:17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8272</v>
      </c>
      <c r="O3139">
        <f t="shared" ref="O3139:O3202" si="98">IFERROR(ROUND(E3139/L3139,2),0)</f>
        <v>50</v>
      </c>
      <c r="P3139" t="s">
        <v>8273</v>
      </c>
      <c r="Q3139" s="15">
        <f t="shared" ref="Q3139:Q3202" si="99">( ( (I3139/60)/60)/24)+DATE(1970,1,1)</f>
        <v>42858.8</v>
      </c>
    </row>
    <row r="3140" spans="1:17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8272</v>
      </c>
      <c r="O3140">
        <f t="shared" si="98"/>
        <v>0</v>
      </c>
      <c r="P3140" t="s">
        <v>8273</v>
      </c>
      <c r="Q3140" s="15">
        <f t="shared" si="99"/>
        <v>42828.645914351851</v>
      </c>
    </row>
    <row r="3141" spans="1:17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8272</v>
      </c>
      <c r="O3141">
        <f t="shared" si="98"/>
        <v>450</v>
      </c>
      <c r="P3141" t="s">
        <v>8273</v>
      </c>
      <c r="Q3141" s="15">
        <f t="shared" si="99"/>
        <v>42819.189583333333</v>
      </c>
    </row>
    <row r="3142" spans="1:17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8272</v>
      </c>
      <c r="O3142">
        <f t="shared" si="98"/>
        <v>24</v>
      </c>
      <c r="P3142" t="s">
        <v>8273</v>
      </c>
      <c r="Q3142" s="15">
        <f t="shared" si="99"/>
        <v>42832.677118055552</v>
      </c>
    </row>
    <row r="3143" spans="1:17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8272</v>
      </c>
      <c r="O3143">
        <f t="shared" si="98"/>
        <v>32.25</v>
      </c>
      <c r="P3143" t="s">
        <v>8273</v>
      </c>
      <c r="Q3143" s="15">
        <f t="shared" si="99"/>
        <v>42841.833333333328</v>
      </c>
    </row>
    <row r="3144" spans="1:17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8272</v>
      </c>
      <c r="O3144">
        <f t="shared" si="98"/>
        <v>15</v>
      </c>
      <c r="P3144" t="s">
        <v>8273</v>
      </c>
      <c r="Q3144" s="15">
        <f t="shared" si="99"/>
        <v>42813.471516203703</v>
      </c>
    </row>
    <row r="3145" spans="1:17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8272</v>
      </c>
      <c r="O3145">
        <f t="shared" si="98"/>
        <v>0</v>
      </c>
      <c r="P3145" t="s">
        <v>8273</v>
      </c>
      <c r="Q3145" s="15">
        <f t="shared" si="99"/>
        <v>42834.358287037037</v>
      </c>
    </row>
    <row r="3146" spans="1:17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8272</v>
      </c>
      <c r="O3146">
        <f t="shared" si="98"/>
        <v>251.33</v>
      </c>
      <c r="P3146" t="s">
        <v>8273</v>
      </c>
      <c r="Q3146" s="15">
        <f t="shared" si="99"/>
        <v>42813.25</v>
      </c>
    </row>
    <row r="3147" spans="1:17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8272</v>
      </c>
      <c r="O3147">
        <f t="shared" si="98"/>
        <v>0</v>
      </c>
      <c r="P3147" t="s">
        <v>8273</v>
      </c>
      <c r="Q3147" s="15">
        <f t="shared" si="99"/>
        <v>42821.999236111107</v>
      </c>
    </row>
    <row r="3148" spans="1:17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8272</v>
      </c>
      <c r="O3148">
        <f t="shared" si="98"/>
        <v>437.5</v>
      </c>
      <c r="P3148" t="s">
        <v>8273</v>
      </c>
      <c r="Q3148" s="15">
        <f t="shared" si="99"/>
        <v>42841.640810185185</v>
      </c>
    </row>
    <row r="3149" spans="1:17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8272</v>
      </c>
      <c r="O3149">
        <f t="shared" si="98"/>
        <v>110.35</v>
      </c>
      <c r="P3149" t="s">
        <v>8273</v>
      </c>
      <c r="Q3149" s="15">
        <f t="shared" si="99"/>
        <v>41950.011053240742</v>
      </c>
    </row>
    <row r="3150" spans="1:17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8272</v>
      </c>
      <c r="O3150">
        <f t="shared" si="98"/>
        <v>41.42</v>
      </c>
      <c r="P3150" t="s">
        <v>8273</v>
      </c>
      <c r="Q3150" s="15">
        <f t="shared" si="99"/>
        <v>41913.166666666664</v>
      </c>
    </row>
    <row r="3151" spans="1:17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8272</v>
      </c>
      <c r="O3151">
        <f t="shared" si="98"/>
        <v>52</v>
      </c>
      <c r="P3151" t="s">
        <v>8273</v>
      </c>
      <c r="Q3151" s="15">
        <f t="shared" si="99"/>
        <v>41250.083333333336</v>
      </c>
    </row>
    <row r="3152" spans="1:17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8272</v>
      </c>
      <c r="O3152">
        <f t="shared" si="98"/>
        <v>33.99</v>
      </c>
      <c r="P3152" t="s">
        <v>8273</v>
      </c>
      <c r="Q3152" s="15">
        <f t="shared" si="99"/>
        <v>40568.166666666664</v>
      </c>
    </row>
    <row r="3153" spans="1:17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8272</v>
      </c>
      <c r="O3153">
        <f t="shared" si="98"/>
        <v>103.35</v>
      </c>
      <c r="P3153" t="s">
        <v>8273</v>
      </c>
      <c r="Q3153" s="15">
        <f t="shared" si="99"/>
        <v>41892.83997685185</v>
      </c>
    </row>
    <row r="3154" spans="1:17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8272</v>
      </c>
      <c r="O3154">
        <f t="shared" si="98"/>
        <v>34.79</v>
      </c>
      <c r="P3154" t="s">
        <v>8273</v>
      </c>
      <c r="Q3154" s="15">
        <f t="shared" si="99"/>
        <v>41580.867673611108</v>
      </c>
    </row>
    <row r="3155" spans="1:17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8272</v>
      </c>
      <c r="O3155">
        <f t="shared" si="98"/>
        <v>41.77</v>
      </c>
      <c r="P3155" t="s">
        <v>8273</v>
      </c>
      <c r="Q3155" s="15">
        <f t="shared" si="99"/>
        <v>40664.207638888889</v>
      </c>
    </row>
    <row r="3156" spans="1:17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8272</v>
      </c>
      <c r="O3156">
        <f t="shared" si="98"/>
        <v>64.27</v>
      </c>
      <c r="P3156" t="s">
        <v>8273</v>
      </c>
      <c r="Q3156" s="15">
        <f t="shared" si="99"/>
        <v>41000.834004629629</v>
      </c>
    </row>
    <row r="3157" spans="1:17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8272</v>
      </c>
      <c r="O3157">
        <f t="shared" si="98"/>
        <v>31.21</v>
      </c>
      <c r="P3157" t="s">
        <v>8273</v>
      </c>
      <c r="Q3157" s="15">
        <f t="shared" si="99"/>
        <v>41263.499131944445</v>
      </c>
    </row>
    <row r="3158" spans="1:17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8272</v>
      </c>
      <c r="O3158">
        <f t="shared" si="98"/>
        <v>62.92</v>
      </c>
      <c r="P3158" t="s">
        <v>8273</v>
      </c>
      <c r="Q3158" s="15">
        <f t="shared" si="99"/>
        <v>41061.953055555554</v>
      </c>
    </row>
    <row r="3159" spans="1:17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8272</v>
      </c>
      <c r="O3159">
        <f t="shared" si="98"/>
        <v>98.54</v>
      </c>
      <c r="P3159" t="s">
        <v>8273</v>
      </c>
      <c r="Q3159" s="15">
        <f t="shared" si="99"/>
        <v>41839.208333333336</v>
      </c>
    </row>
    <row r="3160" spans="1:17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8272</v>
      </c>
      <c r="O3160">
        <f t="shared" si="98"/>
        <v>82.61</v>
      </c>
      <c r="P3160" t="s">
        <v>8273</v>
      </c>
      <c r="Q3160" s="15">
        <f t="shared" si="99"/>
        <v>41477.839722222219</v>
      </c>
    </row>
    <row r="3161" spans="1:17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8272</v>
      </c>
      <c r="O3161">
        <f t="shared" si="98"/>
        <v>38.5</v>
      </c>
      <c r="P3161" t="s">
        <v>8273</v>
      </c>
      <c r="Q3161" s="15">
        <f t="shared" si="99"/>
        <v>40926.958333333336</v>
      </c>
    </row>
    <row r="3162" spans="1:17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8272</v>
      </c>
      <c r="O3162">
        <f t="shared" si="98"/>
        <v>80.16</v>
      </c>
      <c r="P3162" t="s">
        <v>8273</v>
      </c>
      <c r="Q3162" s="15">
        <f t="shared" si="99"/>
        <v>41864.207638888889</v>
      </c>
    </row>
    <row r="3163" spans="1:17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8272</v>
      </c>
      <c r="O3163">
        <f t="shared" si="98"/>
        <v>28.41</v>
      </c>
      <c r="P3163" t="s">
        <v>8273</v>
      </c>
      <c r="Q3163" s="15">
        <f t="shared" si="99"/>
        <v>41927.536134259259</v>
      </c>
    </row>
    <row r="3164" spans="1:17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8272</v>
      </c>
      <c r="O3164">
        <f t="shared" si="98"/>
        <v>80.73</v>
      </c>
      <c r="P3164" t="s">
        <v>8273</v>
      </c>
      <c r="Q3164" s="15">
        <f t="shared" si="99"/>
        <v>41827.083333333336</v>
      </c>
    </row>
    <row r="3165" spans="1:17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8272</v>
      </c>
      <c r="O3165">
        <f t="shared" si="98"/>
        <v>200.69</v>
      </c>
      <c r="P3165" t="s">
        <v>8273</v>
      </c>
      <c r="Q3165" s="15">
        <f t="shared" si="99"/>
        <v>41805.753761574073</v>
      </c>
    </row>
    <row r="3166" spans="1:17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8272</v>
      </c>
      <c r="O3166">
        <f t="shared" si="98"/>
        <v>37.590000000000003</v>
      </c>
      <c r="P3166" t="s">
        <v>8273</v>
      </c>
      <c r="Q3166" s="15">
        <f t="shared" si="99"/>
        <v>41799.80572916667</v>
      </c>
    </row>
    <row r="3167" spans="1:17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8272</v>
      </c>
      <c r="O3167">
        <f t="shared" si="98"/>
        <v>58.1</v>
      </c>
      <c r="P3167" t="s">
        <v>8273</v>
      </c>
      <c r="Q3167" s="15">
        <f t="shared" si="99"/>
        <v>40666.165972222225</v>
      </c>
    </row>
    <row r="3168" spans="1:17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8272</v>
      </c>
      <c r="O3168">
        <f t="shared" si="98"/>
        <v>60.3</v>
      </c>
      <c r="P3168" t="s">
        <v>8273</v>
      </c>
      <c r="Q3168" s="15">
        <f t="shared" si="99"/>
        <v>41969.332638888889</v>
      </c>
    </row>
    <row r="3169" spans="1:17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8272</v>
      </c>
      <c r="O3169">
        <f t="shared" si="98"/>
        <v>63.36</v>
      </c>
      <c r="P3169" t="s">
        <v>8273</v>
      </c>
      <c r="Q3169" s="15">
        <f t="shared" si="99"/>
        <v>41853.175706018519</v>
      </c>
    </row>
    <row r="3170" spans="1:17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8272</v>
      </c>
      <c r="O3170">
        <f t="shared" si="98"/>
        <v>50.9</v>
      </c>
      <c r="P3170" t="s">
        <v>8273</v>
      </c>
      <c r="Q3170" s="15">
        <f t="shared" si="99"/>
        <v>41803.916666666664</v>
      </c>
    </row>
    <row r="3171" spans="1:17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8272</v>
      </c>
      <c r="O3171">
        <f t="shared" si="98"/>
        <v>100.5</v>
      </c>
      <c r="P3171" t="s">
        <v>8273</v>
      </c>
      <c r="Q3171" s="15">
        <f t="shared" si="99"/>
        <v>41621.207638888889</v>
      </c>
    </row>
    <row r="3172" spans="1:17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8272</v>
      </c>
      <c r="O3172">
        <f t="shared" si="98"/>
        <v>31.62</v>
      </c>
      <c r="P3172" t="s">
        <v>8273</v>
      </c>
      <c r="Q3172" s="15">
        <f t="shared" si="99"/>
        <v>41822.166666666664</v>
      </c>
    </row>
    <row r="3173" spans="1:17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8272</v>
      </c>
      <c r="O3173">
        <f t="shared" si="98"/>
        <v>65.099999999999994</v>
      </c>
      <c r="P3173" t="s">
        <v>8273</v>
      </c>
      <c r="Q3173" s="15">
        <f t="shared" si="99"/>
        <v>42496.608310185184</v>
      </c>
    </row>
    <row r="3174" spans="1:17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8272</v>
      </c>
      <c r="O3174">
        <f t="shared" si="98"/>
        <v>79.31</v>
      </c>
      <c r="P3174" t="s">
        <v>8273</v>
      </c>
      <c r="Q3174" s="15">
        <f t="shared" si="99"/>
        <v>40953.729953703703</v>
      </c>
    </row>
    <row r="3175" spans="1:17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8272</v>
      </c>
      <c r="O3175">
        <f t="shared" si="98"/>
        <v>139.19</v>
      </c>
      <c r="P3175" t="s">
        <v>8273</v>
      </c>
      <c r="Q3175" s="15">
        <f t="shared" si="99"/>
        <v>41908.878379629627</v>
      </c>
    </row>
    <row r="3176" spans="1:17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8272</v>
      </c>
      <c r="O3176">
        <f t="shared" si="98"/>
        <v>131.91</v>
      </c>
      <c r="P3176" t="s">
        <v>8273</v>
      </c>
      <c r="Q3176" s="15">
        <f t="shared" si="99"/>
        <v>41876.864675925928</v>
      </c>
    </row>
    <row r="3177" spans="1:17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8272</v>
      </c>
      <c r="O3177">
        <f t="shared" si="98"/>
        <v>91.3</v>
      </c>
      <c r="P3177" t="s">
        <v>8273</v>
      </c>
      <c r="Q3177" s="15">
        <f t="shared" si="99"/>
        <v>40591.886886574073</v>
      </c>
    </row>
    <row r="3178" spans="1:17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8272</v>
      </c>
      <c r="O3178">
        <f t="shared" si="98"/>
        <v>39.67</v>
      </c>
      <c r="P3178" t="s">
        <v>8273</v>
      </c>
      <c r="Q3178" s="15">
        <f t="shared" si="99"/>
        <v>41504.625</v>
      </c>
    </row>
    <row r="3179" spans="1:17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8272</v>
      </c>
      <c r="O3179">
        <f t="shared" si="98"/>
        <v>57.55</v>
      </c>
      <c r="P3179" t="s">
        <v>8273</v>
      </c>
      <c r="Q3179" s="15">
        <f t="shared" si="99"/>
        <v>41811.666770833333</v>
      </c>
    </row>
    <row r="3180" spans="1:17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8272</v>
      </c>
      <c r="O3180">
        <f t="shared" si="98"/>
        <v>33.03</v>
      </c>
      <c r="P3180" t="s">
        <v>8273</v>
      </c>
      <c r="Q3180" s="15">
        <f t="shared" si="99"/>
        <v>41836.605034722219</v>
      </c>
    </row>
    <row r="3181" spans="1:17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8272</v>
      </c>
      <c r="O3181">
        <f t="shared" si="98"/>
        <v>77.34</v>
      </c>
      <c r="P3181" t="s">
        <v>8273</v>
      </c>
      <c r="Q3181" s="15">
        <f t="shared" si="99"/>
        <v>41400.702210648145</v>
      </c>
    </row>
    <row r="3182" spans="1:17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8272</v>
      </c>
      <c r="O3182">
        <f t="shared" si="98"/>
        <v>31.93</v>
      </c>
      <c r="P3182" t="s">
        <v>8273</v>
      </c>
      <c r="Q3182" s="15">
        <f t="shared" si="99"/>
        <v>41810.412604166668</v>
      </c>
    </row>
    <row r="3183" spans="1:17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8272</v>
      </c>
      <c r="O3183">
        <f t="shared" si="98"/>
        <v>36.33</v>
      </c>
      <c r="P3183" t="s">
        <v>8273</v>
      </c>
      <c r="Q3183" s="15">
        <f t="shared" si="99"/>
        <v>41805.666666666664</v>
      </c>
    </row>
    <row r="3184" spans="1:17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8272</v>
      </c>
      <c r="O3184">
        <f t="shared" si="98"/>
        <v>46.77</v>
      </c>
      <c r="P3184" t="s">
        <v>8273</v>
      </c>
      <c r="Q3184" s="15">
        <f t="shared" si="99"/>
        <v>40939.708333333336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8272</v>
      </c>
      <c r="O3185">
        <f t="shared" si="98"/>
        <v>40.07</v>
      </c>
      <c r="P3185" t="s">
        <v>8273</v>
      </c>
      <c r="Q3185" s="15">
        <f t="shared" si="99"/>
        <v>41509.79478009259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8272</v>
      </c>
      <c r="O3186">
        <f t="shared" si="98"/>
        <v>100.22</v>
      </c>
      <c r="P3186" t="s">
        <v>8273</v>
      </c>
      <c r="Q3186" s="15">
        <f t="shared" si="99"/>
        <v>41821.993414351848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8272</v>
      </c>
      <c r="O3187">
        <f t="shared" si="98"/>
        <v>41.67</v>
      </c>
      <c r="P3187" t="s">
        <v>8273</v>
      </c>
      <c r="Q3187" s="15">
        <f t="shared" si="99"/>
        <v>41836.977326388893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8272</v>
      </c>
      <c r="O3188">
        <f t="shared" si="98"/>
        <v>46.71</v>
      </c>
      <c r="P3188" t="s">
        <v>8273</v>
      </c>
      <c r="Q3188" s="15">
        <f t="shared" si="99"/>
        <v>41898.875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8272</v>
      </c>
      <c r="O3189">
        <f t="shared" si="98"/>
        <v>71.489999999999995</v>
      </c>
      <c r="P3189" t="s">
        <v>8273</v>
      </c>
      <c r="Q3189" s="15">
        <f t="shared" si="99"/>
        <v>41855.666354166664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8272</v>
      </c>
      <c r="O3190">
        <f t="shared" si="98"/>
        <v>14.44</v>
      </c>
      <c r="P3190" t="s">
        <v>8314</v>
      </c>
      <c r="Q3190" s="15">
        <f t="shared" si="99"/>
        <v>42165.415532407409</v>
      </c>
      <c r="R3190">
        <f>YEAR(Q3190)</f>
        <v>2015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8272</v>
      </c>
      <c r="O3191">
        <f t="shared" si="98"/>
        <v>356.84</v>
      </c>
      <c r="P3191" t="s">
        <v>8314</v>
      </c>
      <c r="Q3191" s="15">
        <f t="shared" si="99"/>
        <v>42148.346435185187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8272</v>
      </c>
      <c r="O3192">
        <f t="shared" si="98"/>
        <v>0</v>
      </c>
      <c r="P3192" t="s">
        <v>8314</v>
      </c>
      <c r="Q3192" s="15">
        <f t="shared" si="99"/>
        <v>42713.192997685182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8272</v>
      </c>
      <c r="O3193">
        <f t="shared" si="98"/>
        <v>37.75</v>
      </c>
      <c r="P3193" t="s">
        <v>8314</v>
      </c>
      <c r="Q3193" s="15">
        <f t="shared" si="99"/>
        <v>42598.755428240736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8272</v>
      </c>
      <c r="O3194">
        <f t="shared" si="98"/>
        <v>12.75</v>
      </c>
      <c r="P3194" t="s">
        <v>8314</v>
      </c>
      <c r="Q3194" s="15">
        <f t="shared" si="99"/>
        <v>42063.916666666672</v>
      </c>
      <c r="R3194">
        <f t="shared" ref="R3194:R3195" si="100">YEAR(Q3194)</f>
        <v>2015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8272</v>
      </c>
      <c r="O3195">
        <f t="shared" si="98"/>
        <v>24.46</v>
      </c>
      <c r="P3195" t="s">
        <v>8314</v>
      </c>
      <c r="Q3195" s="15">
        <f t="shared" si="99"/>
        <v>42055.968240740738</v>
      </c>
      <c r="R3195">
        <f t="shared" si="100"/>
        <v>2015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8272</v>
      </c>
      <c r="O3196">
        <f t="shared" si="98"/>
        <v>0</v>
      </c>
      <c r="P3196" t="s">
        <v>8314</v>
      </c>
      <c r="Q3196" s="15">
        <f t="shared" si="99"/>
        <v>42212.062476851846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8272</v>
      </c>
      <c r="O3197">
        <f t="shared" si="98"/>
        <v>53.08</v>
      </c>
      <c r="P3197" t="s">
        <v>8314</v>
      </c>
      <c r="Q3197" s="15">
        <f t="shared" si="99"/>
        <v>42047.594236111108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8272</v>
      </c>
      <c r="O3198">
        <f t="shared" si="98"/>
        <v>300</v>
      </c>
      <c r="P3198" t="s">
        <v>8314</v>
      </c>
      <c r="Q3198" s="15">
        <f t="shared" si="99"/>
        <v>42217.583333333328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8272</v>
      </c>
      <c r="O3199">
        <f t="shared" si="98"/>
        <v>286.25</v>
      </c>
      <c r="P3199" t="s">
        <v>8314</v>
      </c>
      <c r="Q3199" s="15">
        <f t="shared" si="99"/>
        <v>42039.493263888886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8272</v>
      </c>
      <c r="O3200">
        <f t="shared" si="98"/>
        <v>36.67</v>
      </c>
      <c r="P3200" t="s">
        <v>8314</v>
      </c>
      <c r="Q3200" s="15">
        <f t="shared" si="99"/>
        <v>42051.424502314811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8272</v>
      </c>
      <c r="O3201">
        <f t="shared" si="98"/>
        <v>49.21</v>
      </c>
      <c r="P3201" t="s">
        <v>8314</v>
      </c>
      <c r="Q3201" s="15">
        <f t="shared" si="99"/>
        <v>41888.875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8272</v>
      </c>
      <c r="O3202">
        <f t="shared" si="98"/>
        <v>1</v>
      </c>
      <c r="P3202" t="s">
        <v>8314</v>
      </c>
      <c r="Q3202" s="15">
        <f t="shared" si="99"/>
        <v>42490.231944444444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8272</v>
      </c>
      <c r="O3203">
        <f t="shared" ref="O3203:O3266" si="101">IFERROR(ROUND(E3203/L3203,2),0)</f>
        <v>12.5</v>
      </c>
      <c r="P3203" t="s">
        <v>8314</v>
      </c>
      <c r="Q3203" s="15">
        <f t="shared" ref="Q3203:Q3266" si="102">( ( (I3203/60)/60)/24)+DATE(1970,1,1)</f>
        <v>41882.767094907409</v>
      </c>
      <c r="R3203">
        <f>YEAR(Q3203)</f>
        <v>2014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8272</v>
      </c>
      <c r="O3204">
        <f t="shared" si="101"/>
        <v>109.04</v>
      </c>
      <c r="P3204" t="s">
        <v>8314</v>
      </c>
      <c r="Q3204" s="15">
        <f t="shared" si="102"/>
        <v>42352.249305555553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8272</v>
      </c>
      <c r="O3205">
        <f t="shared" si="101"/>
        <v>41.67</v>
      </c>
      <c r="P3205" t="s">
        <v>8314</v>
      </c>
      <c r="Q3205" s="15">
        <f t="shared" si="102"/>
        <v>42272.988680555558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8272</v>
      </c>
      <c r="O3206">
        <f t="shared" si="101"/>
        <v>0</v>
      </c>
      <c r="P3206" t="s">
        <v>8314</v>
      </c>
      <c r="Q3206" s="15">
        <f t="shared" si="102"/>
        <v>42202.676388888889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8272</v>
      </c>
      <c r="O3207">
        <f t="shared" si="101"/>
        <v>22.75</v>
      </c>
      <c r="P3207" t="s">
        <v>8314</v>
      </c>
      <c r="Q3207" s="15">
        <f t="shared" si="102"/>
        <v>42125.374675925923</v>
      </c>
      <c r="R3207">
        <f>YEAR(Q3207)</f>
        <v>2015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8272</v>
      </c>
      <c r="O3208">
        <f t="shared" si="101"/>
        <v>0</v>
      </c>
      <c r="P3208" t="s">
        <v>8314</v>
      </c>
      <c r="Q3208" s="15">
        <f t="shared" si="102"/>
        <v>42266.276053240741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8272</v>
      </c>
      <c r="O3209">
        <f t="shared" si="101"/>
        <v>70.83</v>
      </c>
      <c r="P3209" t="s">
        <v>8314</v>
      </c>
      <c r="Q3209" s="15">
        <f t="shared" si="102"/>
        <v>42117.236192129625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8272</v>
      </c>
      <c r="O3210">
        <f t="shared" si="101"/>
        <v>63.11</v>
      </c>
      <c r="P3210" t="s">
        <v>8273</v>
      </c>
      <c r="Q3210" s="15">
        <f t="shared" si="102"/>
        <v>41848.605057870373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8272</v>
      </c>
      <c r="O3211">
        <f t="shared" si="101"/>
        <v>50.16</v>
      </c>
      <c r="P3211" t="s">
        <v>8273</v>
      </c>
      <c r="Q3211" s="15">
        <f t="shared" si="102"/>
        <v>41810.958333333336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8272</v>
      </c>
      <c r="O3212">
        <f t="shared" si="101"/>
        <v>62.88</v>
      </c>
      <c r="P3212" t="s">
        <v>8273</v>
      </c>
      <c r="Q3212" s="15">
        <f t="shared" si="102"/>
        <v>41061.165972222225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8272</v>
      </c>
      <c r="O3213">
        <f t="shared" si="101"/>
        <v>85.53</v>
      </c>
      <c r="P3213" t="s">
        <v>8273</v>
      </c>
      <c r="Q3213" s="15">
        <f t="shared" si="102"/>
        <v>41866.083333333336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8272</v>
      </c>
      <c r="O3214">
        <f t="shared" si="101"/>
        <v>53.72</v>
      </c>
      <c r="P3214" t="s">
        <v>8273</v>
      </c>
      <c r="Q3214" s="15">
        <f t="shared" si="102"/>
        <v>41859.795729166668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8272</v>
      </c>
      <c r="O3215">
        <f t="shared" si="101"/>
        <v>127.81</v>
      </c>
      <c r="P3215" t="s">
        <v>8273</v>
      </c>
      <c r="Q3215" s="15">
        <f t="shared" si="102"/>
        <v>42211.763414351852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8272</v>
      </c>
      <c r="O3216">
        <f t="shared" si="101"/>
        <v>106.57</v>
      </c>
      <c r="P3216" t="s">
        <v>8273</v>
      </c>
      <c r="Q3216" s="15">
        <f t="shared" si="102"/>
        <v>42374.996527777781</v>
      </c>
    </row>
    <row r="3217" spans="1:17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8272</v>
      </c>
      <c r="O3217">
        <f t="shared" si="101"/>
        <v>262.11</v>
      </c>
      <c r="P3217" t="s">
        <v>8273</v>
      </c>
      <c r="Q3217" s="15">
        <f t="shared" si="102"/>
        <v>42257.165972222225</v>
      </c>
    </row>
    <row r="3218" spans="1:17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8272</v>
      </c>
      <c r="O3218">
        <f t="shared" si="101"/>
        <v>57.17</v>
      </c>
      <c r="P3218" t="s">
        <v>8273</v>
      </c>
      <c r="Q3218" s="15">
        <f t="shared" si="102"/>
        <v>42196.604166666672</v>
      </c>
    </row>
    <row r="3219" spans="1:17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8272</v>
      </c>
      <c r="O3219">
        <f t="shared" si="101"/>
        <v>50.2</v>
      </c>
      <c r="P3219" t="s">
        <v>8273</v>
      </c>
      <c r="Q3219" s="15">
        <f t="shared" si="102"/>
        <v>42678.546111111107</v>
      </c>
    </row>
    <row r="3220" spans="1:17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8272</v>
      </c>
      <c r="O3220">
        <f t="shared" si="101"/>
        <v>66.59</v>
      </c>
      <c r="P3220" t="s">
        <v>8273</v>
      </c>
      <c r="Q3220" s="15">
        <f t="shared" si="102"/>
        <v>42004</v>
      </c>
    </row>
    <row r="3221" spans="1:17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8272</v>
      </c>
      <c r="O3221">
        <f t="shared" si="101"/>
        <v>168.25</v>
      </c>
      <c r="P3221" t="s">
        <v>8273</v>
      </c>
      <c r="Q3221" s="15">
        <f t="shared" si="102"/>
        <v>42085.941516203704</v>
      </c>
    </row>
    <row r="3222" spans="1:17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8272</v>
      </c>
      <c r="O3222">
        <f t="shared" si="101"/>
        <v>256.37</v>
      </c>
      <c r="P3222" t="s">
        <v>8273</v>
      </c>
      <c r="Q3222" s="15">
        <f t="shared" si="102"/>
        <v>42806.875</v>
      </c>
    </row>
    <row r="3223" spans="1:17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8272</v>
      </c>
      <c r="O3223">
        <f t="shared" si="101"/>
        <v>36.61</v>
      </c>
      <c r="P3223" t="s">
        <v>8273</v>
      </c>
      <c r="Q3223" s="15">
        <f t="shared" si="102"/>
        <v>42190.696793981479</v>
      </c>
    </row>
    <row r="3224" spans="1:17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8272</v>
      </c>
      <c r="O3224">
        <f t="shared" si="101"/>
        <v>37.14</v>
      </c>
      <c r="P3224" t="s">
        <v>8273</v>
      </c>
      <c r="Q3224" s="15">
        <f t="shared" si="102"/>
        <v>42301.895138888889</v>
      </c>
    </row>
    <row r="3225" spans="1:17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8272</v>
      </c>
      <c r="O3225">
        <f t="shared" si="101"/>
        <v>45.88</v>
      </c>
      <c r="P3225" t="s">
        <v>8273</v>
      </c>
      <c r="Q3225" s="15">
        <f t="shared" si="102"/>
        <v>42236.835370370376</v>
      </c>
    </row>
    <row r="3226" spans="1:17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8272</v>
      </c>
      <c r="O3226">
        <f t="shared" si="101"/>
        <v>141.71</v>
      </c>
      <c r="P3226" t="s">
        <v>8273</v>
      </c>
      <c r="Q3226" s="15">
        <f t="shared" si="102"/>
        <v>42745.208333333328</v>
      </c>
    </row>
    <row r="3227" spans="1:17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8272</v>
      </c>
      <c r="O3227">
        <f t="shared" si="101"/>
        <v>52.49</v>
      </c>
      <c r="P3227" t="s">
        <v>8273</v>
      </c>
      <c r="Q3227" s="15">
        <f t="shared" si="102"/>
        <v>42524.875</v>
      </c>
    </row>
    <row r="3228" spans="1:17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8272</v>
      </c>
      <c r="O3228">
        <f t="shared" si="101"/>
        <v>59.52</v>
      </c>
      <c r="P3228" t="s">
        <v>8273</v>
      </c>
      <c r="Q3228" s="15">
        <f t="shared" si="102"/>
        <v>42307.583472222221</v>
      </c>
    </row>
    <row r="3229" spans="1:17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8272</v>
      </c>
      <c r="O3229">
        <f t="shared" si="101"/>
        <v>50</v>
      </c>
      <c r="P3229" t="s">
        <v>8273</v>
      </c>
      <c r="Q3229" s="15">
        <f t="shared" si="102"/>
        <v>42752.882361111115</v>
      </c>
    </row>
    <row r="3230" spans="1:17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8272</v>
      </c>
      <c r="O3230">
        <f t="shared" si="101"/>
        <v>193.62</v>
      </c>
      <c r="P3230" t="s">
        <v>8273</v>
      </c>
      <c r="Q3230" s="15">
        <f t="shared" si="102"/>
        <v>42355.207638888889</v>
      </c>
    </row>
    <row r="3231" spans="1:17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8272</v>
      </c>
      <c r="O3231">
        <f t="shared" si="101"/>
        <v>106.8</v>
      </c>
      <c r="P3231" t="s">
        <v>8273</v>
      </c>
      <c r="Q3231" s="15">
        <f t="shared" si="102"/>
        <v>41963.333310185189</v>
      </c>
    </row>
    <row r="3232" spans="1:17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8272</v>
      </c>
      <c r="O3232">
        <f t="shared" si="101"/>
        <v>77.22</v>
      </c>
      <c r="P3232" t="s">
        <v>8273</v>
      </c>
      <c r="Q3232" s="15">
        <f t="shared" si="102"/>
        <v>41913.165972222225</v>
      </c>
    </row>
    <row r="3233" spans="1:17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8272</v>
      </c>
      <c r="O3233">
        <f t="shared" si="101"/>
        <v>57.5</v>
      </c>
      <c r="P3233" t="s">
        <v>8273</v>
      </c>
      <c r="Q3233" s="15">
        <f t="shared" si="102"/>
        <v>42476.943831018521</v>
      </c>
    </row>
    <row r="3234" spans="1:17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8272</v>
      </c>
      <c r="O3234">
        <f t="shared" si="101"/>
        <v>50.46</v>
      </c>
      <c r="P3234" t="s">
        <v>8273</v>
      </c>
      <c r="Q3234" s="15">
        <f t="shared" si="102"/>
        <v>42494.165972222225</v>
      </c>
    </row>
    <row r="3235" spans="1:17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8272</v>
      </c>
      <c r="O3235">
        <f t="shared" si="101"/>
        <v>97.38</v>
      </c>
      <c r="P3235" t="s">
        <v>8273</v>
      </c>
      <c r="Q3235" s="15">
        <f t="shared" si="102"/>
        <v>42796.805034722223</v>
      </c>
    </row>
    <row r="3236" spans="1:17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8272</v>
      </c>
      <c r="O3236">
        <f t="shared" si="101"/>
        <v>34.92</v>
      </c>
      <c r="P3236" t="s">
        <v>8273</v>
      </c>
      <c r="Q3236" s="15">
        <f t="shared" si="102"/>
        <v>42767.979861111111</v>
      </c>
    </row>
    <row r="3237" spans="1:17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8272</v>
      </c>
      <c r="O3237">
        <f t="shared" si="101"/>
        <v>85.53</v>
      </c>
      <c r="P3237" t="s">
        <v>8273</v>
      </c>
      <c r="Q3237" s="15">
        <f t="shared" si="102"/>
        <v>42552.347812499997</v>
      </c>
    </row>
    <row r="3238" spans="1:17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8272</v>
      </c>
      <c r="O3238">
        <f t="shared" si="101"/>
        <v>182.91</v>
      </c>
      <c r="P3238" t="s">
        <v>8273</v>
      </c>
      <c r="Q3238" s="15">
        <f t="shared" si="102"/>
        <v>42732.917048611111</v>
      </c>
    </row>
    <row r="3239" spans="1:17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8272</v>
      </c>
      <c r="O3239">
        <f t="shared" si="101"/>
        <v>131.13999999999999</v>
      </c>
      <c r="P3239" t="s">
        <v>8273</v>
      </c>
      <c r="Q3239" s="15">
        <f t="shared" si="102"/>
        <v>42276.165972222225</v>
      </c>
    </row>
    <row r="3240" spans="1:17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8272</v>
      </c>
      <c r="O3240">
        <f t="shared" si="101"/>
        <v>39.81</v>
      </c>
      <c r="P3240" t="s">
        <v>8273</v>
      </c>
      <c r="Q3240" s="15">
        <f t="shared" si="102"/>
        <v>42186.510393518518</v>
      </c>
    </row>
    <row r="3241" spans="1:17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8272</v>
      </c>
      <c r="O3241">
        <f t="shared" si="101"/>
        <v>59.7</v>
      </c>
      <c r="P3241" t="s">
        <v>8273</v>
      </c>
      <c r="Q3241" s="15">
        <f t="shared" si="102"/>
        <v>42302.999305555553</v>
      </c>
    </row>
    <row r="3242" spans="1:17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8272</v>
      </c>
      <c r="O3242">
        <f t="shared" si="101"/>
        <v>88.74</v>
      </c>
      <c r="P3242" t="s">
        <v>8273</v>
      </c>
      <c r="Q3242" s="15">
        <f t="shared" si="102"/>
        <v>42782.958333333328</v>
      </c>
    </row>
    <row r="3243" spans="1:17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8272</v>
      </c>
      <c r="O3243">
        <f t="shared" si="101"/>
        <v>58.69</v>
      </c>
      <c r="P3243" t="s">
        <v>8273</v>
      </c>
      <c r="Q3243" s="15">
        <f t="shared" si="102"/>
        <v>41926.290972222225</v>
      </c>
    </row>
    <row r="3244" spans="1:17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8272</v>
      </c>
      <c r="O3244">
        <f t="shared" si="101"/>
        <v>69.569999999999993</v>
      </c>
      <c r="P3244" t="s">
        <v>8273</v>
      </c>
      <c r="Q3244" s="15">
        <f t="shared" si="102"/>
        <v>41901.755694444444</v>
      </c>
    </row>
    <row r="3245" spans="1:17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8272</v>
      </c>
      <c r="O3245">
        <f t="shared" si="101"/>
        <v>115.87</v>
      </c>
      <c r="P3245" t="s">
        <v>8273</v>
      </c>
      <c r="Q3245" s="15">
        <f t="shared" si="102"/>
        <v>42286</v>
      </c>
    </row>
    <row r="3246" spans="1:17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8272</v>
      </c>
      <c r="O3246">
        <f t="shared" si="101"/>
        <v>23.87</v>
      </c>
      <c r="P3246" t="s">
        <v>8273</v>
      </c>
      <c r="Q3246" s="15">
        <f t="shared" si="102"/>
        <v>42705.735902777778</v>
      </c>
    </row>
    <row r="3247" spans="1:17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8272</v>
      </c>
      <c r="O3247">
        <f t="shared" si="101"/>
        <v>81.13</v>
      </c>
      <c r="P3247" t="s">
        <v>8273</v>
      </c>
      <c r="Q3247" s="15">
        <f t="shared" si="102"/>
        <v>42167.083333333328</v>
      </c>
    </row>
    <row r="3248" spans="1:17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8272</v>
      </c>
      <c r="O3248">
        <f t="shared" si="101"/>
        <v>57.63</v>
      </c>
      <c r="P3248" t="s">
        <v>8273</v>
      </c>
      <c r="Q3248" s="15">
        <f t="shared" si="102"/>
        <v>42259.165972222225</v>
      </c>
    </row>
    <row r="3249" spans="1:17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8272</v>
      </c>
      <c r="O3249">
        <f t="shared" si="101"/>
        <v>46.43</v>
      </c>
      <c r="P3249" t="s">
        <v>8273</v>
      </c>
      <c r="Q3249" s="15">
        <f t="shared" si="102"/>
        <v>42197.434166666666</v>
      </c>
    </row>
    <row r="3250" spans="1:17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8272</v>
      </c>
      <c r="O3250">
        <f t="shared" si="101"/>
        <v>60.48</v>
      </c>
      <c r="P3250" t="s">
        <v>8273</v>
      </c>
      <c r="Q3250" s="15">
        <f t="shared" si="102"/>
        <v>42098.846724537041</v>
      </c>
    </row>
    <row r="3251" spans="1:17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8272</v>
      </c>
      <c r="O3251">
        <f t="shared" si="101"/>
        <v>65.58</v>
      </c>
      <c r="P3251" t="s">
        <v>8273</v>
      </c>
      <c r="Q3251" s="15">
        <f t="shared" si="102"/>
        <v>42175.746689814812</v>
      </c>
    </row>
    <row r="3252" spans="1:17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8272</v>
      </c>
      <c r="O3252">
        <f t="shared" si="101"/>
        <v>119.19</v>
      </c>
      <c r="P3252" t="s">
        <v>8273</v>
      </c>
      <c r="Q3252" s="15">
        <f t="shared" si="102"/>
        <v>41948.783842592595</v>
      </c>
    </row>
    <row r="3253" spans="1:17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8272</v>
      </c>
      <c r="O3253">
        <f t="shared" si="101"/>
        <v>83.05</v>
      </c>
      <c r="P3253" t="s">
        <v>8273</v>
      </c>
      <c r="Q3253" s="15">
        <f t="shared" si="102"/>
        <v>42176.731087962966</v>
      </c>
    </row>
    <row r="3254" spans="1:17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8272</v>
      </c>
      <c r="O3254">
        <f t="shared" si="101"/>
        <v>57.52</v>
      </c>
      <c r="P3254" t="s">
        <v>8273</v>
      </c>
      <c r="Q3254" s="15">
        <f t="shared" si="102"/>
        <v>42620.472685185188</v>
      </c>
    </row>
    <row r="3255" spans="1:17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8272</v>
      </c>
      <c r="O3255">
        <f t="shared" si="101"/>
        <v>177.09</v>
      </c>
      <c r="P3255" t="s">
        <v>8273</v>
      </c>
      <c r="Q3255" s="15">
        <f t="shared" si="102"/>
        <v>42621.15625</v>
      </c>
    </row>
    <row r="3256" spans="1:17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8272</v>
      </c>
      <c r="O3256">
        <f t="shared" si="101"/>
        <v>70.77</v>
      </c>
      <c r="P3256" t="s">
        <v>8273</v>
      </c>
      <c r="Q3256" s="15">
        <f t="shared" si="102"/>
        <v>42089.044085648144</v>
      </c>
    </row>
    <row r="3257" spans="1:17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8272</v>
      </c>
      <c r="O3257">
        <f t="shared" si="101"/>
        <v>29.17</v>
      </c>
      <c r="P3257" t="s">
        <v>8273</v>
      </c>
      <c r="Q3257" s="15">
        <f t="shared" si="102"/>
        <v>41919.768229166664</v>
      </c>
    </row>
    <row r="3258" spans="1:17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8272</v>
      </c>
      <c r="O3258">
        <f t="shared" si="101"/>
        <v>72.760000000000005</v>
      </c>
      <c r="P3258" t="s">
        <v>8273</v>
      </c>
      <c r="Q3258" s="15">
        <f t="shared" si="102"/>
        <v>42166.165972222225</v>
      </c>
    </row>
    <row r="3259" spans="1:17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8272</v>
      </c>
      <c r="O3259">
        <f t="shared" si="101"/>
        <v>51.85</v>
      </c>
      <c r="P3259" t="s">
        <v>8273</v>
      </c>
      <c r="Q3259" s="15">
        <f t="shared" si="102"/>
        <v>42788.559629629628</v>
      </c>
    </row>
    <row r="3260" spans="1:17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8272</v>
      </c>
      <c r="O3260">
        <f t="shared" si="101"/>
        <v>98.2</v>
      </c>
      <c r="P3260" t="s">
        <v>8273</v>
      </c>
      <c r="Q3260" s="15">
        <f t="shared" si="102"/>
        <v>42012.887280092589</v>
      </c>
    </row>
    <row r="3261" spans="1:17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8272</v>
      </c>
      <c r="O3261">
        <f t="shared" si="101"/>
        <v>251.74</v>
      </c>
      <c r="P3261" t="s">
        <v>8273</v>
      </c>
      <c r="Q3261" s="15">
        <f t="shared" si="102"/>
        <v>42644.165972222225</v>
      </c>
    </row>
    <row r="3262" spans="1:17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8272</v>
      </c>
      <c r="O3262">
        <f t="shared" si="101"/>
        <v>74.819999999999993</v>
      </c>
      <c r="P3262" t="s">
        <v>8273</v>
      </c>
      <c r="Q3262" s="15">
        <f t="shared" si="102"/>
        <v>42338.714328703703</v>
      </c>
    </row>
    <row r="3263" spans="1:17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8272</v>
      </c>
      <c r="O3263">
        <f t="shared" si="101"/>
        <v>67.650000000000006</v>
      </c>
      <c r="P3263" t="s">
        <v>8273</v>
      </c>
      <c r="Q3263" s="15">
        <f t="shared" si="102"/>
        <v>42201.725416666668</v>
      </c>
    </row>
    <row r="3264" spans="1:17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8272</v>
      </c>
      <c r="O3264">
        <f t="shared" si="101"/>
        <v>93.81</v>
      </c>
      <c r="P3264" t="s">
        <v>8273</v>
      </c>
      <c r="Q3264" s="15">
        <f t="shared" si="102"/>
        <v>41995.166666666672</v>
      </c>
    </row>
    <row r="3265" spans="1:17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8272</v>
      </c>
      <c r="O3265">
        <f t="shared" si="101"/>
        <v>41.24</v>
      </c>
      <c r="P3265" t="s">
        <v>8273</v>
      </c>
      <c r="Q3265" s="15">
        <f t="shared" si="102"/>
        <v>42307.875</v>
      </c>
    </row>
    <row r="3266" spans="1:17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8272</v>
      </c>
      <c r="O3266">
        <f t="shared" si="101"/>
        <v>52.55</v>
      </c>
      <c r="P3266" t="s">
        <v>8273</v>
      </c>
      <c r="Q3266" s="15">
        <f t="shared" si="102"/>
        <v>42032.916666666672</v>
      </c>
    </row>
    <row r="3267" spans="1:17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8272</v>
      </c>
      <c r="O3267">
        <f t="shared" ref="O3267:O3330" si="103">IFERROR(ROUND(E3267/L3267,2),0)</f>
        <v>70.290000000000006</v>
      </c>
      <c r="P3267" t="s">
        <v>8273</v>
      </c>
      <c r="Q3267" s="15">
        <f t="shared" ref="Q3267:Q3330" si="104">( ( (I3267/60)/60)/24)+DATE(1970,1,1)</f>
        <v>42341.708333333328</v>
      </c>
    </row>
    <row r="3268" spans="1:17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8272</v>
      </c>
      <c r="O3268">
        <f t="shared" si="103"/>
        <v>48.33</v>
      </c>
      <c r="P3268" t="s">
        <v>8273</v>
      </c>
      <c r="Q3268" s="15">
        <f t="shared" si="104"/>
        <v>42167.875</v>
      </c>
    </row>
    <row r="3269" spans="1:17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8272</v>
      </c>
      <c r="O3269">
        <f t="shared" si="103"/>
        <v>53.18</v>
      </c>
      <c r="P3269" t="s">
        <v>8273</v>
      </c>
      <c r="Q3269" s="15">
        <f t="shared" si="104"/>
        <v>42202.757638888885</v>
      </c>
    </row>
    <row r="3270" spans="1:17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8272</v>
      </c>
      <c r="O3270">
        <f t="shared" si="103"/>
        <v>60.95</v>
      </c>
      <c r="P3270" t="s">
        <v>8273</v>
      </c>
      <c r="Q3270" s="15">
        <f t="shared" si="104"/>
        <v>42606.90425925926</v>
      </c>
    </row>
    <row r="3271" spans="1:17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8272</v>
      </c>
      <c r="O3271">
        <f t="shared" si="103"/>
        <v>116</v>
      </c>
      <c r="P3271" t="s">
        <v>8273</v>
      </c>
      <c r="Q3271" s="15">
        <f t="shared" si="104"/>
        <v>42171.458333333328</v>
      </c>
    </row>
    <row r="3272" spans="1:17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8272</v>
      </c>
      <c r="O3272">
        <f t="shared" si="103"/>
        <v>61</v>
      </c>
      <c r="P3272" t="s">
        <v>8273</v>
      </c>
      <c r="Q3272" s="15">
        <f t="shared" si="104"/>
        <v>42197.533159722225</v>
      </c>
    </row>
    <row r="3273" spans="1:17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8272</v>
      </c>
      <c r="O3273">
        <f t="shared" si="103"/>
        <v>38.24</v>
      </c>
      <c r="P3273" t="s">
        <v>8273</v>
      </c>
      <c r="Q3273" s="15">
        <f t="shared" si="104"/>
        <v>41945.478877314818</v>
      </c>
    </row>
    <row r="3274" spans="1:17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8272</v>
      </c>
      <c r="O3274">
        <f t="shared" si="103"/>
        <v>106.5</v>
      </c>
      <c r="P3274" t="s">
        <v>8273</v>
      </c>
      <c r="Q3274" s="15">
        <f t="shared" si="104"/>
        <v>42314.541770833333</v>
      </c>
    </row>
    <row r="3275" spans="1:17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8272</v>
      </c>
      <c r="O3275">
        <f t="shared" si="103"/>
        <v>204.57</v>
      </c>
      <c r="P3275" t="s">
        <v>8273</v>
      </c>
      <c r="Q3275" s="15">
        <f t="shared" si="104"/>
        <v>42627.791666666672</v>
      </c>
    </row>
    <row r="3276" spans="1:17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8272</v>
      </c>
      <c r="O3276">
        <f t="shared" si="103"/>
        <v>54.91</v>
      </c>
      <c r="P3276" t="s">
        <v>8273</v>
      </c>
      <c r="Q3276" s="15">
        <f t="shared" si="104"/>
        <v>42444.875</v>
      </c>
    </row>
    <row r="3277" spans="1:17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8272</v>
      </c>
      <c r="O3277">
        <f t="shared" si="103"/>
        <v>150.41999999999999</v>
      </c>
      <c r="P3277" t="s">
        <v>8273</v>
      </c>
      <c r="Q3277" s="15">
        <f t="shared" si="104"/>
        <v>42044.1875</v>
      </c>
    </row>
    <row r="3278" spans="1:17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8272</v>
      </c>
      <c r="O3278">
        <f t="shared" si="103"/>
        <v>52.58</v>
      </c>
      <c r="P3278" t="s">
        <v>8273</v>
      </c>
      <c r="Q3278" s="15">
        <f t="shared" si="104"/>
        <v>42461.165972222225</v>
      </c>
    </row>
    <row r="3279" spans="1:17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8272</v>
      </c>
      <c r="O3279">
        <f t="shared" si="103"/>
        <v>54.3</v>
      </c>
      <c r="P3279" t="s">
        <v>8273</v>
      </c>
      <c r="Q3279" s="15">
        <f t="shared" si="104"/>
        <v>41961.724606481483</v>
      </c>
    </row>
    <row r="3280" spans="1:17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8272</v>
      </c>
      <c r="O3280">
        <f t="shared" si="103"/>
        <v>76.03</v>
      </c>
      <c r="P3280" t="s">
        <v>8273</v>
      </c>
      <c r="Q3280" s="15">
        <f t="shared" si="104"/>
        <v>42154.848414351851</v>
      </c>
    </row>
    <row r="3281" spans="1:17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8272</v>
      </c>
      <c r="O3281">
        <f t="shared" si="103"/>
        <v>105.21</v>
      </c>
      <c r="P3281" t="s">
        <v>8273</v>
      </c>
      <c r="Q3281" s="15">
        <f t="shared" si="104"/>
        <v>42461.06086805556</v>
      </c>
    </row>
    <row r="3282" spans="1:17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8272</v>
      </c>
      <c r="O3282">
        <f t="shared" si="103"/>
        <v>68.67</v>
      </c>
      <c r="P3282" t="s">
        <v>8273</v>
      </c>
      <c r="Q3282" s="15">
        <f t="shared" si="104"/>
        <v>42156.208333333328</v>
      </c>
    </row>
    <row r="3283" spans="1:17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8272</v>
      </c>
      <c r="O3283">
        <f t="shared" si="103"/>
        <v>129.36000000000001</v>
      </c>
      <c r="P3283" t="s">
        <v>8273</v>
      </c>
      <c r="Q3283" s="15">
        <f t="shared" si="104"/>
        <v>42249.019733796296</v>
      </c>
    </row>
    <row r="3284" spans="1:17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8272</v>
      </c>
      <c r="O3284">
        <f t="shared" si="103"/>
        <v>134.26</v>
      </c>
      <c r="P3284" t="s">
        <v>8273</v>
      </c>
      <c r="Q3284" s="15">
        <f t="shared" si="104"/>
        <v>42489.19430555556</v>
      </c>
    </row>
    <row r="3285" spans="1:17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8272</v>
      </c>
      <c r="O3285">
        <f t="shared" si="103"/>
        <v>17.829999999999998</v>
      </c>
      <c r="P3285" t="s">
        <v>8273</v>
      </c>
      <c r="Q3285" s="15">
        <f t="shared" si="104"/>
        <v>42410.875</v>
      </c>
    </row>
    <row r="3286" spans="1:17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8272</v>
      </c>
      <c r="O3286">
        <f t="shared" si="103"/>
        <v>203.2</v>
      </c>
      <c r="P3286" t="s">
        <v>8273</v>
      </c>
      <c r="Q3286" s="15">
        <f t="shared" si="104"/>
        <v>42398.249305555553</v>
      </c>
    </row>
    <row r="3287" spans="1:17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8272</v>
      </c>
      <c r="O3287">
        <f t="shared" si="103"/>
        <v>69.19</v>
      </c>
      <c r="P3287" t="s">
        <v>8273</v>
      </c>
      <c r="Q3287" s="15">
        <f t="shared" si="104"/>
        <v>42794.208333333328</v>
      </c>
    </row>
    <row r="3288" spans="1:17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8272</v>
      </c>
      <c r="O3288">
        <f t="shared" si="103"/>
        <v>125.12</v>
      </c>
      <c r="P3288" t="s">
        <v>8273</v>
      </c>
      <c r="Q3288" s="15">
        <f t="shared" si="104"/>
        <v>42597.840069444443</v>
      </c>
    </row>
    <row r="3289" spans="1:17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8272</v>
      </c>
      <c r="O3289">
        <f t="shared" si="103"/>
        <v>73.53</v>
      </c>
      <c r="P3289" t="s">
        <v>8273</v>
      </c>
      <c r="Q3289" s="15">
        <f t="shared" si="104"/>
        <v>42336.750324074077</v>
      </c>
    </row>
    <row r="3290" spans="1:17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8272</v>
      </c>
      <c r="O3290">
        <f t="shared" si="103"/>
        <v>48.44</v>
      </c>
      <c r="P3290" t="s">
        <v>8273</v>
      </c>
      <c r="Q3290" s="15">
        <f t="shared" si="104"/>
        <v>42541.958333333328</v>
      </c>
    </row>
    <row r="3291" spans="1:17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8272</v>
      </c>
      <c r="O3291">
        <f t="shared" si="103"/>
        <v>26.61</v>
      </c>
      <c r="P3291" t="s">
        <v>8273</v>
      </c>
      <c r="Q3291" s="15">
        <f t="shared" si="104"/>
        <v>42786.368078703701</v>
      </c>
    </row>
    <row r="3292" spans="1:17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8272</v>
      </c>
      <c r="O3292">
        <f t="shared" si="103"/>
        <v>33.67</v>
      </c>
      <c r="P3292" t="s">
        <v>8273</v>
      </c>
      <c r="Q3292" s="15">
        <f t="shared" si="104"/>
        <v>42805.51494212963</v>
      </c>
    </row>
    <row r="3293" spans="1:17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8272</v>
      </c>
      <c r="O3293">
        <f t="shared" si="103"/>
        <v>40.71</v>
      </c>
      <c r="P3293" t="s">
        <v>8273</v>
      </c>
      <c r="Q3293" s="15">
        <f t="shared" si="104"/>
        <v>42264.165972222225</v>
      </c>
    </row>
    <row r="3294" spans="1:17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8272</v>
      </c>
      <c r="O3294">
        <f t="shared" si="103"/>
        <v>19.27</v>
      </c>
      <c r="P3294" t="s">
        <v>8273</v>
      </c>
      <c r="Q3294" s="15">
        <f t="shared" si="104"/>
        <v>42342.811898148153</v>
      </c>
    </row>
    <row r="3295" spans="1:17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8272</v>
      </c>
      <c r="O3295">
        <f t="shared" si="103"/>
        <v>84.29</v>
      </c>
      <c r="P3295" t="s">
        <v>8273</v>
      </c>
      <c r="Q3295" s="15">
        <f t="shared" si="104"/>
        <v>42798.425370370373</v>
      </c>
    </row>
    <row r="3296" spans="1:17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8272</v>
      </c>
      <c r="O3296">
        <f t="shared" si="103"/>
        <v>29.58</v>
      </c>
      <c r="P3296" t="s">
        <v>8273</v>
      </c>
      <c r="Q3296" s="15">
        <f t="shared" si="104"/>
        <v>42171.541134259256</v>
      </c>
    </row>
    <row r="3297" spans="1:17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8272</v>
      </c>
      <c r="O3297">
        <f t="shared" si="103"/>
        <v>26.67</v>
      </c>
      <c r="P3297" t="s">
        <v>8273</v>
      </c>
      <c r="Q3297" s="15">
        <f t="shared" si="104"/>
        <v>42639.442465277782</v>
      </c>
    </row>
    <row r="3298" spans="1:17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8272</v>
      </c>
      <c r="O3298">
        <f t="shared" si="103"/>
        <v>45.98</v>
      </c>
      <c r="P3298" t="s">
        <v>8273</v>
      </c>
      <c r="Q3298" s="15">
        <f t="shared" si="104"/>
        <v>42330.916666666672</v>
      </c>
    </row>
    <row r="3299" spans="1:17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8272</v>
      </c>
      <c r="O3299">
        <f t="shared" si="103"/>
        <v>125.09</v>
      </c>
      <c r="P3299" t="s">
        <v>8273</v>
      </c>
      <c r="Q3299" s="15">
        <f t="shared" si="104"/>
        <v>42212.957638888889</v>
      </c>
    </row>
    <row r="3300" spans="1:17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8272</v>
      </c>
      <c r="O3300">
        <f t="shared" si="103"/>
        <v>141.29</v>
      </c>
      <c r="P3300" t="s">
        <v>8273</v>
      </c>
      <c r="Q3300" s="15">
        <f t="shared" si="104"/>
        <v>42260</v>
      </c>
    </row>
    <row r="3301" spans="1:17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8272</v>
      </c>
      <c r="O3301">
        <f t="shared" si="103"/>
        <v>55.33</v>
      </c>
      <c r="P3301" t="s">
        <v>8273</v>
      </c>
      <c r="Q3301" s="15">
        <f t="shared" si="104"/>
        <v>42291.917395833334</v>
      </c>
    </row>
    <row r="3302" spans="1:17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8272</v>
      </c>
      <c r="O3302">
        <f t="shared" si="103"/>
        <v>46.42</v>
      </c>
      <c r="P3302" t="s">
        <v>8273</v>
      </c>
      <c r="Q3302" s="15">
        <f t="shared" si="104"/>
        <v>42123.743773148148</v>
      </c>
    </row>
    <row r="3303" spans="1:17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8272</v>
      </c>
      <c r="O3303">
        <f t="shared" si="103"/>
        <v>57.2</v>
      </c>
      <c r="P3303" t="s">
        <v>8273</v>
      </c>
      <c r="Q3303" s="15">
        <f t="shared" si="104"/>
        <v>42583.290972222225</v>
      </c>
    </row>
    <row r="3304" spans="1:17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8272</v>
      </c>
      <c r="O3304">
        <f t="shared" si="103"/>
        <v>173.7</v>
      </c>
      <c r="P3304" t="s">
        <v>8273</v>
      </c>
      <c r="Q3304" s="15">
        <f t="shared" si="104"/>
        <v>42711.35157407407</v>
      </c>
    </row>
    <row r="3305" spans="1:17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8272</v>
      </c>
      <c r="O3305">
        <f t="shared" si="103"/>
        <v>59.6</v>
      </c>
      <c r="P3305" t="s">
        <v>8273</v>
      </c>
      <c r="Q3305" s="15">
        <f t="shared" si="104"/>
        <v>42091.609768518523</v>
      </c>
    </row>
    <row r="3306" spans="1:17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8272</v>
      </c>
      <c r="O3306">
        <f t="shared" si="103"/>
        <v>89.59</v>
      </c>
      <c r="P3306" t="s">
        <v>8273</v>
      </c>
      <c r="Q3306" s="15">
        <f t="shared" si="104"/>
        <v>42726.624444444446</v>
      </c>
    </row>
    <row r="3307" spans="1:17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8272</v>
      </c>
      <c r="O3307">
        <f t="shared" si="103"/>
        <v>204.05</v>
      </c>
      <c r="P3307" t="s">
        <v>8273</v>
      </c>
      <c r="Q3307" s="15">
        <f t="shared" si="104"/>
        <v>42216.855879629627</v>
      </c>
    </row>
    <row r="3308" spans="1:17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8272</v>
      </c>
      <c r="O3308">
        <f t="shared" si="103"/>
        <v>48.7</v>
      </c>
      <c r="P3308" t="s">
        <v>8273</v>
      </c>
      <c r="Q3308" s="15">
        <f t="shared" si="104"/>
        <v>42531.125</v>
      </c>
    </row>
    <row r="3309" spans="1:17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8272</v>
      </c>
      <c r="O3309">
        <f t="shared" si="103"/>
        <v>53.34</v>
      </c>
      <c r="P3309" t="s">
        <v>8273</v>
      </c>
      <c r="Q3309" s="15">
        <f t="shared" si="104"/>
        <v>42505.057164351849</v>
      </c>
    </row>
    <row r="3310" spans="1:17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8272</v>
      </c>
      <c r="O3310">
        <f t="shared" si="103"/>
        <v>75.09</v>
      </c>
      <c r="P3310" t="s">
        <v>8273</v>
      </c>
      <c r="Q3310" s="15">
        <f t="shared" si="104"/>
        <v>42473.876909722225</v>
      </c>
    </row>
    <row r="3311" spans="1:17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8272</v>
      </c>
      <c r="O3311">
        <f t="shared" si="103"/>
        <v>18</v>
      </c>
      <c r="P3311" t="s">
        <v>8273</v>
      </c>
      <c r="Q3311" s="15">
        <f t="shared" si="104"/>
        <v>42659.650208333333</v>
      </c>
    </row>
    <row r="3312" spans="1:17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8272</v>
      </c>
      <c r="O3312">
        <f t="shared" si="103"/>
        <v>209.84</v>
      </c>
      <c r="P3312" t="s">
        <v>8273</v>
      </c>
      <c r="Q3312" s="15">
        <f t="shared" si="104"/>
        <v>42283.928530092591</v>
      </c>
    </row>
    <row r="3313" spans="1:17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8272</v>
      </c>
      <c r="O3313">
        <f t="shared" si="103"/>
        <v>61.02</v>
      </c>
      <c r="P3313" t="s">
        <v>8273</v>
      </c>
      <c r="Q3313" s="15">
        <f t="shared" si="104"/>
        <v>42294.29178240741</v>
      </c>
    </row>
    <row r="3314" spans="1:17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8272</v>
      </c>
      <c r="O3314">
        <f t="shared" si="103"/>
        <v>61</v>
      </c>
      <c r="P3314" t="s">
        <v>8273</v>
      </c>
      <c r="Q3314" s="15">
        <f t="shared" si="104"/>
        <v>42685.916666666672</v>
      </c>
    </row>
    <row r="3315" spans="1:17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8272</v>
      </c>
      <c r="O3315">
        <f t="shared" si="103"/>
        <v>80.03</v>
      </c>
      <c r="P3315" t="s">
        <v>8273</v>
      </c>
      <c r="Q3315" s="15">
        <f t="shared" si="104"/>
        <v>42396.041666666672</v>
      </c>
    </row>
    <row r="3316" spans="1:17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8272</v>
      </c>
      <c r="O3316">
        <f t="shared" si="103"/>
        <v>29.07</v>
      </c>
      <c r="P3316" t="s">
        <v>8273</v>
      </c>
      <c r="Q3316" s="15">
        <f t="shared" si="104"/>
        <v>42132.836805555555</v>
      </c>
    </row>
    <row r="3317" spans="1:17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8272</v>
      </c>
      <c r="O3317">
        <f t="shared" si="103"/>
        <v>49.44</v>
      </c>
      <c r="P3317" t="s">
        <v>8273</v>
      </c>
      <c r="Q3317" s="15">
        <f t="shared" si="104"/>
        <v>42496.303715277783</v>
      </c>
    </row>
    <row r="3318" spans="1:17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8272</v>
      </c>
      <c r="O3318">
        <f t="shared" si="103"/>
        <v>93.98</v>
      </c>
      <c r="P3318" t="s">
        <v>8273</v>
      </c>
      <c r="Q3318" s="15">
        <f t="shared" si="104"/>
        <v>41859.57916666667</v>
      </c>
    </row>
    <row r="3319" spans="1:17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8272</v>
      </c>
      <c r="O3319">
        <f t="shared" si="103"/>
        <v>61.94</v>
      </c>
      <c r="P3319" t="s">
        <v>8273</v>
      </c>
      <c r="Q3319" s="15">
        <f t="shared" si="104"/>
        <v>42529.039629629624</v>
      </c>
    </row>
    <row r="3320" spans="1:17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8272</v>
      </c>
      <c r="O3320">
        <f t="shared" si="103"/>
        <v>78.5</v>
      </c>
      <c r="P3320" t="s">
        <v>8273</v>
      </c>
      <c r="Q3320" s="15">
        <f t="shared" si="104"/>
        <v>42471.104166666672</v>
      </c>
    </row>
    <row r="3321" spans="1:17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8272</v>
      </c>
      <c r="O3321">
        <f t="shared" si="103"/>
        <v>33.75</v>
      </c>
      <c r="P3321" t="s">
        <v>8273</v>
      </c>
      <c r="Q3321" s="15">
        <f t="shared" si="104"/>
        <v>42035.585486111115</v>
      </c>
    </row>
    <row r="3322" spans="1:17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8272</v>
      </c>
      <c r="O3322">
        <f t="shared" si="103"/>
        <v>66.45</v>
      </c>
      <c r="P3322" t="s">
        <v>8273</v>
      </c>
      <c r="Q3322" s="15">
        <f t="shared" si="104"/>
        <v>42543.045798611114</v>
      </c>
    </row>
    <row r="3323" spans="1:17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8272</v>
      </c>
      <c r="O3323">
        <f t="shared" si="103"/>
        <v>35.799999999999997</v>
      </c>
      <c r="P3323" t="s">
        <v>8273</v>
      </c>
      <c r="Q3323" s="15">
        <f t="shared" si="104"/>
        <v>41928.165972222225</v>
      </c>
    </row>
    <row r="3324" spans="1:17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8272</v>
      </c>
      <c r="O3324">
        <f t="shared" si="103"/>
        <v>145.65</v>
      </c>
      <c r="P3324" t="s">
        <v>8273</v>
      </c>
      <c r="Q3324" s="15">
        <f t="shared" si="104"/>
        <v>42543.163194444445</v>
      </c>
    </row>
    <row r="3325" spans="1:17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8272</v>
      </c>
      <c r="O3325">
        <f t="shared" si="103"/>
        <v>25.69</v>
      </c>
      <c r="P3325" t="s">
        <v>8273</v>
      </c>
      <c r="Q3325" s="15">
        <f t="shared" si="104"/>
        <v>42638.36583333333</v>
      </c>
    </row>
    <row r="3326" spans="1:17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8272</v>
      </c>
      <c r="O3326">
        <f t="shared" si="103"/>
        <v>152.5</v>
      </c>
      <c r="P3326" t="s">
        <v>8273</v>
      </c>
      <c r="Q3326" s="15">
        <f t="shared" si="104"/>
        <v>42526.58321759259</v>
      </c>
    </row>
    <row r="3327" spans="1:17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8272</v>
      </c>
      <c r="O3327">
        <f t="shared" si="103"/>
        <v>30</v>
      </c>
      <c r="P3327" t="s">
        <v>8273</v>
      </c>
      <c r="Q3327" s="15">
        <f t="shared" si="104"/>
        <v>42099.743946759263</v>
      </c>
    </row>
    <row r="3328" spans="1:17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8272</v>
      </c>
      <c r="O3328">
        <f t="shared" si="103"/>
        <v>142.28</v>
      </c>
      <c r="P3328" t="s">
        <v>8273</v>
      </c>
      <c r="Q3328" s="15">
        <f t="shared" si="104"/>
        <v>42071.67251157407</v>
      </c>
    </row>
    <row r="3329" spans="1:17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8272</v>
      </c>
      <c r="O3329">
        <f t="shared" si="103"/>
        <v>24.55</v>
      </c>
      <c r="P3329" t="s">
        <v>8273</v>
      </c>
      <c r="Q3329" s="15">
        <f t="shared" si="104"/>
        <v>42498.374606481477</v>
      </c>
    </row>
    <row r="3330" spans="1:17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8272</v>
      </c>
      <c r="O3330">
        <f t="shared" si="103"/>
        <v>292.77999999999997</v>
      </c>
      <c r="P3330" t="s">
        <v>8273</v>
      </c>
      <c r="Q3330" s="15">
        <f t="shared" si="104"/>
        <v>41825.041666666664</v>
      </c>
    </row>
    <row r="3331" spans="1:17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8272</v>
      </c>
      <c r="O3331">
        <f t="shared" ref="O3331:O3394" si="105">IFERROR(ROUND(E3331/L3331,2),0)</f>
        <v>44.92</v>
      </c>
      <c r="P3331" t="s">
        <v>8273</v>
      </c>
      <c r="Q3331" s="15">
        <f t="shared" ref="Q3331:Q3394" si="106">( ( (I3331/60)/60)/24)+DATE(1970,1,1)</f>
        <v>41847.958333333336</v>
      </c>
    </row>
    <row r="3332" spans="1:17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8272</v>
      </c>
      <c r="O3332">
        <f t="shared" si="105"/>
        <v>23.1</v>
      </c>
      <c r="P3332" t="s">
        <v>8273</v>
      </c>
      <c r="Q3332" s="15">
        <f t="shared" si="106"/>
        <v>42095.845694444448</v>
      </c>
    </row>
    <row r="3333" spans="1:17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8272</v>
      </c>
      <c r="O3333">
        <f t="shared" si="105"/>
        <v>80.400000000000006</v>
      </c>
      <c r="P3333" t="s">
        <v>8273</v>
      </c>
      <c r="Q3333" s="15">
        <f t="shared" si="106"/>
        <v>42283.697754629626</v>
      </c>
    </row>
    <row r="3334" spans="1:17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8272</v>
      </c>
      <c r="O3334">
        <f t="shared" si="105"/>
        <v>72.290000000000006</v>
      </c>
      <c r="P3334" t="s">
        <v>8273</v>
      </c>
      <c r="Q3334" s="15">
        <f t="shared" si="106"/>
        <v>41839.860300925924</v>
      </c>
    </row>
    <row r="3335" spans="1:17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8272</v>
      </c>
      <c r="O3335">
        <f t="shared" si="105"/>
        <v>32.97</v>
      </c>
      <c r="P3335" t="s">
        <v>8273</v>
      </c>
      <c r="Q3335" s="15">
        <f t="shared" si="106"/>
        <v>42170.676851851851</v>
      </c>
    </row>
    <row r="3336" spans="1:17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8272</v>
      </c>
      <c r="O3336">
        <f t="shared" si="105"/>
        <v>116.65</v>
      </c>
      <c r="P3336" t="s">
        <v>8273</v>
      </c>
      <c r="Q3336" s="15">
        <f t="shared" si="106"/>
        <v>42215.521087962959</v>
      </c>
    </row>
    <row r="3337" spans="1:17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8272</v>
      </c>
      <c r="O3337">
        <f t="shared" si="105"/>
        <v>79.62</v>
      </c>
      <c r="P3337" t="s">
        <v>8273</v>
      </c>
      <c r="Q3337" s="15">
        <f t="shared" si="106"/>
        <v>41854.958333333336</v>
      </c>
    </row>
    <row r="3338" spans="1:17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8272</v>
      </c>
      <c r="O3338">
        <f t="shared" si="105"/>
        <v>27.78</v>
      </c>
      <c r="P3338" t="s">
        <v>8273</v>
      </c>
      <c r="Q3338" s="15">
        <f t="shared" si="106"/>
        <v>42465.35701388889</v>
      </c>
    </row>
    <row r="3339" spans="1:17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8272</v>
      </c>
      <c r="O3339">
        <f t="shared" si="105"/>
        <v>81.03</v>
      </c>
      <c r="P3339" t="s">
        <v>8273</v>
      </c>
      <c r="Q3339" s="15">
        <f t="shared" si="106"/>
        <v>41922.875</v>
      </c>
    </row>
    <row r="3340" spans="1:17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8272</v>
      </c>
      <c r="O3340">
        <f t="shared" si="105"/>
        <v>136.85</v>
      </c>
      <c r="P3340" t="s">
        <v>8273</v>
      </c>
      <c r="Q3340" s="15">
        <f t="shared" si="106"/>
        <v>42790.574999999997</v>
      </c>
    </row>
    <row r="3341" spans="1:17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8272</v>
      </c>
      <c r="O3341">
        <f t="shared" si="105"/>
        <v>177.62</v>
      </c>
      <c r="P3341" t="s">
        <v>8273</v>
      </c>
      <c r="Q3341" s="15">
        <f t="shared" si="106"/>
        <v>42579.665717592594</v>
      </c>
    </row>
    <row r="3342" spans="1:17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8272</v>
      </c>
      <c r="O3342">
        <f t="shared" si="105"/>
        <v>109.08</v>
      </c>
      <c r="P3342" t="s">
        <v>8273</v>
      </c>
      <c r="Q3342" s="15">
        <f t="shared" si="106"/>
        <v>42710.974004629628</v>
      </c>
    </row>
    <row r="3343" spans="1:17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8272</v>
      </c>
      <c r="O3343">
        <f t="shared" si="105"/>
        <v>119.64</v>
      </c>
      <c r="P3343" t="s">
        <v>8273</v>
      </c>
      <c r="Q3343" s="15">
        <f t="shared" si="106"/>
        <v>42533.708333333328</v>
      </c>
    </row>
    <row r="3344" spans="1:17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8272</v>
      </c>
      <c r="O3344">
        <f t="shared" si="105"/>
        <v>78.209999999999994</v>
      </c>
      <c r="P3344" t="s">
        <v>8273</v>
      </c>
      <c r="Q3344" s="15">
        <f t="shared" si="106"/>
        <v>42095.207638888889</v>
      </c>
    </row>
    <row r="3345" spans="1:17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8272</v>
      </c>
      <c r="O3345">
        <f t="shared" si="105"/>
        <v>52.17</v>
      </c>
      <c r="P3345" t="s">
        <v>8273</v>
      </c>
      <c r="Q3345" s="15">
        <f t="shared" si="106"/>
        <v>42473.554166666669</v>
      </c>
    </row>
    <row r="3346" spans="1:17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8272</v>
      </c>
      <c r="O3346">
        <f t="shared" si="105"/>
        <v>114.13</v>
      </c>
      <c r="P3346" t="s">
        <v>8273</v>
      </c>
      <c r="Q3346" s="15">
        <f t="shared" si="106"/>
        <v>41881.200150462959</v>
      </c>
    </row>
    <row r="3347" spans="1:17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8272</v>
      </c>
      <c r="O3347">
        <f t="shared" si="105"/>
        <v>50</v>
      </c>
      <c r="P3347" t="s">
        <v>8273</v>
      </c>
      <c r="Q3347" s="15">
        <f t="shared" si="106"/>
        <v>42112.025694444441</v>
      </c>
    </row>
    <row r="3348" spans="1:17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8272</v>
      </c>
      <c r="O3348">
        <f t="shared" si="105"/>
        <v>91.67</v>
      </c>
      <c r="P3348" t="s">
        <v>8273</v>
      </c>
      <c r="Q3348" s="15">
        <f t="shared" si="106"/>
        <v>42061.024421296301</v>
      </c>
    </row>
    <row r="3349" spans="1:17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8272</v>
      </c>
      <c r="O3349">
        <f t="shared" si="105"/>
        <v>108.59</v>
      </c>
      <c r="P3349" t="s">
        <v>8273</v>
      </c>
      <c r="Q3349" s="15">
        <f t="shared" si="106"/>
        <v>42498.875</v>
      </c>
    </row>
    <row r="3350" spans="1:17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8272</v>
      </c>
      <c r="O3350">
        <f t="shared" si="105"/>
        <v>69.819999999999993</v>
      </c>
      <c r="P3350" t="s">
        <v>8273</v>
      </c>
      <c r="Q3350" s="15">
        <f t="shared" si="106"/>
        <v>42490.165972222225</v>
      </c>
    </row>
    <row r="3351" spans="1:17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8272</v>
      </c>
      <c r="O3351">
        <f t="shared" si="105"/>
        <v>109.57</v>
      </c>
      <c r="P3351" t="s">
        <v>8273</v>
      </c>
      <c r="Q3351" s="15">
        <f t="shared" si="106"/>
        <v>42534.708333333328</v>
      </c>
    </row>
    <row r="3352" spans="1:17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8272</v>
      </c>
      <c r="O3352">
        <f t="shared" si="105"/>
        <v>71.67</v>
      </c>
      <c r="P3352" t="s">
        <v>8273</v>
      </c>
      <c r="Q3352" s="15">
        <f t="shared" si="106"/>
        <v>42337.958333333328</v>
      </c>
    </row>
    <row r="3353" spans="1:17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8272</v>
      </c>
      <c r="O3353">
        <f t="shared" si="105"/>
        <v>93.61</v>
      </c>
      <c r="P3353" t="s">
        <v>8273</v>
      </c>
      <c r="Q3353" s="15">
        <f t="shared" si="106"/>
        <v>41843.458333333336</v>
      </c>
    </row>
    <row r="3354" spans="1:17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8272</v>
      </c>
      <c r="O3354">
        <f t="shared" si="105"/>
        <v>76.8</v>
      </c>
      <c r="P3354" t="s">
        <v>8273</v>
      </c>
      <c r="Q3354" s="15">
        <f t="shared" si="106"/>
        <v>42552.958333333328</v>
      </c>
    </row>
    <row r="3355" spans="1:17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8272</v>
      </c>
      <c r="O3355">
        <f t="shared" si="105"/>
        <v>35.799999999999997</v>
      </c>
      <c r="P3355" t="s">
        <v>8273</v>
      </c>
      <c r="Q3355" s="15">
        <f t="shared" si="106"/>
        <v>42492.958333333328</v>
      </c>
    </row>
    <row r="3356" spans="1:17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8272</v>
      </c>
      <c r="O3356">
        <f t="shared" si="105"/>
        <v>55.6</v>
      </c>
      <c r="P3356" t="s">
        <v>8273</v>
      </c>
      <c r="Q3356" s="15">
        <f t="shared" si="106"/>
        <v>42306.167361111111</v>
      </c>
    </row>
    <row r="3357" spans="1:17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8272</v>
      </c>
      <c r="O3357">
        <f t="shared" si="105"/>
        <v>147.33000000000001</v>
      </c>
      <c r="P3357" t="s">
        <v>8273</v>
      </c>
      <c r="Q3357" s="15">
        <f t="shared" si="106"/>
        <v>42500.470138888893</v>
      </c>
    </row>
    <row r="3358" spans="1:17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8272</v>
      </c>
      <c r="O3358">
        <f t="shared" si="105"/>
        <v>56.33</v>
      </c>
      <c r="P3358" t="s">
        <v>8273</v>
      </c>
      <c r="Q3358" s="15">
        <f t="shared" si="106"/>
        <v>42566.815648148149</v>
      </c>
    </row>
    <row r="3359" spans="1:17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8272</v>
      </c>
      <c r="O3359">
        <f t="shared" si="105"/>
        <v>96.19</v>
      </c>
      <c r="P3359" t="s">
        <v>8273</v>
      </c>
      <c r="Q3359" s="15">
        <f t="shared" si="106"/>
        <v>41852.417939814812</v>
      </c>
    </row>
    <row r="3360" spans="1:17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8272</v>
      </c>
      <c r="O3360">
        <f t="shared" si="105"/>
        <v>63.57</v>
      </c>
      <c r="P3360" t="s">
        <v>8273</v>
      </c>
      <c r="Q3360" s="15">
        <f t="shared" si="106"/>
        <v>41962.352766203709</v>
      </c>
    </row>
    <row r="3361" spans="1:17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8272</v>
      </c>
      <c r="O3361">
        <f t="shared" si="105"/>
        <v>184.78</v>
      </c>
      <c r="P3361" t="s">
        <v>8273</v>
      </c>
      <c r="Q3361" s="15">
        <f t="shared" si="106"/>
        <v>42791.057106481487</v>
      </c>
    </row>
    <row r="3362" spans="1:17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8272</v>
      </c>
      <c r="O3362">
        <f t="shared" si="105"/>
        <v>126.72</v>
      </c>
      <c r="P3362" t="s">
        <v>8273</v>
      </c>
      <c r="Q3362" s="15">
        <f t="shared" si="106"/>
        <v>42718.665972222225</v>
      </c>
    </row>
    <row r="3363" spans="1:17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8272</v>
      </c>
      <c r="O3363">
        <f t="shared" si="105"/>
        <v>83.43</v>
      </c>
      <c r="P3363" t="s">
        <v>8273</v>
      </c>
      <c r="Q3363" s="15">
        <f t="shared" si="106"/>
        <v>41883.665972222225</v>
      </c>
    </row>
    <row r="3364" spans="1:17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8272</v>
      </c>
      <c r="O3364">
        <f t="shared" si="105"/>
        <v>54.5</v>
      </c>
      <c r="P3364" t="s">
        <v>8273</v>
      </c>
      <c r="Q3364" s="15">
        <f t="shared" si="106"/>
        <v>42070.204861111109</v>
      </c>
    </row>
    <row r="3365" spans="1:17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8272</v>
      </c>
      <c r="O3365">
        <f t="shared" si="105"/>
        <v>302.31</v>
      </c>
      <c r="P3365" t="s">
        <v>8273</v>
      </c>
      <c r="Q3365" s="15">
        <f t="shared" si="106"/>
        <v>41870.666666666664</v>
      </c>
    </row>
    <row r="3366" spans="1:17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8272</v>
      </c>
      <c r="O3366">
        <f t="shared" si="105"/>
        <v>44.14</v>
      </c>
      <c r="P3366" t="s">
        <v>8273</v>
      </c>
      <c r="Q3366" s="15">
        <f t="shared" si="106"/>
        <v>42444.875</v>
      </c>
    </row>
    <row r="3367" spans="1:17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8272</v>
      </c>
      <c r="O3367">
        <f t="shared" si="105"/>
        <v>866.67</v>
      </c>
      <c r="P3367" t="s">
        <v>8273</v>
      </c>
      <c r="Q3367" s="15">
        <f t="shared" si="106"/>
        <v>42351.101759259262</v>
      </c>
    </row>
    <row r="3368" spans="1:17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8272</v>
      </c>
      <c r="O3368">
        <f t="shared" si="105"/>
        <v>61.39</v>
      </c>
      <c r="P3368" t="s">
        <v>8273</v>
      </c>
      <c r="Q3368" s="15">
        <f t="shared" si="106"/>
        <v>42137.067557870367</v>
      </c>
    </row>
    <row r="3369" spans="1:17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8272</v>
      </c>
      <c r="O3369">
        <f t="shared" si="105"/>
        <v>29.67</v>
      </c>
      <c r="P3369" t="s">
        <v>8273</v>
      </c>
      <c r="Q3369" s="15">
        <f t="shared" si="106"/>
        <v>42217.933958333335</v>
      </c>
    </row>
    <row r="3370" spans="1:17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8272</v>
      </c>
      <c r="O3370">
        <f t="shared" si="105"/>
        <v>45.48</v>
      </c>
      <c r="P3370" t="s">
        <v>8273</v>
      </c>
      <c r="Q3370" s="15">
        <f t="shared" si="106"/>
        <v>42005.208333333328</v>
      </c>
    </row>
    <row r="3371" spans="1:17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8272</v>
      </c>
      <c r="O3371">
        <f t="shared" si="105"/>
        <v>96.2</v>
      </c>
      <c r="P3371" t="s">
        <v>8273</v>
      </c>
      <c r="Q3371" s="15">
        <f t="shared" si="106"/>
        <v>42750.041435185187</v>
      </c>
    </row>
    <row r="3372" spans="1:17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8272</v>
      </c>
      <c r="O3372">
        <f t="shared" si="105"/>
        <v>67.92</v>
      </c>
      <c r="P3372" t="s">
        <v>8273</v>
      </c>
      <c r="Q3372" s="15">
        <f t="shared" si="106"/>
        <v>42721.333333333328</v>
      </c>
    </row>
    <row r="3373" spans="1:17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8272</v>
      </c>
      <c r="O3373">
        <f t="shared" si="105"/>
        <v>30.78</v>
      </c>
      <c r="P3373" t="s">
        <v>8273</v>
      </c>
      <c r="Q3373" s="15">
        <f t="shared" si="106"/>
        <v>42340.874594907407</v>
      </c>
    </row>
    <row r="3374" spans="1:17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8272</v>
      </c>
      <c r="O3374">
        <f t="shared" si="105"/>
        <v>38.33</v>
      </c>
      <c r="P3374" t="s">
        <v>8273</v>
      </c>
      <c r="Q3374" s="15">
        <f t="shared" si="106"/>
        <v>41876.207638888889</v>
      </c>
    </row>
    <row r="3375" spans="1:17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8272</v>
      </c>
      <c r="O3375">
        <f t="shared" si="105"/>
        <v>66.83</v>
      </c>
      <c r="P3375" t="s">
        <v>8273</v>
      </c>
      <c r="Q3375" s="15">
        <f t="shared" si="106"/>
        <v>42203.666666666672</v>
      </c>
    </row>
    <row r="3376" spans="1:17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8272</v>
      </c>
      <c r="O3376">
        <f t="shared" si="105"/>
        <v>71.73</v>
      </c>
      <c r="P3376" t="s">
        <v>8273</v>
      </c>
      <c r="Q3376" s="15">
        <f t="shared" si="106"/>
        <v>42305.731666666667</v>
      </c>
    </row>
    <row r="3377" spans="1:17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8272</v>
      </c>
      <c r="O3377">
        <f t="shared" si="105"/>
        <v>176.47</v>
      </c>
      <c r="P3377" t="s">
        <v>8273</v>
      </c>
      <c r="Q3377" s="15">
        <f t="shared" si="106"/>
        <v>41777.610798611109</v>
      </c>
    </row>
    <row r="3378" spans="1:17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8272</v>
      </c>
      <c r="O3378">
        <f t="shared" si="105"/>
        <v>421.11</v>
      </c>
      <c r="P3378" t="s">
        <v>8273</v>
      </c>
      <c r="Q3378" s="15">
        <f t="shared" si="106"/>
        <v>42119.659652777773</v>
      </c>
    </row>
    <row r="3379" spans="1:17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8272</v>
      </c>
      <c r="O3379">
        <f t="shared" si="105"/>
        <v>104.99</v>
      </c>
      <c r="P3379" t="s">
        <v>8273</v>
      </c>
      <c r="Q3379" s="15">
        <f t="shared" si="106"/>
        <v>42083.705555555556</v>
      </c>
    </row>
    <row r="3380" spans="1:17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8272</v>
      </c>
      <c r="O3380">
        <f t="shared" si="105"/>
        <v>28.19</v>
      </c>
      <c r="P3380" t="s">
        <v>8273</v>
      </c>
      <c r="Q3380" s="15">
        <f t="shared" si="106"/>
        <v>41882.547222222223</v>
      </c>
    </row>
    <row r="3381" spans="1:17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8272</v>
      </c>
      <c r="O3381">
        <f t="shared" si="105"/>
        <v>54.55</v>
      </c>
      <c r="P3381" t="s">
        <v>8273</v>
      </c>
      <c r="Q3381" s="15">
        <f t="shared" si="106"/>
        <v>42242.958333333328</v>
      </c>
    </row>
    <row r="3382" spans="1:17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8272</v>
      </c>
      <c r="O3382">
        <f t="shared" si="105"/>
        <v>111.89</v>
      </c>
      <c r="P3382" t="s">
        <v>8273</v>
      </c>
      <c r="Q3382" s="15">
        <f t="shared" si="106"/>
        <v>41972.995115740734</v>
      </c>
    </row>
    <row r="3383" spans="1:17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8272</v>
      </c>
      <c r="O3383">
        <f t="shared" si="105"/>
        <v>85.21</v>
      </c>
      <c r="P3383" t="s">
        <v>8273</v>
      </c>
      <c r="Q3383" s="15">
        <f t="shared" si="106"/>
        <v>42074.143321759257</v>
      </c>
    </row>
    <row r="3384" spans="1:17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8272</v>
      </c>
      <c r="O3384">
        <f t="shared" si="105"/>
        <v>76.650000000000006</v>
      </c>
      <c r="P3384" t="s">
        <v>8273</v>
      </c>
      <c r="Q3384" s="15">
        <f t="shared" si="106"/>
        <v>42583.957638888889</v>
      </c>
    </row>
    <row r="3385" spans="1:17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8272</v>
      </c>
      <c r="O3385">
        <f t="shared" si="105"/>
        <v>65.17</v>
      </c>
      <c r="P3385" t="s">
        <v>8273</v>
      </c>
      <c r="Q3385" s="15">
        <f t="shared" si="106"/>
        <v>42544.782638888893</v>
      </c>
    </row>
    <row r="3386" spans="1:17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8272</v>
      </c>
      <c r="O3386">
        <f t="shared" si="105"/>
        <v>93.76</v>
      </c>
      <c r="P3386" t="s">
        <v>8273</v>
      </c>
      <c r="Q3386" s="15">
        <f t="shared" si="106"/>
        <v>42329.125</v>
      </c>
    </row>
    <row r="3387" spans="1:17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8272</v>
      </c>
      <c r="O3387">
        <f t="shared" si="105"/>
        <v>133.33000000000001</v>
      </c>
      <c r="P3387" t="s">
        <v>8273</v>
      </c>
      <c r="Q3387" s="15">
        <f t="shared" si="106"/>
        <v>41983.8675</v>
      </c>
    </row>
    <row r="3388" spans="1:17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8272</v>
      </c>
      <c r="O3388">
        <f t="shared" si="105"/>
        <v>51.22</v>
      </c>
      <c r="P3388" t="s">
        <v>8273</v>
      </c>
      <c r="Q3388" s="15">
        <f t="shared" si="106"/>
        <v>41976.644745370373</v>
      </c>
    </row>
    <row r="3389" spans="1:17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8272</v>
      </c>
      <c r="O3389">
        <f t="shared" si="105"/>
        <v>100.17</v>
      </c>
      <c r="P3389" t="s">
        <v>8273</v>
      </c>
      <c r="Q3389" s="15">
        <f t="shared" si="106"/>
        <v>41987.762592592597</v>
      </c>
    </row>
    <row r="3390" spans="1:17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8272</v>
      </c>
      <c r="O3390">
        <f t="shared" si="105"/>
        <v>34.6</v>
      </c>
      <c r="P3390" t="s">
        <v>8273</v>
      </c>
      <c r="Q3390" s="15">
        <f t="shared" si="106"/>
        <v>42173.461122685185</v>
      </c>
    </row>
    <row r="3391" spans="1:17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8272</v>
      </c>
      <c r="O3391">
        <f t="shared" si="105"/>
        <v>184.68</v>
      </c>
      <c r="P3391" t="s">
        <v>8273</v>
      </c>
      <c r="Q3391" s="15">
        <f t="shared" si="106"/>
        <v>42524.563449074078</v>
      </c>
    </row>
    <row r="3392" spans="1:17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8272</v>
      </c>
      <c r="O3392">
        <f t="shared" si="105"/>
        <v>69.819999999999993</v>
      </c>
      <c r="P3392" t="s">
        <v>8273</v>
      </c>
      <c r="Q3392" s="15">
        <f t="shared" si="106"/>
        <v>41830.774826388886</v>
      </c>
    </row>
    <row r="3393" spans="1:17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8272</v>
      </c>
      <c r="O3393">
        <f t="shared" si="105"/>
        <v>61.94</v>
      </c>
      <c r="P3393" t="s">
        <v>8273</v>
      </c>
      <c r="Q3393" s="15">
        <f t="shared" si="106"/>
        <v>41859.936111111114</v>
      </c>
    </row>
    <row r="3394" spans="1:17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8272</v>
      </c>
      <c r="O3394">
        <f t="shared" si="105"/>
        <v>41.67</v>
      </c>
      <c r="P3394" t="s">
        <v>8273</v>
      </c>
      <c r="Q3394" s="15">
        <f t="shared" si="106"/>
        <v>42496.845543981486</v>
      </c>
    </row>
    <row r="3395" spans="1:17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8272</v>
      </c>
      <c r="O3395">
        <f t="shared" ref="O3395:O3458" si="107">IFERROR(ROUND(E3395/L3395,2),0)</f>
        <v>36.07</v>
      </c>
      <c r="P3395" t="s">
        <v>8273</v>
      </c>
      <c r="Q3395" s="15">
        <f t="shared" ref="Q3395:Q3458" si="108">( ( (I3395/60)/60)/24)+DATE(1970,1,1)</f>
        <v>41949.031944444447</v>
      </c>
    </row>
    <row r="3396" spans="1:17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8272</v>
      </c>
      <c r="O3396">
        <f t="shared" si="107"/>
        <v>29</v>
      </c>
      <c r="P3396" t="s">
        <v>8273</v>
      </c>
      <c r="Q3396" s="15">
        <f t="shared" si="108"/>
        <v>41847.59542824074</v>
      </c>
    </row>
    <row r="3397" spans="1:17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8272</v>
      </c>
      <c r="O3397">
        <f t="shared" si="107"/>
        <v>24.21</v>
      </c>
      <c r="P3397" t="s">
        <v>8273</v>
      </c>
      <c r="Q3397" s="15">
        <f t="shared" si="108"/>
        <v>42154.756944444445</v>
      </c>
    </row>
    <row r="3398" spans="1:17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8272</v>
      </c>
      <c r="O3398">
        <f t="shared" si="107"/>
        <v>55.89</v>
      </c>
      <c r="P3398" t="s">
        <v>8273</v>
      </c>
      <c r="Q3398" s="15">
        <f t="shared" si="108"/>
        <v>41791.165972222225</v>
      </c>
    </row>
    <row r="3399" spans="1:17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8272</v>
      </c>
      <c r="O3399">
        <f t="shared" si="107"/>
        <v>11.67</v>
      </c>
      <c r="P3399" t="s">
        <v>8273</v>
      </c>
      <c r="Q3399" s="15">
        <f t="shared" si="108"/>
        <v>42418.916666666672</v>
      </c>
    </row>
    <row r="3400" spans="1:17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8272</v>
      </c>
      <c r="O3400">
        <f t="shared" si="107"/>
        <v>68.349999999999994</v>
      </c>
      <c r="P3400" t="s">
        <v>8273</v>
      </c>
      <c r="Q3400" s="15">
        <f t="shared" si="108"/>
        <v>41964.708333333328</v>
      </c>
    </row>
    <row r="3401" spans="1:17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8272</v>
      </c>
      <c r="O3401">
        <f t="shared" si="107"/>
        <v>27.07</v>
      </c>
      <c r="P3401" t="s">
        <v>8273</v>
      </c>
      <c r="Q3401" s="15">
        <f t="shared" si="108"/>
        <v>42056.920428240745</v>
      </c>
    </row>
    <row r="3402" spans="1:17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8272</v>
      </c>
      <c r="O3402">
        <f t="shared" si="107"/>
        <v>118.13</v>
      </c>
      <c r="P3402" t="s">
        <v>8273</v>
      </c>
      <c r="Q3402" s="15">
        <f t="shared" si="108"/>
        <v>41879.953865740739</v>
      </c>
    </row>
    <row r="3403" spans="1:17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8272</v>
      </c>
      <c r="O3403">
        <f t="shared" si="107"/>
        <v>44.76</v>
      </c>
      <c r="P3403" t="s">
        <v>8273</v>
      </c>
      <c r="Q3403" s="15">
        <f t="shared" si="108"/>
        <v>42223.723912037036</v>
      </c>
    </row>
    <row r="3404" spans="1:17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8272</v>
      </c>
      <c r="O3404">
        <f t="shared" si="107"/>
        <v>99.79</v>
      </c>
      <c r="P3404" t="s">
        <v>8273</v>
      </c>
      <c r="Q3404" s="15">
        <f t="shared" si="108"/>
        <v>42320.104861111111</v>
      </c>
    </row>
    <row r="3405" spans="1:17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8272</v>
      </c>
      <c r="O3405">
        <f t="shared" si="107"/>
        <v>117.65</v>
      </c>
      <c r="P3405" t="s">
        <v>8273</v>
      </c>
      <c r="Q3405" s="15">
        <f t="shared" si="108"/>
        <v>42180.462083333332</v>
      </c>
    </row>
    <row r="3406" spans="1:17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8272</v>
      </c>
      <c r="O3406">
        <f t="shared" si="107"/>
        <v>203.33</v>
      </c>
      <c r="P3406" t="s">
        <v>8273</v>
      </c>
      <c r="Q3406" s="15">
        <f t="shared" si="108"/>
        <v>42172.503495370373</v>
      </c>
    </row>
    <row r="3407" spans="1:17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8272</v>
      </c>
      <c r="O3407">
        <f t="shared" si="107"/>
        <v>28.32</v>
      </c>
      <c r="P3407" t="s">
        <v>8273</v>
      </c>
      <c r="Q3407" s="15">
        <f t="shared" si="108"/>
        <v>42430.999305555553</v>
      </c>
    </row>
    <row r="3408" spans="1:17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8272</v>
      </c>
      <c r="O3408">
        <f t="shared" si="107"/>
        <v>110.23</v>
      </c>
      <c r="P3408" t="s">
        <v>8273</v>
      </c>
      <c r="Q3408" s="15">
        <f t="shared" si="108"/>
        <v>41836.492777777778</v>
      </c>
    </row>
    <row r="3409" spans="1:17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8272</v>
      </c>
      <c r="O3409">
        <f t="shared" si="107"/>
        <v>31.97</v>
      </c>
      <c r="P3409" t="s">
        <v>8273</v>
      </c>
      <c r="Q3409" s="15">
        <f t="shared" si="108"/>
        <v>41826.422326388885</v>
      </c>
    </row>
    <row r="3410" spans="1:17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8272</v>
      </c>
      <c r="O3410">
        <f t="shared" si="107"/>
        <v>58.61</v>
      </c>
      <c r="P3410" t="s">
        <v>8273</v>
      </c>
      <c r="Q3410" s="15">
        <f t="shared" si="108"/>
        <v>41838.991944444446</v>
      </c>
    </row>
    <row r="3411" spans="1:17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8272</v>
      </c>
      <c r="O3411">
        <f t="shared" si="107"/>
        <v>29.43</v>
      </c>
      <c r="P3411" t="s">
        <v>8273</v>
      </c>
      <c r="Q3411" s="15">
        <f t="shared" si="108"/>
        <v>42582.873611111107</v>
      </c>
    </row>
    <row r="3412" spans="1:17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8272</v>
      </c>
      <c r="O3412">
        <f t="shared" si="107"/>
        <v>81.38</v>
      </c>
      <c r="P3412" t="s">
        <v>8273</v>
      </c>
      <c r="Q3412" s="15">
        <f t="shared" si="108"/>
        <v>42527.291666666672</v>
      </c>
    </row>
    <row r="3413" spans="1:17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8272</v>
      </c>
      <c r="O3413">
        <f t="shared" si="107"/>
        <v>199.17</v>
      </c>
      <c r="P3413" t="s">
        <v>8273</v>
      </c>
      <c r="Q3413" s="15">
        <f t="shared" si="108"/>
        <v>42285.022824074069</v>
      </c>
    </row>
    <row r="3414" spans="1:17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8272</v>
      </c>
      <c r="O3414">
        <f t="shared" si="107"/>
        <v>115.38</v>
      </c>
      <c r="P3414" t="s">
        <v>8273</v>
      </c>
      <c r="Q3414" s="15">
        <f t="shared" si="108"/>
        <v>41909.959050925929</v>
      </c>
    </row>
    <row r="3415" spans="1:17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8272</v>
      </c>
      <c r="O3415">
        <f t="shared" si="107"/>
        <v>46.43</v>
      </c>
      <c r="P3415" t="s">
        <v>8273</v>
      </c>
      <c r="Q3415" s="15">
        <f t="shared" si="108"/>
        <v>42063.207638888889</v>
      </c>
    </row>
    <row r="3416" spans="1:17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8272</v>
      </c>
      <c r="O3416">
        <f t="shared" si="107"/>
        <v>70.569999999999993</v>
      </c>
      <c r="P3416" t="s">
        <v>8273</v>
      </c>
      <c r="Q3416" s="15">
        <f t="shared" si="108"/>
        <v>42705.332638888889</v>
      </c>
    </row>
    <row r="3417" spans="1:17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8272</v>
      </c>
      <c r="O3417">
        <f t="shared" si="107"/>
        <v>22.22</v>
      </c>
      <c r="P3417" t="s">
        <v>8273</v>
      </c>
      <c r="Q3417" s="15">
        <f t="shared" si="108"/>
        <v>42477.979166666672</v>
      </c>
    </row>
    <row r="3418" spans="1:17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8272</v>
      </c>
      <c r="O3418">
        <f t="shared" si="107"/>
        <v>159.47</v>
      </c>
      <c r="P3418" t="s">
        <v>8273</v>
      </c>
      <c r="Q3418" s="15">
        <f t="shared" si="108"/>
        <v>42117.770833333328</v>
      </c>
    </row>
    <row r="3419" spans="1:17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8272</v>
      </c>
      <c r="O3419">
        <f t="shared" si="107"/>
        <v>37.78</v>
      </c>
      <c r="P3419" t="s">
        <v>8273</v>
      </c>
      <c r="Q3419" s="15">
        <f t="shared" si="108"/>
        <v>41938.029861111114</v>
      </c>
    </row>
    <row r="3420" spans="1:17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8272</v>
      </c>
      <c r="O3420">
        <f t="shared" si="107"/>
        <v>72.05</v>
      </c>
      <c r="P3420" t="s">
        <v>8273</v>
      </c>
      <c r="Q3420" s="15">
        <f t="shared" si="108"/>
        <v>41782.83457175926</v>
      </c>
    </row>
    <row r="3421" spans="1:17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8272</v>
      </c>
      <c r="O3421">
        <f t="shared" si="107"/>
        <v>63.7</v>
      </c>
      <c r="P3421" t="s">
        <v>8273</v>
      </c>
      <c r="Q3421" s="15">
        <f t="shared" si="108"/>
        <v>42466.895833333328</v>
      </c>
    </row>
    <row r="3422" spans="1:17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8272</v>
      </c>
      <c r="O3422">
        <f t="shared" si="107"/>
        <v>28.41</v>
      </c>
      <c r="P3422" t="s">
        <v>8273</v>
      </c>
      <c r="Q3422" s="15">
        <f t="shared" si="108"/>
        <v>42414</v>
      </c>
    </row>
    <row r="3423" spans="1:17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8272</v>
      </c>
      <c r="O3423">
        <f t="shared" si="107"/>
        <v>103.21</v>
      </c>
      <c r="P3423" t="s">
        <v>8273</v>
      </c>
      <c r="Q3423" s="15">
        <f t="shared" si="108"/>
        <v>42067.791238425925</v>
      </c>
    </row>
    <row r="3424" spans="1:17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8272</v>
      </c>
      <c r="O3424">
        <f t="shared" si="107"/>
        <v>71.150000000000006</v>
      </c>
      <c r="P3424" t="s">
        <v>8273</v>
      </c>
      <c r="Q3424" s="15">
        <f t="shared" si="108"/>
        <v>42352</v>
      </c>
    </row>
    <row r="3425" spans="1:17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8272</v>
      </c>
      <c r="O3425">
        <f t="shared" si="107"/>
        <v>35</v>
      </c>
      <c r="P3425" t="s">
        <v>8273</v>
      </c>
      <c r="Q3425" s="15">
        <f t="shared" si="108"/>
        <v>42118.911354166667</v>
      </c>
    </row>
    <row r="3426" spans="1:17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8272</v>
      </c>
      <c r="O3426">
        <f t="shared" si="107"/>
        <v>81.78</v>
      </c>
      <c r="P3426" t="s">
        <v>8273</v>
      </c>
      <c r="Q3426" s="15">
        <f t="shared" si="108"/>
        <v>42040.290972222225</v>
      </c>
    </row>
    <row r="3427" spans="1:17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8272</v>
      </c>
      <c r="O3427">
        <f t="shared" si="107"/>
        <v>297.02999999999997</v>
      </c>
      <c r="P3427" t="s">
        <v>8273</v>
      </c>
      <c r="Q3427" s="15">
        <f t="shared" si="108"/>
        <v>41916.617314814815</v>
      </c>
    </row>
    <row r="3428" spans="1:17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8272</v>
      </c>
      <c r="O3428">
        <f t="shared" si="107"/>
        <v>46.61</v>
      </c>
      <c r="P3428" t="s">
        <v>8273</v>
      </c>
      <c r="Q3428" s="15">
        <f t="shared" si="108"/>
        <v>41903.083333333336</v>
      </c>
    </row>
    <row r="3429" spans="1:17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8272</v>
      </c>
      <c r="O3429">
        <f t="shared" si="107"/>
        <v>51.72</v>
      </c>
      <c r="P3429" t="s">
        <v>8273</v>
      </c>
      <c r="Q3429" s="15">
        <f t="shared" si="108"/>
        <v>41822.645277777774</v>
      </c>
    </row>
    <row r="3430" spans="1:17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8272</v>
      </c>
      <c r="O3430">
        <f t="shared" si="107"/>
        <v>40.29</v>
      </c>
      <c r="P3430" t="s">
        <v>8273</v>
      </c>
      <c r="Q3430" s="15">
        <f t="shared" si="108"/>
        <v>42063.708333333328</v>
      </c>
    </row>
    <row r="3431" spans="1:17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8272</v>
      </c>
      <c r="O3431">
        <f t="shared" si="107"/>
        <v>16.25</v>
      </c>
      <c r="P3431" t="s">
        <v>8273</v>
      </c>
      <c r="Q3431" s="15">
        <f t="shared" si="108"/>
        <v>42676.021539351852</v>
      </c>
    </row>
    <row r="3432" spans="1:17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8272</v>
      </c>
      <c r="O3432">
        <f t="shared" si="107"/>
        <v>30.15</v>
      </c>
      <c r="P3432" t="s">
        <v>8273</v>
      </c>
      <c r="Q3432" s="15">
        <f t="shared" si="108"/>
        <v>41850.945613425924</v>
      </c>
    </row>
    <row r="3433" spans="1:17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8272</v>
      </c>
      <c r="O3433">
        <f t="shared" si="107"/>
        <v>95.24</v>
      </c>
      <c r="P3433" t="s">
        <v>8273</v>
      </c>
      <c r="Q3433" s="15">
        <f t="shared" si="108"/>
        <v>41869.730937500004</v>
      </c>
    </row>
    <row r="3434" spans="1:17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8272</v>
      </c>
      <c r="O3434">
        <f t="shared" si="107"/>
        <v>52.21</v>
      </c>
      <c r="P3434" t="s">
        <v>8273</v>
      </c>
      <c r="Q3434" s="15">
        <f t="shared" si="108"/>
        <v>42405.916666666672</v>
      </c>
    </row>
    <row r="3435" spans="1:17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8272</v>
      </c>
      <c r="O3435">
        <f t="shared" si="107"/>
        <v>134.15</v>
      </c>
      <c r="P3435" t="s">
        <v>8273</v>
      </c>
      <c r="Q3435" s="15">
        <f t="shared" si="108"/>
        <v>41807.125</v>
      </c>
    </row>
    <row r="3436" spans="1:17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8272</v>
      </c>
      <c r="O3436">
        <f t="shared" si="107"/>
        <v>62.83</v>
      </c>
      <c r="P3436" t="s">
        <v>8273</v>
      </c>
      <c r="Q3436" s="15">
        <f t="shared" si="108"/>
        <v>41830.380428240744</v>
      </c>
    </row>
    <row r="3437" spans="1:17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8272</v>
      </c>
      <c r="O3437">
        <f t="shared" si="107"/>
        <v>58.95</v>
      </c>
      <c r="P3437" t="s">
        <v>8273</v>
      </c>
      <c r="Q3437" s="15">
        <f t="shared" si="108"/>
        <v>42589.125</v>
      </c>
    </row>
    <row r="3438" spans="1:17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8272</v>
      </c>
      <c r="O3438">
        <f t="shared" si="107"/>
        <v>143.11000000000001</v>
      </c>
      <c r="P3438" t="s">
        <v>8273</v>
      </c>
      <c r="Q3438" s="15">
        <f t="shared" si="108"/>
        <v>41872.686111111114</v>
      </c>
    </row>
    <row r="3439" spans="1:17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8272</v>
      </c>
      <c r="O3439">
        <f t="shared" si="107"/>
        <v>84.17</v>
      </c>
      <c r="P3439" t="s">
        <v>8273</v>
      </c>
      <c r="Q3439" s="15">
        <f t="shared" si="108"/>
        <v>42235.710879629631</v>
      </c>
    </row>
    <row r="3440" spans="1:17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8272</v>
      </c>
      <c r="O3440">
        <f t="shared" si="107"/>
        <v>186.07</v>
      </c>
      <c r="P3440" t="s">
        <v>8273</v>
      </c>
      <c r="Q3440" s="15">
        <f t="shared" si="108"/>
        <v>42126.875</v>
      </c>
    </row>
    <row r="3441" spans="1:17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8272</v>
      </c>
      <c r="O3441">
        <f t="shared" si="107"/>
        <v>89.79</v>
      </c>
      <c r="P3441" t="s">
        <v>8273</v>
      </c>
      <c r="Q3441" s="15">
        <f t="shared" si="108"/>
        <v>42388.207638888889</v>
      </c>
    </row>
    <row r="3442" spans="1:17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8272</v>
      </c>
      <c r="O3442">
        <f t="shared" si="107"/>
        <v>64.16</v>
      </c>
      <c r="P3442" t="s">
        <v>8273</v>
      </c>
      <c r="Q3442" s="15">
        <f t="shared" si="108"/>
        <v>41831.677083333336</v>
      </c>
    </row>
    <row r="3443" spans="1:17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8272</v>
      </c>
      <c r="O3443">
        <f t="shared" si="107"/>
        <v>59.65</v>
      </c>
      <c r="P3443" t="s">
        <v>8273</v>
      </c>
      <c r="Q3443" s="15">
        <f t="shared" si="108"/>
        <v>42321.845138888893</v>
      </c>
    </row>
    <row r="3444" spans="1:17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8272</v>
      </c>
      <c r="O3444">
        <f t="shared" si="107"/>
        <v>31.25</v>
      </c>
      <c r="P3444" t="s">
        <v>8273</v>
      </c>
      <c r="Q3444" s="15">
        <f t="shared" si="108"/>
        <v>42154.841111111105</v>
      </c>
    </row>
    <row r="3445" spans="1:17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8272</v>
      </c>
      <c r="O3445">
        <f t="shared" si="107"/>
        <v>41.22</v>
      </c>
      <c r="P3445" t="s">
        <v>8273</v>
      </c>
      <c r="Q3445" s="15">
        <f t="shared" si="108"/>
        <v>41891.524837962963</v>
      </c>
    </row>
    <row r="3446" spans="1:17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8272</v>
      </c>
      <c r="O3446">
        <f t="shared" si="107"/>
        <v>43.35</v>
      </c>
      <c r="P3446" t="s">
        <v>8273</v>
      </c>
      <c r="Q3446" s="15">
        <f t="shared" si="108"/>
        <v>42529.582638888889</v>
      </c>
    </row>
    <row r="3447" spans="1:17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8272</v>
      </c>
      <c r="O3447">
        <f t="shared" si="107"/>
        <v>64.52</v>
      </c>
      <c r="P3447" t="s">
        <v>8273</v>
      </c>
      <c r="Q3447" s="15">
        <f t="shared" si="108"/>
        <v>42300.530509259261</v>
      </c>
    </row>
    <row r="3448" spans="1:17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8272</v>
      </c>
      <c r="O3448">
        <f t="shared" si="107"/>
        <v>43.28</v>
      </c>
      <c r="P3448" t="s">
        <v>8273</v>
      </c>
      <c r="Q3448" s="15">
        <f t="shared" si="108"/>
        <v>42040.513888888891</v>
      </c>
    </row>
    <row r="3449" spans="1:17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8272</v>
      </c>
      <c r="O3449">
        <f t="shared" si="107"/>
        <v>77</v>
      </c>
      <c r="P3449" t="s">
        <v>8273</v>
      </c>
      <c r="Q3449" s="15">
        <f t="shared" si="108"/>
        <v>42447.847361111111</v>
      </c>
    </row>
    <row r="3450" spans="1:17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8272</v>
      </c>
      <c r="O3450">
        <f t="shared" si="107"/>
        <v>51.22</v>
      </c>
      <c r="P3450" t="s">
        <v>8273</v>
      </c>
      <c r="Q3450" s="15">
        <f t="shared" si="108"/>
        <v>41990.119085648148</v>
      </c>
    </row>
    <row r="3451" spans="1:17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8272</v>
      </c>
      <c r="O3451">
        <f t="shared" si="107"/>
        <v>68.25</v>
      </c>
      <c r="P3451" t="s">
        <v>8273</v>
      </c>
      <c r="Q3451" s="15">
        <f t="shared" si="108"/>
        <v>42560.166666666672</v>
      </c>
    </row>
    <row r="3452" spans="1:17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8272</v>
      </c>
      <c r="O3452">
        <f t="shared" si="107"/>
        <v>19.489999999999998</v>
      </c>
      <c r="P3452" t="s">
        <v>8273</v>
      </c>
      <c r="Q3452" s="15">
        <f t="shared" si="108"/>
        <v>42096.662858796291</v>
      </c>
    </row>
    <row r="3453" spans="1:17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8272</v>
      </c>
      <c r="O3453">
        <f t="shared" si="107"/>
        <v>41.13</v>
      </c>
      <c r="P3453" t="s">
        <v>8273</v>
      </c>
      <c r="Q3453" s="15">
        <f t="shared" si="108"/>
        <v>42115.723692129628</v>
      </c>
    </row>
    <row r="3454" spans="1:17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8272</v>
      </c>
      <c r="O3454">
        <f t="shared" si="107"/>
        <v>41.41</v>
      </c>
      <c r="P3454" t="s">
        <v>8273</v>
      </c>
      <c r="Q3454" s="15">
        <f t="shared" si="108"/>
        <v>41843.165972222225</v>
      </c>
    </row>
    <row r="3455" spans="1:17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8272</v>
      </c>
      <c r="O3455">
        <f t="shared" si="107"/>
        <v>27.5</v>
      </c>
      <c r="P3455" t="s">
        <v>8273</v>
      </c>
      <c r="Q3455" s="15">
        <f t="shared" si="108"/>
        <v>42595.97865740741</v>
      </c>
    </row>
    <row r="3456" spans="1:17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8272</v>
      </c>
      <c r="O3456">
        <f t="shared" si="107"/>
        <v>33.57</v>
      </c>
      <c r="P3456" t="s">
        <v>8273</v>
      </c>
      <c r="Q3456" s="15">
        <f t="shared" si="108"/>
        <v>41851.698599537034</v>
      </c>
    </row>
    <row r="3457" spans="1:17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8272</v>
      </c>
      <c r="O3457">
        <f t="shared" si="107"/>
        <v>145.87</v>
      </c>
      <c r="P3457" t="s">
        <v>8273</v>
      </c>
      <c r="Q3457" s="15">
        <f t="shared" si="108"/>
        <v>42656.7503125</v>
      </c>
    </row>
    <row r="3458" spans="1:17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8272</v>
      </c>
      <c r="O3458">
        <f t="shared" si="107"/>
        <v>358.69</v>
      </c>
      <c r="P3458" t="s">
        <v>8273</v>
      </c>
      <c r="Q3458" s="15">
        <f t="shared" si="108"/>
        <v>41852.290972222225</v>
      </c>
    </row>
    <row r="3459" spans="1:17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8272</v>
      </c>
      <c r="O3459">
        <f t="shared" ref="O3459:O3522" si="109">IFERROR(ROUND(E3459/L3459,2),0)</f>
        <v>50.98</v>
      </c>
      <c r="P3459" t="s">
        <v>8273</v>
      </c>
      <c r="Q3459" s="15">
        <f t="shared" ref="Q3459:Q3522" si="110">( ( (I3459/60)/60)/24)+DATE(1970,1,1)</f>
        <v>42047.249305555553</v>
      </c>
    </row>
    <row r="3460" spans="1:17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8272</v>
      </c>
      <c r="O3460">
        <f t="shared" si="109"/>
        <v>45.04</v>
      </c>
      <c r="P3460" t="s">
        <v>8273</v>
      </c>
      <c r="Q3460" s="15">
        <f t="shared" si="110"/>
        <v>42038.185416666667</v>
      </c>
    </row>
    <row r="3461" spans="1:17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8272</v>
      </c>
      <c r="O3461">
        <f t="shared" si="109"/>
        <v>17.53</v>
      </c>
      <c r="P3461" t="s">
        <v>8273</v>
      </c>
      <c r="Q3461" s="15">
        <f t="shared" si="110"/>
        <v>42510.479861111111</v>
      </c>
    </row>
    <row r="3462" spans="1:17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8272</v>
      </c>
      <c r="O3462">
        <f t="shared" si="109"/>
        <v>50</v>
      </c>
      <c r="P3462" t="s">
        <v>8273</v>
      </c>
      <c r="Q3462" s="15">
        <f t="shared" si="110"/>
        <v>41866.527222222219</v>
      </c>
    </row>
    <row r="3463" spans="1:17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8272</v>
      </c>
      <c r="O3463">
        <f t="shared" si="109"/>
        <v>57.92</v>
      </c>
      <c r="P3463" t="s">
        <v>8273</v>
      </c>
      <c r="Q3463" s="15">
        <f t="shared" si="110"/>
        <v>42672.125</v>
      </c>
    </row>
    <row r="3464" spans="1:17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8272</v>
      </c>
      <c r="O3464">
        <f t="shared" si="109"/>
        <v>29.71</v>
      </c>
      <c r="P3464" t="s">
        <v>8273</v>
      </c>
      <c r="Q3464" s="15">
        <f t="shared" si="110"/>
        <v>42195.75</v>
      </c>
    </row>
    <row r="3465" spans="1:17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8272</v>
      </c>
      <c r="O3465">
        <f t="shared" si="109"/>
        <v>90.68</v>
      </c>
      <c r="P3465" t="s">
        <v>8273</v>
      </c>
      <c r="Q3465" s="15">
        <f t="shared" si="110"/>
        <v>42654.165972222225</v>
      </c>
    </row>
    <row r="3466" spans="1:17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8272</v>
      </c>
      <c r="O3466">
        <f t="shared" si="109"/>
        <v>55.01</v>
      </c>
      <c r="P3466" t="s">
        <v>8273</v>
      </c>
      <c r="Q3466" s="15">
        <f t="shared" si="110"/>
        <v>42605.130057870367</v>
      </c>
    </row>
    <row r="3467" spans="1:17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8272</v>
      </c>
      <c r="O3467">
        <f t="shared" si="109"/>
        <v>57.22</v>
      </c>
      <c r="P3467" t="s">
        <v>8273</v>
      </c>
      <c r="Q3467" s="15">
        <f t="shared" si="110"/>
        <v>42225.666666666672</v>
      </c>
    </row>
    <row r="3468" spans="1:17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8272</v>
      </c>
      <c r="O3468">
        <f t="shared" si="109"/>
        <v>72.95</v>
      </c>
      <c r="P3468" t="s">
        <v>8273</v>
      </c>
      <c r="Q3468" s="15">
        <f t="shared" si="110"/>
        <v>42479.977430555555</v>
      </c>
    </row>
    <row r="3469" spans="1:17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8272</v>
      </c>
      <c r="O3469">
        <f t="shared" si="109"/>
        <v>64.47</v>
      </c>
      <c r="P3469" t="s">
        <v>8273</v>
      </c>
      <c r="Q3469" s="15">
        <f t="shared" si="110"/>
        <v>42083.630000000005</v>
      </c>
    </row>
    <row r="3470" spans="1:17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8272</v>
      </c>
      <c r="O3470">
        <f t="shared" si="109"/>
        <v>716.35</v>
      </c>
      <c r="P3470" t="s">
        <v>8273</v>
      </c>
      <c r="Q3470" s="15">
        <f t="shared" si="110"/>
        <v>42634.125</v>
      </c>
    </row>
    <row r="3471" spans="1:17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8272</v>
      </c>
      <c r="O3471">
        <f t="shared" si="109"/>
        <v>50.4</v>
      </c>
      <c r="P3471" t="s">
        <v>8273</v>
      </c>
      <c r="Q3471" s="15">
        <f t="shared" si="110"/>
        <v>42488.641724537039</v>
      </c>
    </row>
    <row r="3472" spans="1:17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8272</v>
      </c>
      <c r="O3472">
        <f t="shared" si="109"/>
        <v>41.67</v>
      </c>
      <c r="P3472" t="s">
        <v>8273</v>
      </c>
      <c r="Q3472" s="15">
        <f t="shared" si="110"/>
        <v>42566.901388888888</v>
      </c>
    </row>
    <row r="3473" spans="1:17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8272</v>
      </c>
      <c r="O3473">
        <f t="shared" si="109"/>
        <v>35.770000000000003</v>
      </c>
      <c r="P3473" t="s">
        <v>8273</v>
      </c>
      <c r="Q3473" s="15">
        <f t="shared" si="110"/>
        <v>41882.833333333336</v>
      </c>
    </row>
    <row r="3474" spans="1:17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8272</v>
      </c>
      <c r="O3474">
        <f t="shared" si="109"/>
        <v>88.74</v>
      </c>
      <c r="P3474" t="s">
        <v>8273</v>
      </c>
      <c r="Q3474" s="15">
        <f t="shared" si="110"/>
        <v>41949.249305555553</v>
      </c>
    </row>
    <row r="3475" spans="1:17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8272</v>
      </c>
      <c r="O3475">
        <f t="shared" si="109"/>
        <v>148.47999999999999</v>
      </c>
      <c r="P3475" t="s">
        <v>8273</v>
      </c>
      <c r="Q3475" s="15">
        <f t="shared" si="110"/>
        <v>42083.852083333331</v>
      </c>
    </row>
    <row r="3476" spans="1:17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8272</v>
      </c>
      <c r="O3476">
        <f t="shared" si="109"/>
        <v>51.79</v>
      </c>
      <c r="P3476" t="s">
        <v>8273</v>
      </c>
      <c r="Q3476" s="15">
        <f t="shared" si="110"/>
        <v>42571.501516203702</v>
      </c>
    </row>
    <row r="3477" spans="1:17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8272</v>
      </c>
      <c r="O3477">
        <f t="shared" si="109"/>
        <v>20</v>
      </c>
      <c r="P3477" t="s">
        <v>8273</v>
      </c>
      <c r="Q3477" s="15">
        <f t="shared" si="110"/>
        <v>41946</v>
      </c>
    </row>
    <row r="3478" spans="1:17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8272</v>
      </c>
      <c r="O3478">
        <f t="shared" si="109"/>
        <v>52</v>
      </c>
      <c r="P3478" t="s">
        <v>8273</v>
      </c>
      <c r="Q3478" s="15">
        <f t="shared" si="110"/>
        <v>41939.125</v>
      </c>
    </row>
    <row r="3479" spans="1:17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8272</v>
      </c>
      <c r="O3479">
        <f t="shared" si="109"/>
        <v>53.23</v>
      </c>
      <c r="P3479" t="s">
        <v>8273</v>
      </c>
      <c r="Q3479" s="15">
        <f t="shared" si="110"/>
        <v>42141.125</v>
      </c>
    </row>
    <row r="3480" spans="1:17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8272</v>
      </c>
      <c r="O3480">
        <f t="shared" si="109"/>
        <v>39.6</v>
      </c>
      <c r="P3480" t="s">
        <v>8273</v>
      </c>
      <c r="Q3480" s="15">
        <f t="shared" si="110"/>
        <v>42079.875</v>
      </c>
    </row>
    <row r="3481" spans="1:17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8272</v>
      </c>
      <c r="O3481">
        <f t="shared" si="109"/>
        <v>34.25</v>
      </c>
      <c r="P3481" t="s">
        <v>8273</v>
      </c>
      <c r="Q3481" s="15">
        <f t="shared" si="110"/>
        <v>41811.855092592588</v>
      </c>
    </row>
    <row r="3482" spans="1:17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8272</v>
      </c>
      <c r="O3482">
        <f t="shared" si="109"/>
        <v>164.62</v>
      </c>
      <c r="P3482" t="s">
        <v>8273</v>
      </c>
      <c r="Q3482" s="15">
        <f t="shared" si="110"/>
        <v>42195.875</v>
      </c>
    </row>
    <row r="3483" spans="1:17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8272</v>
      </c>
      <c r="O3483">
        <f t="shared" si="109"/>
        <v>125.05</v>
      </c>
      <c r="P3483" t="s">
        <v>8273</v>
      </c>
      <c r="Q3483" s="15">
        <f t="shared" si="110"/>
        <v>42006.24754629629</v>
      </c>
    </row>
    <row r="3484" spans="1:17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8272</v>
      </c>
      <c r="O3484">
        <f t="shared" si="109"/>
        <v>51.88</v>
      </c>
      <c r="P3484" t="s">
        <v>8273</v>
      </c>
      <c r="Q3484" s="15">
        <f t="shared" si="110"/>
        <v>41826.771597222221</v>
      </c>
    </row>
    <row r="3485" spans="1:17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8272</v>
      </c>
      <c r="O3485">
        <f t="shared" si="109"/>
        <v>40.29</v>
      </c>
      <c r="P3485" t="s">
        <v>8273</v>
      </c>
      <c r="Q3485" s="15">
        <f t="shared" si="110"/>
        <v>41823.668761574074</v>
      </c>
    </row>
    <row r="3486" spans="1:17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8272</v>
      </c>
      <c r="O3486">
        <f t="shared" si="109"/>
        <v>64.91</v>
      </c>
      <c r="P3486" t="s">
        <v>8273</v>
      </c>
      <c r="Q3486" s="15">
        <f t="shared" si="110"/>
        <v>42536.760405092587</v>
      </c>
    </row>
    <row r="3487" spans="1:17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8272</v>
      </c>
      <c r="O3487">
        <f t="shared" si="109"/>
        <v>55.33</v>
      </c>
      <c r="P3487" t="s">
        <v>8273</v>
      </c>
      <c r="Q3487" s="15">
        <f t="shared" si="110"/>
        <v>42402.693055555559</v>
      </c>
    </row>
    <row r="3488" spans="1:17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8272</v>
      </c>
      <c r="O3488">
        <f t="shared" si="109"/>
        <v>83.14</v>
      </c>
      <c r="P3488" t="s">
        <v>8273</v>
      </c>
      <c r="Q3488" s="15">
        <f t="shared" si="110"/>
        <v>42158.290972222225</v>
      </c>
    </row>
    <row r="3489" spans="1:17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8272</v>
      </c>
      <c r="O3489">
        <f t="shared" si="109"/>
        <v>38.71</v>
      </c>
      <c r="P3489" t="s">
        <v>8273</v>
      </c>
      <c r="Q3489" s="15">
        <f t="shared" si="110"/>
        <v>42179.940416666665</v>
      </c>
    </row>
    <row r="3490" spans="1:17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8272</v>
      </c>
      <c r="O3490">
        <f t="shared" si="109"/>
        <v>125.38</v>
      </c>
      <c r="P3490" t="s">
        <v>8273</v>
      </c>
      <c r="Q3490" s="15">
        <f t="shared" si="110"/>
        <v>42111.666666666672</v>
      </c>
    </row>
    <row r="3491" spans="1:17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8272</v>
      </c>
      <c r="O3491">
        <f t="shared" si="109"/>
        <v>78.260000000000005</v>
      </c>
      <c r="P3491" t="s">
        <v>8273</v>
      </c>
      <c r="Q3491" s="15">
        <f t="shared" si="110"/>
        <v>41783.875</v>
      </c>
    </row>
    <row r="3492" spans="1:17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8272</v>
      </c>
      <c r="O3492">
        <f t="shared" si="109"/>
        <v>47.22</v>
      </c>
      <c r="P3492" t="s">
        <v>8273</v>
      </c>
      <c r="Q3492" s="15">
        <f t="shared" si="110"/>
        <v>42473.802361111113</v>
      </c>
    </row>
    <row r="3493" spans="1:17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8272</v>
      </c>
      <c r="O3493">
        <f t="shared" si="109"/>
        <v>79.099999999999994</v>
      </c>
      <c r="P3493" t="s">
        <v>8273</v>
      </c>
      <c r="Q3493" s="15">
        <f t="shared" si="110"/>
        <v>42142.249814814815</v>
      </c>
    </row>
    <row r="3494" spans="1:17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8272</v>
      </c>
      <c r="O3494">
        <f t="shared" si="109"/>
        <v>114.29</v>
      </c>
      <c r="P3494" t="s">
        <v>8273</v>
      </c>
      <c r="Q3494" s="15">
        <f t="shared" si="110"/>
        <v>42303.009224537032</v>
      </c>
    </row>
    <row r="3495" spans="1:17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8272</v>
      </c>
      <c r="O3495">
        <f t="shared" si="109"/>
        <v>51.72</v>
      </c>
      <c r="P3495" t="s">
        <v>8273</v>
      </c>
      <c r="Q3495" s="15">
        <f t="shared" si="110"/>
        <v>41868.21597222222</v>
      </c>
    </row>
    <row r="3496" spans="1:17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8272</v>
      </c>
      <c r="O3496">
        <f t="shared" si="109"/>
        <v>30.77</v>
      </c>
      <c r="P3496" t="s">
        <v>8273</v>
      </c>
      <c r="Q3496" s="15">
        <f t="shared" si="110"/>
        <v>42700.25</v>
      </c>
    </row>
    <row r="3497" spans="1:17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8272</v>
      </c>
      <c r="O3497">
        <f t="shared" si="109"/>
        <v>74.209999999999994</v>
      </c>
      <c r="P3497" t="s">
        <v>8273</v>
      </c>
      <c r="Q3497" s="15">
        <f t="shared" si="110"/>
        <v>41944.720833333333</v>
      </c>
    </row>
    <row r="3498" spans="1:17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8272</v>
      </c>
      <c r="O3498">
        <f t="shared" si="109"/>
        <v>47.85</v>
      </c>
      <c r="P3498" t="s">
        <v>8273</v>
      </c>
      <c r="Q3498" s="15">
        <f t="shared" si="110"/>
        <v>42624.846828703703</v>
      </c>
    </row>
    <row r="3499" spans="1:17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8272</v>
      </c>
      <c r="O3499">
        <f t="shared" si="109"/>
        <v>34.409999999999997</v>
      </c>
      <c r="P3499" t="s">
        <v>8273</v>
      </c>
      <c r="Q3499" s="15">
        <f t="shared" si="110"/>
        <v>42523.916666666672</v>
      </c>
    </row>
    <row r="3500" spans="1:17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8272</v>
      </c>
      <c r="O3500">
        <f t="shared" si="109"/>
        <v>40.24</v>
      </c>
      <c r="P3500" t="s">
        <v>8273</v>
      </c>
      <c r="Q3500" s="15">
        <f t="shared" si="110"/>
        <v>42518.905555555553</v>
      </c>
    </row>
    <row r="3501" spans="1:17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8272</v>
      </c>
      <c r="O3501">
        <f t="shared" si="109"/>
        <v>60.29</v>
      </c>
      <c r="P3501" t="s">
        <v>8273</v>
      </c>
      <c r="Q3501" s="15">
        <f t="shared" si="110"/>
        <v>42186.290972222225</v>
      </c>
    </row>
    <row r="3502" spans="1:17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8272</v>
      </c>
      <c r="O3502">
        <f t="shared" si="109"/>
        <v>25.31</v>
      </c>
      <c r="P3502" t="s">
        <v>8273</v>
      </c>
      <c r="Q3502" s="15">
        <f t="shared" si="110"/>
        <v>42436.207638888889</v>
      </c>
    </row>
    <row r="3503" spans="1:17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8272</v>
      </c>
      <c r="O3503">
        <f t="shared" si="109"/>
        <v>35.950000000000003</v>
      </c>
      <c r="P3503" t="s">
        <v>8273</v>
      </c>
      <c r="Q3503" s="15">
        <f t="shared" si="110"/>
        <v>42258.763831018514</v>
      </c>
    </row>
    <row r="3504" spans="1:17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8272</v>
      </c>
      <c r="O3504">
        <f t="shared" si="109"/>
        <v>136</v>
      </c>
      <c r="P3504" t="s">
        <v>8273</v>
      </c>
      <c r="Q3504" s="15">
        <f t="shared" si="110"/>
        <v>42445.165972222225</v>
      </c>
    </row>
    <row r="3505" spans="1:17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8272</v>
      </c>
      <c r="O3505">
        <f t="shared" si="109"/>
        <v>70.760000000000005</v>
      </c>
      <c r="P3505" t="s">
        <v>8273</v>
      </c>
      <c r="Q3505" s="15">
        <f t="shared" si="110"/>
        <v>42575.478333333333</v>
      </c>
    </row>
    <row r="3506" spans="1:17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8272</v>
      </c>
      <c r="O3506">
        <f t="shared" si="109"/>
        <v>125</v>
      </c>
      <c r="P3506" t="s">
        <v>8273</v>
      </c>
      <c r="Q3506" s="15">
        <f t="shared" si="110"/>
        <v>42327.790405092594</v>
      </c>
    </row>
    <row r="3507" spans="1:17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8272</v>
      </c>
      <c r="O3507">
        <f t="shared" si="109"/>
        <v>66.510000000000005</v>
      </c>
      <c r="P3507" t="s">
        <v>8273</v>
      </c>
      <c r="Q3507" s="15">
        <f t="shared" si="110"/>
        <v>41772.166666666664</v>
      </c>
    </row>
    <row r="3508" spans="1:17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8272</v>
      </c>
      <c r="O3508">
        <f t="shared" si="109"/>
        <v>105</v>
      </c>
      <c r="P3508" t="s">
        <v>8273</v>
      </c>
      <c r="Q3508" s="15">
        <f t="shared" si="110"/>
        <v>41874.734259259261</v>
      </c>
    </row>
    <row r="3509" spans="1:17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8272</v>
      </c>
      <c r="O3509">
        <f t="shared" si="109"/>
        <v>145</v>
      </c>
      <c r="P3509" t="s">
        <v>8273</v>
      </c>
      <c r="Q3509" s="15">
        <f t="shared" si="110"/>
        <v>42521.92288194444</v>
      </c>
    </row>
    <row r="3510" spans="1:17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8272</v>
      </c>
      <c r="O3510">
        <f t="shared" si="109"/>
        <v>12</v>
      </c>
      <c r="P3510" t="s">
        <v>8273</v>
      </c>
      <c r="Q3510" s="15">
        <f t="shared" si="110"/>
        <v>42500.875</v>
      </c>
    </row>
    <row r="3511" spans="1:17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8272</v>
      </c>
      <c r="O3511">
        <f t="shared" si="109"/>
        <v>96.67</v>
      </c>
      <c r="P3511" t="s">
        <v>8273</v>
      </c>
      <c r="Q3511" s="15">
        <f t="shared" si="110"/>
        <v>41964.204861111109</v>
      </c>
    </row>
    <row r="3512" spans="1:17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8272</v>
      </c>
      <c r="O3512">
        <f t="shared" si="109"/>
        <v>60.33</v>
      </c>
      <c r="P3512" t="s">
        <v>8273</v>
      </c>
      <c r="Q3512" s="15">
        <f t="shared" si="110"/>
        <v>41822.62090277778</v>
      </c>
    </row>
    <row r="3513" spans="1:17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8272</v>
      </c>
      <c r="O3513">
        <f t="shared" si="109"/>
        <v>79.89</v>
      </c>
      <c r="P3513" t="s">
        <v>8273</v>
      </c>
      <c r="Q3513" s="15">
        <f t="shared" si="110"/>
        <v>41950.770833333336</v>
      </c>
    </row>
    <row r="3514" spans="1:17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8272</v>
      </c>
      <c r="O3514">
        <f t="shared" si="109"/>
        <v>58.82</v>
      </c>
      <c r="P3514" t="s">
        <v>8273</v>
      </c>
      <c r="Q3514" s="15">
        <f t="shared" si="110"/>
        <v>42117.49527777778</v>
      </c>
    </row>
    <row r="3515" spans="1:17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8272</v>
      </c>
      <c r="O3515">
        <f t="shared" si="109"/>
        <v>75.34</v>
      </c>
      <c r="P3515" t="s">
        <v>8273</v>
      </c>
      <c r="Q3515" s="15">
        <f t="shared" si="110"/>
        <v>41794.207638888889</v>
      </c>
    </row>
    <row r="3516" spans="1:17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8272</v>
      </c>
      <c r="O3516">
        <f t="shared" si="109"/>
        <v>55</v>
      </c>
      <c r="P3516" t="s">
        <v>8273</v>
      </c>
      <c r="Q3516" s="15">
        <f t="shared" si="110"/>
        <v>42037.207638888889</v>
      </c>
    </row>
    <row r="3517" spans="1:17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8272</v>
      </c>
      <c r="O3517">
        <f t="shared" si="109"/>
        <v>66.959999999999994</v>
      </c>
      <c r="P3517" t="s">
        <v>8273</v>
      </c>
      <c r="Q3517" s="15">
        <f t="shared" si="110"/>
        <v>42155.772812499999</v>
      </c>
    </row>
    <row r="3518" spans="1:17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8272</v>
      </c>
      <c r="O3518">
        <f t="shared" si="109"/>
        <v>227.27</v>
      </c>
      <c r="P3518" t="s">
        <v>8273</v>
      </c>
      <c r="Q3518" s="15">
        <f t="shared" si="110"/>
        <v>41890.125</v>
      </c>
    </row>
    <row r="3519" spans="1:17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8272</v>
      </c>
      <c r="O3519">
        <f t="shared" si="109"/>
        <v>307.69</v>
      </c>
      <c r="P3519" t="s">
        <v>8273</v>
      </c>
      <c r="Q3519" s="15">
        <f t="shared" si="110"/>
        <v>41824.458333333336</v>
      </c>
    </row>
    <row r="3520" spans="1:17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8272</v>
      </c>
      <c r="O3520">
        <f t="shared" si="109"/>
        <v>50.02</v>
      </c>
      <c r="P3520" t="s">
        <v>8273</v>
      </c>
      <c r="Q3520" s="15">
        <f t="shared" si="110"/>
        <v>41914.597916666666</v>
      </c>
    </row>
    <row r="3521" spans="1:17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8272</v>
      </c>
      <c r="O3521">
        <f t="shared" si="109"/>
        <v>72.39</v>
      </c>
      <c r="P3521" t="s">
        <v>8273</v>
      </c>
      <c r="Q3521" s="15">
        <f t="shared" si="110"/>
        <v>42067.598958333328</v>
      </c>
    </row>
    <row r="3522" spans="1:17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8272</v>
      </c>
      <c r="O3522">
        <f t="shared" si="109"/>
        <v>95.95</v>
      </c>
      <c r="P3522" t="s">
        <v>8273</v>
      </c>
      <c r="Q3522" s="15">
        <f t="shared" si="110"/>
        <v>42253.57430555555</v>
      </c>
    </row>
    <row r="3523" spans="1:17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8272</v>
      </c>
      <c r="O3523">
        <f t="shared" ref="O3523:O3586" si="111">IFERROR(ROUND(E3523/L3523,2),0)</f>
        <v>45.62</v>
      </c>
      <c r="P3523" t="s">
        <v>8273</v>
      </c>
      <c r="Q3523" s="15">
        <f t="shared" ref="Q3523:Q3586" si="112">( ( (I3523/60)/60)/24)+DATE(1970,1,1)</f>
        <v>41911.361342592594</v>
      </c>
    </row>
    <row r="3524" spans="1:17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8272</v>
      </c>
      <c r="O3524">
        <f t="shared" si="111"/>
        <v>41.03</v>
      </c>
      <c r="P3524" t="s">
        <v>8273</v>
      </c>
      <c r="Q3524" s="15">
        <f t="shared" si="112"/>
        <v>42262.420833333337</v>
      </c>
    </row>
    <row r="3525" spans="1:17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8272</v>
      </c>
      <c r="O3525">
        <f t="shared" si="111"/>
        <v>56.83</v>
      </c>
      <c r="P3525" t="s">
        <v>8273</v>
      </c>
      <c r="Q3525" s="15">
        <f t="shared" si="112"/>
        <v>42638.958333333328</v>
      </c>
    </row>
    <row r="3526" spans="1:17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8272</v>
      </c>
      <c r="O3526">
        <f t="shared" si="111"/>
        <v>137.24</v>
      </c>
      <c r="P3526" t="s">
        <v>8273</v>
      </c>
      <c r="Q3526" s="15">
        <f t="shared" si="112"/>
        <v>41895.166666666664</v>
      </c>
    </row>
    <row r="3527" spans="1:17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8272</v>
      </c>
      <c r="O3527">
        <f t="shared" si="111"/>
        <v>75.709999999999994</v>
      </c>
      <c r="P3527" t="s">
        <v>8273</v>
      </c>
      <c r="Q3527" s="15">
        <f t="shared" si="112"/>
        <v>42225.666666666672</v>
      </c>
    </row>
    <row r="3528" spans="1:17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8272</v>
      </c>
      <c r="O3528">
        <f t="shared" si="111"/>
        <v>99</v>
      </c>
      <c r="P3528" t="s">
        <v>8273</v>
      </c>
      <c r="Q3528" s="15">
        <f t="shared" si="112"/>
        <v>42488.249305555553</v>
      </c>
    </row>
    <row r="3529" spans="1:17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8272</v>
      </c>
      <c r="O3529">
        <f t="shared" si="111"/>
        <v>81.569999999999993</v>
      </c>
      <c r="P3529" t="s">
        <v>8273</v>
      </c>
      <c r="Q3529" s="15">
        <f t="shared" si="112"/>
        <v>42196.165972222225</v>
      </c>
    </row>
    <row r="3530" spans="1:17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8272</v>
      </c>
      <c r="O3530">
        <f t="shared" si="111"/>
        <v>45.11</v>
      </c>
      <c r="P3530" t="s">
        <v>8273</v>
      </c>
      <c r="Q3530" s="15">
        <f t="shared" si="112"/>
        <v>42753.50136574074</v>
      </c>
    </row>
    <row r="3531" spans="1:17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8272</v>
      </c>
      <c r="O3531">
        <f t="shared" si="111"/>
        <v>36.67</v>
      </c>
      <c r="P3531" t="s">
        <v>8273</v>
      </c>
      <c r="Q3531" s="15">
        <f t="shared" si="112"/>
        <v>42198.041666666672</v>
      </c>
    </row>
    <row r="3532" spans="1:17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8272</v>
      </c>
      <c r="O3532">
        <f t="shared" si="111"/>
        <v>125</v>
      </c>
      <c r="P3532" t="s">
        <v>8273</v>
      </c>
      <c r="Q3532" s="15">
        <f t="shared" si="112"/>
        <v>42470.833333333328</v>
      </c>
    </row>
    <row r="3533" spans="1:17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8272</v>
      </c>
      <c r="O3533">
        <f t="shared" si="111"/>
        <v>49.23</v>
      </c>
      <c r="P3533" t="s">
        <v>8273</v>
      </c>
      <c r="Q3533" s="15">
        <f t="shared" si="112"/>
        <v>42551.654328703706</v>
      </c>
    </row>
    <row r="3534" spans="1:17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8272</v>
      </c>
      <c r="O3534">
        <f t="shared" si="111"/>
        <v>42.3</v>
      </c>
      <c r="P3534" t="s">
        <v>8273</v>
      </c>
      <c r="Q3534" s="15">
        <f t="shared" si="112"/>
        <v>41900.165972222225</v>
      </c>
    </row>
    <row r="3535" spans="1:17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8272</v>
      </c>
      <c r="O3535">
        <f t="shared" si="111"/>
        <v>78.88</v>
      </c>
      <c r="P3535" t="s">
        <v>8273</v>
      </c>
      <c r="Q3535" s="15">
        <f t="shared" si="112"/>
        <v>42319.802858796291</v>
      </c>
    </row>
    <row r="3536" spans="1:17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8272</v>
      </c>
      <c r="O3536">
        <f t="shared" si="111"/>
        <v>38.28</v>
      </c>
      <c r="P3536" t="s">
        <v>8273</v>
      </c>
      <c r="Q3536" s="15">
        <f t="shared" si="112"/>
        <v>42278.6252662037</v>
      </c>
    </row>
    <row r="3537" spans="1:17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8272</v>
      </c>
      <c r="O3537">
        <f t="shared" si="111"/>
        <v>44.85</v>
      </c>
      <c r="P3537" t="s">
        <v>8273</v>
      </c>
      <c r="Q3537" s="15">
        <f t="shared" si="112"/>
        <v>42279.75</v>
      </c>
    </row>
    <row r="3538" spans="1:17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8272</v>
      </c>
      <c r="O3538">
        <f t="shared" si="111"/>
        <v>13.53</v>
      </c>
      <c r="P3538" t="s">
        <v>8273</v>
      </c>
      <c r="Q3538" s="15">
        <f t="shared" si="112"/>
        <v>42358.499305555553</v>
      </c>
    </row>
    <row r="3539" spans="1:17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8272</v>
      </c>
      <c r="O3539">
        <f t="shared" si="111"/>
        <v>43.5</v>
      </c>
      <c r="P3539" t="s">
        <v>8273</v>
      </c>
      <c r="Q3539" s="15">
        <f t="shared" si="112"/>
        <v>41960.332638888889</v>
      </c>
    </row>
    <row r="3540" spans="1:17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8272</v>
      </c>
      <c r="O3540">
        <f t="shared" si="111"/>
        <v>30.95</v>
      </c>
      <c r="P3540" t="s">
        <v>8273</v>
      </c>
      <c r="Q3540" s="15">
        <f t="shared" si="112"/>
        <v>42599.420601851853</v>
      </c>
    </row>
    <row r="3541" spans="1:17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8272</v>
      </c>
      <c r="O3541">
        <f t="shared" si="111"/>
        <v>55.23</v>
      </c>
      <c r="P3541" t="s">
        <v>8273</v>
      </c>
      <c r="Q3541" s="15">
        <f t="shared" si="112"/>
        <v>42621.756041666667</v>
      </c>
    </row>
    <row r="3542" spans="1:17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8272</v>
      </c>
      <c r="O3542">
        <f t="shared" si="111"/>
        <v>46.13</v>
      </c>
      <c r="P3542" t="s">
        <v>8273</v>
      </c>
      <c r="Q3542" s="15">
        <f t="shared" si="112"/>
        <v>42547.003368055557</v>
      </c>
    </row>
    <row r="3543" spans="1:17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8272</v>
      </c>
      <c r="O3543">
        <f t="shared" si="111"/>
        <v>39.380000000000003</v>
      </c>
      <c r="P3543" t="s">
        <v>8273</v>
      </c>
      <c r="Q3543" s="15">
        <f t="shared" si="112"/>
        <v>42247.730034722219</v>
      </c>
    </row>
    <row r="3544" spans="1:17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8272</v>
      </c>
      <c r="O3544">
        <f t="shared" si="111"/>
        <v>66.150000000000006</v>
      </c>
      <c r="P3544" t="s">
        <v>8273</v>
      </c>
      <c r="Q3544" s="15">
        <f t="shared" si="112"/>
        <v>41889.599791666667</v>
      </c>
    </row>
    <row r="3545" spans="1:17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8272</v>
      </c>
      <c r="O3545">
        <f t="shared" si="111"/>
        <v>54.14</v>
      </c>
      <c r="P3545" t="s">
        <v>8273</v>
      </c>
      <c r="Q3545" s="15">
        <f t="shared" si="112"/>
        <v>42180.755312499998</v>
      </c>
    </row>
    <row r="3546" spans="1:17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8272</v>
      </c>
      <c r="O3546">
        <f t="shared" si="111"/>
        <v>104.17</v>
      </c>
      <c r="P3546" t="s">
        <v>8273</v>
      </c>
      <c r="Q3546" s="15">
        <f t="shared" si="112"/>
        <v>42070.831678240742</v>
      </c>
    </row>
    <row r="3547" spans="1:17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8272</v>
      </c>
      <c r="O3547">
        <f t="shared" si="111"/>
        <v>31.38</v>
      </c>
      <c r="P3547" t="s">
        <v>8273</v>
      </c>
      <c r="Q3547" s="15">
        <f t="shared" si="112"/>
        <v>42105.807395833333</v>
      </c>
    </row>
    <row r="3548" spans="1:17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8272</v>
      </c>
      <c r="O3548">
        <f t="shared" si="111"/>
        <v>59.21</v>
      </c>
      <c r="P3548" t="s">
        <v>8273</v>
      </c>
      <c r="Q3548" s="15">
        <f t="shared" si="112"/>
        <v>42095.165972222225</v>
      </c>
    </row>
    <row r="3549" spans="1:17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8272</v>
      </c>
      <c r="O3549">
        <f t="shared" si="111"/>
        <v>119.18</v>
      </c>
      <c r="P3549" t="s">
        <v>8273</v>
      </c>
      <c r="Q3549" s="15">
        <f t="shared" si="112"/>
        <v>42504.165972222225</v>
      </c>
    </row>
    <row r="3550" spans="1:17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8272</v>
      </c>
      <c r="O3550">
        <f t="shared" si="111"/>
        <v>164.62</v>
      </c>
      <c r="P3550" t="s">
        <v>8273</v>
      </c>
      <c r="Q3550" s="15">
        <f t="shared" si="112"/>
        <v>42434.041666666672</v>
      </c>
    </row>
    <row r="3551" spans="1:17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8272</v>
      </c>
      <c r="O3551">
        <f t="shared" si="111"/>
        <v>24.29</v>
      </c>
      <c r="P3551" t="s">
        <v>8273</v>
      </c>
      <c r="Q3551" s="15">
        <f t="shared" si="112"/>
        <v>42251.394363425927</v>
      </c>
    </row>
    <row r="3552" spans="1:17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8272</v>
      </c>
      <c r="O3552">
        <f t="shared" si="111"/>
        <v>40.94</v>
      </c>
      <c r="P3552" t="s">
        <v>8273</v>
      </c>
      <c r="Q3552" s="15">
        <f t="shared" si="112"/>
        <v>42492.893495370372</v>
      </c>
    </row>
    <row r="3553" spans="1:17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8272</v>
      </c>
      <c r="O3553">
        <f t="shared" si="111"/>
        <v>61.1</v>
      </c>
      <c r="P3553" t="s">
        <v>8273</v>
      </c>
      <c r="Q3553" s="15">
        <f t="shared" si="112"/>
        <v>41781.921527777777</v>
      </c>
    </row>
    <row r="3554" spans="1:17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8272</v>
      </c>
      <c r="O3554">
        <f t="shared" si="111"/>
        <v>38.65</v>
      </c>
      <c r="P3554" t="s">
        <v>8273</v>
      </c>
      <c r="Q3554" s="15">
        <f t="shared" si="112"/>
        <v>41818.587083333332</v>
      </c>
    </row>
    <row r="3555" spans="1:17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8272</v>
      </c>
      <c r="O3555">
        <f t="shared" si="111"/>
        <v>56.2</v>
      </c>
      <c r="P3555" t="s">
        <v>8273</v>
      </c>
      <c r="Q3555" s="15">
        <f t="shared" si="112"/>
        <v>42228</v>
      </c>
    </row>
    <row r="3556" spans="1:17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8272</v>
      </c>
      <c r="O3556">
        <f t="shared" si="111"/>
        <v>107</v>
      </c>
      <c r="P3556" t="s">
        <v>8273</v>
      </c>
      <c r="Q3556" s="15">
        <f t="shared" si="112"/>
        <v>42046.708333333328</v>
      </c>
    </row>
    <row r="3557" spans="1:17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8272</v>
      </c>
      <c r="O3557">
        <f t="shared" si="111"/>
        <v>171.43</v>
      </c>
      <c r="P3557" t="s">
        <v>8273</v>
      </c>
      <c r="Q3557" s="15">
        <f t="shared" si="112"/>
        <v>42691.483726851846</v>
      </c>
    </row>
    <row r="3558" spans="1:17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8272</v>
      </c>
      <c r="O3558">
        <f t="shared" si="111"/>
        <v>110.5</v>
      </c>
      <c r="P3558" t="s">
        <v>8273</v>
      </c>
      <c r="Q3558" s="15">
        <f t="shared" si="112"/>
        <v>41868.649583333332</v>
      </c>
    </row>
    <row r="3559" spans="1:17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8272</v>
      </c>
      <c r="O3559">
        <f t="shared" si="111"/>
        <v>179.28</v>
      </c>
      <c r="P3559" t="s">
        <v>8273</v>
      </c>
      <c r="Q3559" s="15">
        <f t="shared" si="112"/>
        <v>41764.276747685188</v>
      </c>
    </row>
    <row r="3560" spans="1:17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8272</v>
      </c>
      <c r="O3560">
        <f t="shared" si="111"/>
        <v>22.91</v>
      </c>
      <c r="P3560" t="s">
        <v>8273</v>
      </c>
      <c r="Q3560" s="15">
        <f t="shared" si="112"/>
        <v>42181.875</v>
      </c>
    </row>
    <row r="3561" spans="1:17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8272</v>
      </c>
      <c r="O3561">
        <f t="shared" si="111"/>
        <v>43.13</v>
      </c>
      <c r="P3561" t="s">
        <v>8273</v>
      </c>
      <c r="Q3561" s="15">
        <f t="shared" si="112"/>
        <v>42216.373611111107</v>
      </c>
    </row>
    <row r="3562" spans="1:17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8272</v>
      </c>
      <c r="O3562">
        <f t="shared" si="111"/>
        <v>46.89</v>
      </c>
      <c r="P3562" t="s">
        <v>8273</v>
      </c>
      <c r="Q3562" s="15">
        <f t="shared" si="112"/>
        <v>42151.114583333328</v>
      </c>
    </row>
    <row r="3563" spans="1:17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8272</v>
      </c>
      <c r="O3563">
        <f t="shared" si="111"/>
        <v>47.41</v>
      </c>
      <c r="P3563" t="s">
        <v>8273</v>
      </c>
      <c r="Q3563" s="15">
        <f t="shared" si="112"/>
        <v>42221.774999999994</v>
      </c>
    </row>
    <row r="3564" spans="1:17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8272</v>
      </c>
      <c r="O3564">
        <f t="shared" si="111"/>
        <v>15.13</v>
      </c>
      <c r="P3564" t="s">
        <v>8273</v>
      </c>
      <c r="Q3564" s="15">
        <f t="shared" si="112"/>
        <v>42442.916666666672</v>
      </c>
    </row>
    <row r="3565" spans="1:17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8272</v>
      </c>
      <c r="O3565">
        <f t="shared" si="111"/>
        <v>21.1</v>
      </c>
      <c r="P3565" t="s">
        <v>8273</v>
      </c>
      <c r="Q3565" s="15">
        <f t="shared" si="112"/>
        <v>42583.791666666672</v>
      </c>
    </row>
    <row r="3566" spans="1:17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8272</v>
      </c>
      <c r="O3566">
        <f t="shared" si="111"/>
        <v>59.12</v>
      </c>
      <c r="P3566" t="s">
        <v>8273</v>
      </c>
      <c r="Q3566" s="15">
        <f t="shared" si="112"/>
        <v>42282.666666666672</v>
      </c>
    </row>
    <row r="3567" spans="1:17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8272</v>
      </c>
      <c r="O3567">
        <f t="shared" si="111"/>
        <v>97.92</v>
      </c>
      <c r="P3567" t="s">
        <v>8273</v>
      </c>
      <c r="Q3567" s="15">
        <f t="shared" si="112"/>
        <v>42004.743148148147</v>
      </c>
    </row>
    <row r="3568" spans="1:17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8272</v>
      </c>
      <c r="O3568">
        <f t="shared" si="111"/>
        <v>55.13</v>
      </c>
      <c r="P3568" t="s">
        <v>8273</v>
      </c>
      <c r="Q3568" s="15">
        <f t="shared" si="112"/>
        <v>42027.507905092592</v>
      </c>
    </row>
    <row r="3569" spans="1:17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8272</v>
      </c>
      <c r="O3569">
        <f t="shared" si="111"/>
        <v>26.54</v>
      </c>
      <c r="P3569" t="s">
        <v>8273</v>
      </c>
      <c r="Q3569" s="15">
        <f t="shared" si="112"/>
        <v>42165.810694444444</v>
      </c>
    </row>
    <row r="3570" spans="1:17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8272</v>
      </c>
      <c r="O3570">
        <f t="shared" si="111"/>
        <v>58.42</v>
      </c>
      <c r="P3570" t="s">
        <v>8273</v>
      </c>
      <c r="Q3570" s="15">
        <f t="shared" si="112"/>
        <v>41899.740671296298</v>
      </c>
    </row>
    <row r="3571" spans="1:17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8272</v>
      </c>
      <c r="O3571">
        <f t="shared" si="111"/>
        <v>122.54</v>
      </c>
      <c r="P3571" t="s">
        <v>8273</v>
      </c>
      <c r="Q3571" s="15">
        <f t="shared" si="112"/>
        <v>42012.688611111109</v>
      </c>
    </row>
    <row r="3572" spans="1:17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8272</v>
      </c>
      <c r="O3572">
        <f t="shared" si="111"/>
        <v>87.96</v>
      </c>
      <c r="P3572" t="s">
        <v>8273</v>
      </c>
      <c r="Q3572" s="15">
        <f t="shared" si="112"/>
        <v>42004.291666666672</v>
      </c>
    </row>
    <row r="3573" spans="1:17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8272</v>
      </c>
      <c r="O3573">
        <f t="shared" si="111"/>
        <v>73.239999999999995</v>
      </c>
      <c r="P3573" t="s">
        <v>8273</v>
      </c>
      <c r="Q3573" s="15">
        <f t="shared" si="112"/>
        <v>41942.858946759261</v>
      </c>
    </row>
    <row r="3574" spans="1:17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8272</v>
      </c>
      <c r="O3574">
        <f t="shared" si="111"/>
        <v>55.56</v>
      </c>
      <c r="P3574" t="s">
        <v>8273</v>
      </c>
      <c r="Q3574" s="15">
        <f t="shared" si="112"/>
        <v>42176.570393518516</v>
      </c>
    </row>
    <row r="3575" spans="1:17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8272</v>
      </c>
      <c r="O3575">
        <f t="shared" si="111"/>
        <v>39.54</v>
      </c>
      <c r="P3575" t="s">
        <v>8273</v>
      </c>
      <c r="Q3575" s="15">
        <f t="shared" si="112"/>
        <v>41951.417199074072</v>
      </c>
    </row>
    <row r="3576" spans="1:17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8272</v>
      </c>
      <c r="O3576">
        <f t="shared" si="111"/>
        <v>136.78</v>
      </c>
      <c r="P3576" t="s">
        <v>8273</v>
      </c>
      <c r="Q3576" s="15">
        <f t="shared" si="112"/>
        <v>41956.984351851846</v>
      </c>
    </row>
    <row r="3577" spans="1:17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8272</v>
      </c>
      <c r="O3577">
        <f t="shared" si="111"/>
        <v>99.34</v>
      </c>
      <c r="P3577" t="s">
        <v>8273</v>
      </c>
      <c r="Q3577" s="15">
        <f t="shared" si="112"/>
        <v>42593.165972222225</v>
      </c>
    </row>
    <row r="3578" spans="1:17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8272</v>
      </c>
      <c r="O3578">
        <f t="shared" si="111"/>
        <v>20</v>
      </c>
      <c r="P3578" t="s">
        <v>8273</v>
      </c>
      <c r="Q3578" s="15">
        <f t="shared" si="112"/>
        <v>42709.590902777782</v>
      </c>
    </row>
    <row r="3579" spans="1:17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8272</v>
      </c>
      <c r="O3579">
        <f t="shared" si="111"/>
        <v>28.89</v>
      </c>
      <c r="P3579" t="s">
        <v>8273</v>
      </c>
      <c r="Q3579" s="15">
        <f t="shared" si="112"/>
        <v>42120.26944444445</v>
      </c>
    </row>
    <row r="3580" spans="1:17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8272</v>
      </c>
      <c r="O3580">
        <f t="shared" si="111"/>
        <v>40.549999999999997</v>
      </c>
      <c r="P3580" t="s">
        <v>8273</v>
      </c>
      <c r="Q3580" s="15">
        <f t="shared" si="112"/>
        <v>42490.733530092592</v>
      </c>
    </row>
    <row r="3581" spans="1:17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8272</v>
      </c>
      <c r="O3581">
        <f t="shared" si="111"/>
        <v>35.71</v>
      </c>
      <c r="P3581" t="s">
        <v>8273</v>
      </c>
      <c r="Q3581" s="15">
        <f t="shared" si="112"/>
        <v>42460.720555555556</v>
      </c>
    </row>
    <row r="3582" spans="1:17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8272</v>
      </c>
      <c r="O3582">
        <f t="shared" si="111"/>
        <v>37.96</v>
      </c>
      <c r="P3582" t="s">
        <v>8273</v>
      </c>
      <c r="Q3582" s="15">
        <f t="shared" si="112"/>
        <v>42064.207638888889</v>
      </c>
    </row>
    <row r="3583" spans="1:17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8272</v>
      </c>
      <c r="O3583">
        <f t="shared" si="111"/>
        <v>33.33</v>
      </c>
      <c r="P3583" t="s">
        <v>8273</v>
      </c>
      <c r="Q3583" s="15">
        <f t="shared" si="112"/>
        <v>41850.471180555556</v>
      </c>
    </row>
    <row r="3584" spans="1:17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8272</v>
      </c>
      <c r="O3584">
        <f t="shared" si="111"/>
        <v>58.57</v>
      </c>
      <c r="P3584" t="s">
        <v>8273</v>
      </c>
      <c r="Q3584" s="15">
        <f t="shared" si="112"/>
        <v>42465.095856481479</v>
      </c>
    </row>
    <row r="3585" spans="1:17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8272</v>
      </c>
      <c r="O3585">
        <f t="shared" si="111"/>
        <v>135.63</v>
      </c>
      <c r="P3585" t="s">
        <v>8273</v>
      </c>
      <c r="Q3585" s="15">
        <f t="shared" si="112"/>
        <v>42478.384317129632</v>
      </c>
    </row>
    <row r="3586" spans="1:17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8272</v>
      </c>
      <c r="O3586">
        <f t="shared" si="111"/>
        <v>30.94</v>
      </c>
      <c r="P3586" t="s">
        <v>8273</v>
      </c>
      <c r="Q3586" s="15">
        <f t="shared" si="112"/>
        <v>42198.316481481481</v>
      </c>
    </row>
    <row r="3587" spans="1:17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8272</v>
      </c>
      <c r="O3587">
        <f t="shared" ref="O3587:O3650" si="113">IFERROR(ROUND(E3587/L3587,2),0)</f>
        <v>176.09</v>
      </c>
      <c r="P3587" t="s">
        <v>8273</v>
      </c>
      <c r="Q3587" s="15">
        <f t="shared" ref="Q3587:Q3650" si="114">( ( (I3587/60)/60)/24)+DATE(1970,1,1)</f>
        <v>41994.716319444444</v>
      </c>
    </row>
    <row r="3588" spans="1:17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8272</v>
      </c>
      <c r="O3588">
        <f t="shared" si="113"/>
        <v>151.97999999999999</v>
      </c>
      <c r="P3588" t="s">
        <v>8273</v>
      </c>
      <c r="Q3588" s="15">
        <f t="shared" si="114"/>
        <v>42636.697569444441</v>
      </c>
    </row>
    <row r="3589" spans="1:17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8272</v>
      </c>
      <c r="O3589">
        <f t="shared" si="113"/>
        <v>22.61</v>
      </c>
      <c r="P3589" t="s">
        <v>8273</v>
      </c>
      <c r="Q3589" s="15">
        <f t="shared" si="114"/>
        <v>42548.791666666672</v>
      </c>
    </row>
    <row r="3590" spans="1:17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8272</v>
      </c>
      <c r="O3590">
        <f t="shared" si="113"/>
        <v>18.27</v>
      </c>
      <c r="P3590" t="s">
        <v>8273</v>
      </c>
      <c r="Q3590" s="15">
        <f t="shared" si="114"/>
        <v>42123.958333333328</v>
      </c>
    </row>
    <row r="3591" spans="1:17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8272</v>
      </c>
      <c r="O3591">
        <f t="shared" si="113"/>
        <v>82.26</v>
      </c>
      <c r="P3591" t="s">
        <v>8273</v>
      </c>
      <c r="Q3591" s="15">
        <f t="shared" si="114"/>
        <v>42150.647534722222</v>
      </c>
    </row>
    <row r="3592" spans="1:17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8272</v>
      </c>
      <c r="O3592">
        <f t="shared" si="113"/>
        <v>68.53</v>
      </c>
      <c r="P3592" t="s">
        <v>8273</v>
      </c>
      <c r="Q3592" s="15">
        <f t="shared" si="114"/>
        <v>41932.333726851852</v>
      </c>
    </row>
    <row r="3593" spans="1:17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8272</v>
      </c>
      <c r="O3593">
        <f t="shared" si="113"/>
        <v>68.06</v>
      </c>
      <c r="P3593" t="s">
        <v>8273</v>
      </c>
      <c r="Q3593" s="15">
        <f t="shared" si="114"/>
        <v>42028.207638888889</v>
      </c>
    </row>
    <row r="3594" spans="1:17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8272</v>
      </c>
      <c r="O3594">
        <f t="shared" si="113"/>
        <v>72.709999999999994</v>
      </c>
      <c r="P3594" t="s">
        <v>8273</v>
      </c>
      <c r="Q3594" s="15">
        <f t="shared" si="114"/>
        <v>42046.207638888889</v>
      </c>
    </row>
    <row r="3595" spans="1:17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8272</v>
      </c>
      <c r="O3595">
        <f t="shared" si="113"/>
        <v>77.19</v>
      </c>
      <c r="P3595" t="s">
        <v>8273</v>
      </c>
      <c r="Q3595" s="15">
        <f t="shared" si="114"/>
        <v>42009.851388888885</v>
      </c>
    </row>
    <row r="3596" spans="1:17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8272</v>
      </c>
      <c r="O3596">
        <f t="shared" si="113"/>
        <v>55.97</v>
      </c>
      <c r="P3596" t="s">
        <v>8273</v>
      </c>
      <c r="Q3596" s="15">
        <f t="shared" si="114"/>
        <v>42617.066921296297</v>
      </c>
    </row>
    <row r="3597" spans="1:17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8272</v>
      </c>
      <c r="O3597">
        <f t="shared" si="113"/>
        <v>49.69</v>
      </c>
      <c r="P3597" t="s">
        <v>8273</v>
      </c>
      <c r="Q3597" s="15">
        <f t="shared" si="114"/>
        <v>42076.290972222225</v>
      </c>
    </row>
    <row r="3598" spans="1:17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8272</v>
      </c>
      <c r="O3598">
        <f t="shared" si="113"/>
        <v>79</v>
      </c>
      <c r="P3598" t="s">
        <v>8273</v>
      </c>
      <c r="Q3598" s="15">
        <f t="shared" si="114"/>
        <v>41877.715069444443</v>
      </c>
    </row>
    <row r="3599" spans="1:17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8272</v>
      </c>
      <c r="O3599">
        <f t="shared" si="113"/>
        <v>77.73</v>
      </c>
      <c r="P3599" t="s">
        <v>8273</v>
      </c>
      <c r="Q3599" s="15">
        <f t="shared" si="114"/>
        <v>42432.249305555553</v>
      </c>
    </row>
    <row r="3600" spans="1:17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8272</v>
      </c>
      <c r="O3600">
        <f t="shared" si="113"/>
        <v>40.78</v>
      </c>
      <c r="P3600" t="s">
        <v>8273</v>
      </c>
      <c r="Q3600" s="15">
        <f t="shared" si="114"/>
        <v>41885.207638888889</v>
      </c>
    </row>
    <row r="3601" spans="1:17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8272</v>
      </c>
      <c r="O3601">
        <f t="shared" si="113"/>
        <v>59.41</v>
      </c>
      <c r="P3601" t="s">
        <v>8273</v>
      </c>
      <c r="Q3601" s="15">
        <f t="shared" si="114"/>
        <v>42246</v>
      </c>
    </row>
    <row r="3602" spans="1:17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8272</v>
      </c>
      <c r="O3602">
        <f t="shared" si="113"/>
        <v>3.25</v>
      </c>
      <c r="P3602" t="s">
        <v>8273</v>
      </c>
      <c r="Q3602" s="15">
        <f t="shared" si="114"/>
        <v>42656.849120370374</v>
      </c>
    </row>
    <row r="3603" spans="1:17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8272</v>
      </c>
      <c r="O3603">
        <f t="shared" si="113"/>
        <v>39.380000000000003</v>
      </c>
      <c r="P3603" t="s">
        <v>8273</v>
      </c>
      <c r="Q3603" s="15">
        <f t="shared" si="114"/>
        <v>42020.99863425926</v>
      </c>
    </row>
    <row r="3604" spans="1:17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8272</v>
      </c>
      <c r="O3604">
        <f t="shared" si="113"/>
        <v>81.67</v>
      </c>
      <c r="P3604" t="s">
        <v>8273</v>
      </c>
      <c r="Q3604" s="15">
        <f t="shared" si="114"/>
        <v>42507.894432870366</v>
      </c>
    </row>
    <row r="3605" spans="1:17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8272</v>
      </c>
      <c r="O3605">
        <f t="shared" si="113"/>
        <v>44.91</v>
      </c>
      <c r="P3605" t="s">
        <v>8273</v>
      </c>
      <c r="Q3605" s="15">
        <f t="shared" si="114"/>
        <v>42313.906018518523</v>
      </c>
    </row>
    <row r="3606" spans="1:17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8272</v>
      </c>
      <c r="O3606">
        <f t="shared" si="113"/>
        <v>49.06</v>
      </c>
      <c r="P3606" t="s">
        <v>8273</v>
      </c>
      <c r="Q3606" s="15">
        <f t="shared" si="114"/>
        <v>42489.290972222225</v>
      </c>
    </row>
    <row r="3607" spans="1:17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8272</v>
      </c>
      <c r="O3607">
        <f t="shared" si="113"/>
        <v>30.67</v>
      </c>
      <c r="P3607" t="s">
        <v>8273</v>
      </c>
      <c r="Q3607" s="15">
        <f t="shared" si="114"/>
        <v>42413.793124999997</v>
      </c>
    </row>
    <row r="3608" spans="1:17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8272</v>
      </c>
      <c r="O3608">
        <f t="shared" si="113"/>
        <v>61.06</v>
      </c>
      <c r="P3608" t="s">
        <v>8273</v>
      </c>
      <c r="Q3608" s="15">
        <f t="shared" si="114"/>
        <v>42596.604826388888</v>
      </c>
    </row>
    <row r="3609" spans="1:17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8272</v>
      </c>
      <c r="O3609">
        <f t="shared" si="113"/>
        <v>29</v>
      </c>
      <c r="P3609" t="s">
        <v>8273</v>
      </c>
      <c r="Q3609" s="15">
        <f t="shared" si="114"/>
        <v>42353</v>
      </c>
    </row>
    <row r="3610" spans="1:17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8272</v>
      </c>
      <c r="O3610">
        <f t="shared" si="113"/>
        <v>29.63</v>
      </c>
      <c r="P3610" t="s">
        <v>8273</v>
      </c>
      <c r="Q3610" s="15">
        <f t="shared" si="114"/>
        <v>42538.583333333328</v>
      </c>
    </row>
    <row r="3611" spans="1:17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8272</v>
      </c>
      <c r="O3611">
        <f t="shared" si="113"/>
        <v>143.1</v>
      </c>
      <c r="P3611" t="s">
        <v>8273</v>
      </c>
      <c r="Q3611" s="15">
        <f t="shared" si="114"/>
        <v>42459.950057870374</v>
      </c>
    </row>
    <row r="3612" spans="1:17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8272</v>
      </c>
      <c r="O3612">
        <f t="shared" si="113"/>
        <v>52.35</v>
      </c>
      <c r="P3612" t="s">
        <v>8273</v>
      </c>
      <c r="Q3612" s="15">
        <f t="shared" si="114"/>
        <v>42233.432129629626</v>
      </c>
    </row>
    <row r="3613" spans="1:17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8272</v>
      </c>
      <c r="O3613">
        <f t="shared" si="113"/>
        <v>66.67</v>
      </c>
      <c r="P3613" t="s">
        <v>8273</v>
      </c>
      <c r="Q3613" s="15">
        <f t="shared" si="114"/>
        <v>42102.370381944449</v>
      </c>
    </row>
    <row r="3614" spans="1:17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8272</v>
      </c>
      <c r="O3614">
        <f t="shared" si="113"/>
        <v>126.67</v>
      </c>
      <c r="P3614" t="s">
        <v>8273</v>
      </c>
      <c r="Q3614" s="15">
        <f t="shared" si="114"/>
        <v>41799.726979166669</v>
      </c>
    </row>
    <row r="3615" spans="1:17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8272</v>
      </c>
      <c r="O3615">
        <f t="shared" si="113"/>
        <v>62.5</v>
      </c>
      <c r="P3615" t="s">
        <v>8273</v>
      </c>
      <c r="Q3615" s="15">
        <f t="shared" si="114"/>
        <v>41818.58997685185</v>
      </c>
    </row>
    <row r="3616" spans="1:17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8272</v>
      </c>
      <c r="O3616">
        <f t="shared" si="113"/>
        <v>35.49</v>
      </c>
      <c r="P3616" t="s">
        <v>8273</v>
      </c>
      <c r="Q3616" s="15">
        <f t="shared" si="114"/>
        <v>42174.041851851856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8272</v>
      </c>
      <c r="O3617">
        <f t="shared" si="113"/>
        <v>37.08</v>
      </c>
      <c r="P3617" t="s">
        <v>8273</v>
      </c>
      <c r="Q3617" s="15">
        <f t="shared" si="114"/>
        <v>42348.593703703707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8272</v>
      </c>
      <c r="O3618">
        <f t="shared" si="113"/>
        <v>69.33</v>
      </c>
      <c r="P3618" t="s">
        <v>8273</v>
      </c>
      <c r="Q3618" s="15">
        <f t="shared" si="114"/>
        <v>42082.908148148148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8272</v>
      </c>
      <c r="O3619">
        <f t="shared" si="113"/>
        <v>17.25</v>
      </c>
      <c r="P3619" t="s">
        <v>8273</v>
      </c>
      <c r="Q3619" s="15">
        <f t="shared" si="114"/>
        <v>42794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8272</v>
      </c>
      <c r="O3620">
        <f t="shared" si="113"/>
        <v>36.07</v>
      </c>
      <c r="P3620" t="s">
        <v>8273</v>
      </c>
      <c r="Q3620" s="15">
        <f t="shared" si="114"/>
        <v>42158.627893518518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8272</v>
      </c>
      <c r="O3621">
        <f t="shared" si="113"/>
        <v>66.47</v>
      </c>
      <c r="P3621" t="s">
        <v>8273</v>
      </c>
      <c r="Q3621" s="15">
        <f t="shared" si="114"/>
        <v>42693.916666666672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8272</v>
      </c>
      <c r="O3622">
        <f t="shared" si="113"/>
        <v>56.07</v>
      </c>
      <c r="P3622" t="s">
        <v>8273</v>
      </c>
      <c r="Q3622" s="15">
        <f t="shared" si="114"/>
        <v>42068.166666666672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8272</v>
      </c>
      <c r="O3623">
        <f t="shared" si="113"/>
        <v>47.03</v>
      </c>
      <c r="P3623" t="s">
        <v>8273</v>
      </c>
      <c r="Q3623" s="15">
        <f t="shared" si="114"/>
        <v>42643.875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8272</v>
      </c>
      <c r="O3624">
        <f t="shared" si="113"/>
        <v>47.67</v>
      </c>
      <c r="P3624" t="s">
        <v>8273</v>
      </c>
      <c r="Q3624" s="15">
        <f t="shared" si="114"/>
        <v>41910.140972222223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8272</v>
      </c>
      <c r="O3625">
        <f t="shared" si="113"/>
        <v>88.24</v>
      </c>
      <c r="P3625" t="s">
        <v>8273</v>
      </c>
      <c r="Q3625" s="15">
        <f t="shared" si="114"/>
        <v>41846.291666666664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8272</v>
      </c>
      <c r="O3626">
        <f t="shared" si="113"/>
        <v>80.72</v>
      </c>
      <c r="P3626" t="s">
        <v>8273</v>
      </c>
      <c r="Q3626" s="15">
        <f t="shared" si="114"/>
        <v>42605.774189814809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8272</v>
      </c>
      <c r="O3627">
        <f t="shared" si="113"/>
        <v>39.49</v>
      </c>
      <c r="P3627" t="s">
        <v>8273</v>
      </c>
      <c r="Q3627" s="15">
        <f t="shared" si="114"/>
        <v>42187.652511574073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8272</v>
      </c>
      <c r="O3628">
        <f t="shared" si="113"/>
        <v>84.85</v>
      </c>
      <c r="P3628" t="s">
        <v>8273</v>
      </c>
      <c r="Q3628" s="15">
        <f t="shared" si="114"/>
        <v>41867.667326388888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8272</v>
      </c>
      <c r="O3629">
        <f t="shared" si="113"/>
        <v>68.97</v>
      </c>
      <c r="P3629" t="s">
        <v>8273</v>
      </c>
      <c r="Q3629" s="15">
        <f t="shared" si="114"/>
        <v>42511.165972222225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8272</v>
      </c>
      <c r="O3630">
        <f t="shared" si="113"/>
        <v>0</v>
      </c>
      <c r="P3630" t="s">
        <v>8314</v>
      </c>
      <c r="Q3630" s="15">
        <f t="shared" si="114"/>
        <v>42351.874953703707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8272</v>
      </c>
      <c r="O3631">
        <f t="shared" si="113"/>
        <v>1</v>
      </c>
      <c r="P3631" t="s">
        <v>8314</v>
      </c>
      <c r="Q3631" s="15">
        <f t="shared" si="114"/>
        <v>42495.708333333328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8272</v>
      </c>
      <c r="O3632">
        <f t="shared" si="113"/>
        <v>1</v>
      </c>
      <c r="P3632" t="s">
        <v>8314</v>
      </c>
      <c r="Q3632" s="15">
        <f t="shared" si="114"/>
        <v>41972.888773148152</v>
      </c>
      <c r="R3632">
        <f>YEAR(Q3632)</f>
        <v>2014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8272</v>
      </c>
      <c r="O3633">
        <f t="shared" si="113"/>
        <v>147.88</v>
      </c>
      <c r="P3633" t="s">
        <v>8314</v>
      </c>
      <c r="Q3633" s="15">
        <f t="shared" si="114"/>
        <v>41905.165972222225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8272</v>
      </c>
      <c r="O3634">
        <f t="shared" si="113"/>
        <v>100</v>
      </c>
      <c r="P3634" t="s">
        <v>8314</v>
      </c>
      <c r="Q3634" s="15">
        <f t="shared" si="114"/>
        <v>41966.936909722222</v>
      </c>
      <c r="R3634">
        <f>YEAR(Q3634)</f>
        <v>2014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8272</v>
      </c>
      <c r="O3635">
        <f t="shared" si="113"/>
        <v>56.84</v>
      </c>
      <c r="P3635" t="s">
        <v>8314</v>
      </c>
      <c r="Q3635" s="15">
        <f t="shared" si="114"/>
        <v>42693.041666666672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8272</v>
      </c>
      <c r="O3636">
        <f t="shared" si="113"/>
        <v>176.94</v>
      </c>
      <c r="P3636" t="s">
        <v>8314</v>
      </c>
      <c r="Q3636" s="15">
        <f t="shared" si="114"/>
        <v>42749.165972222225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8272</v>
      </c>
      <c r="O3637">
        <f t="shared" si="113"/>
        <v>127.6</v>
      </c>
      <c r="P3637" t="s">
        <v>8314</v>
      </c>
      <c r="Q3637" s="15">
        <f t="shared" si="114"/>
        <v>42480.88282407407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8272</v>
      </c>
      <c r="O3638">
        <f t="shared" si="113"/>
        <v>0</v>
      </c>
      <c r="P3638" t="s">
        <v>8314</v>
      </c>
      <c r="Q3638" s="15">
        <f t="shared" si="114"/>
        <v>42261.694780092599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8272</v>
      </c>
      <c r="O3639">
        <f t="shared" si="113"/>
        <v>66.14</v>
      </c>
      <c r="P3639" t="s">
        <v>8314</v>
      </c>
      <c r="Q3639" s="15">
        <f t="shared" si="114"/>
        <v>42005.700636574074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8272</v>
      </c>
      <c r="O3640">
        <f t="shared" si="113"/>
        <v>108</v>
      </c>
      <c r="P3640" t="s">
        <v>8314</v>
      </c>
      <c r="Q3640" s="15">
        <f t="shared" si="114"/>
        <v>42113.631157407406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8272</v>
      </c>
      <c r="O3641">
        <f t="shared" si="113"/>
        <v>1</v>
      </c>
      <c r="P3641" t="s">
        <v>8314</v>
      </c>
      <c r="Q3641" s="15">
        <f t="shared" si="114"/>
        <v>42650.632638888885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8272</v>
      </c>
      <c r="O3642">
        <f t="shared" si="113"/>
        <v>18.329999999999998</v>
      </c>
      <c r="P3642" t="s">
        <v>8314</v>
      </c>
      <c r="Q3642" s="15">
        <f t="shared" si="114"/>
        <v>42134.781597222223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8272</v>
      </c>
      <c r="O3643">
        <f t="shared" si="113"/>
        <v>0</v>
      </c>
      <c r="P3643" t="s">
        <v>8314</v>
      </c>
      <c r="Q3643" s="15">
        <f t="shared" si="114"/>
        <v>41917.208333333336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8272</v>
      </c>
      <c r="O3644">
        <f t="shared" si="113"/>
        <v>7.5</v>
      </c>
      <c r="P3644" t="s">
        <v>8314</v>
      </c>
      <c r="Q3644" s="15">
        <f t="shared" si="114"/>
        <v>42338.708333333328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8272</v>
      </c>
      <c r="O3645">
        <f t="shared" si="113"/>
        <v>0</v>
      </c>
      <c r="P3645" t="s">
        <v>8314</v>
      </c>
      <c r="Q3645" s="15">
        <f t="shared" si="114"/>
        <v>42325.185636574075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8272</v>
      </c>
      <c r="O3646">
        <f t="shared" si="113"/>
        <v>68.42</v>
      </c>
      <c r="P3646" t="s">
        <v>8314</v>
      </c>
      <c r="Q3646" s="15">
        <f t="shared" si="114"/>
        <v>42437.207638888889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8272</v>
      </c>
      <c r="O3647">
        <f t="shared" si="113"/>
        <v>1</v>
      </c>
      <c r="P3647" t="s">
        <v>8314</v>
      </c>
      <c r="Q3647" s="15">
        <f t="shared" si="114"/>
        <v>42696.012013888889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8272</v>
      </c>
      <c r="O3648">
        <f t="shared" si="113"/>
        <v>60.13</v>
      </c>
      <c r="P3648" t="s">
        <v>8314</v>
      </c>
      <c r="Q3648" s="15">
        <f t="shared" si="114"/>
        <v>42171.979166666672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8272</v>
      </c>
      <c r="O3649">
        <f t="shared" si="113"/>
        <v>15</v>
      </c>
      <c r="P3649" t="s">
        <v>8314</v>
      </c>
      <c r="Q3649" s="15">
        <f t="shared" si="114"/>
        <v>42643.749155092592</v>
      </c>
      <c r="R3649">
        <f>YEAR(Q3649)</f>
        <v>2016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8272</v>
      </c>
      <c r="O3650">
        <f t="shared" si="113"/>
        <v>550.04</v>
      </c>
      <c r="P3650" t="s">
        <v>8273</v>
      </c>
      <c r="Q3650" s="15">
        <f t="shared" si="114"/>
        <v>41917.292187500003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8272</v>
      </c>
      <c r="O3651">
        <f t="shared" ref="O3651:O3714" si="115">IFERROR(ROUND(E3651/L3651,2),0)</f>
        <v>97.5</v>
      </c>
      <c r="P3651" t="s">
        <v>8273</v>
      </c>
      <c r="Q3651" s="15">
        <f t="shared" ref="Q3651:Q3714" si="116">( ( (I3651/60)/60)/24)+DATE(1970,1,1)</f>
        <v>41806.712893518517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8272</v>
      </c>
      <c r="O3652">
        <f t="shared" si="115"/>
        <v>29.41</v>
      </c>
      <c r="P3652" t="s">
        <v>8273</v>
      </c>
      <c r="Q3652" s="15">
        <f t="shared" si="116"/>
        <v>42402.478981481487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8272</v>
      </c>
      <c r="O3653">
        <f t="shared" si="115"/>
        <v>57.78</v>
      </c>
      <c r="P3653" t="s">
        <v>8273</v>
      </c>
      <c r="Q3653" s="15">
        <f t="shared" si="116"/>
        <v>41861.665972222225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8272</v>
      </c>
      <c r="O3654">
        <f t="shared" si="115"/>
        <v>44.24</v>
      </c>
      <c r="P3654" t="s">
        <v>8273</v>
      </c>
      <c r="Q3654" s="15">
        <f t="shared" si="116"/>
        <v>42607.165972222225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8272</v>
      </c>
      <c r="O3655">
        <f t="shared" si="115"/>
        <v>60.91</v>
      </c>
      <c r="P3655" t="s">
        <v>8273</v>
      </c>
      <c r="Q3655" s="15">
        <f t="shared" si="116"/>
        <v>42221.363506944443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8272</v>
      </c>
      <c r="O3656">
        <f t="shared" si="115"/>
        <v>68.84</v>
      </c>
      <c r="P3656" t="s">
        <v>8273</v>
      </c>
      <c r="Q3656" s="15">
        <f t="shared" si="116"/>
        <v>42463.708333333328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8272</v>
      </c>
      <c r="O3657">
        <f t="shared" si="115"/>
        <v>73.58</v>
      </c>
      <c r="P3657" t="s">
        <v>8273</v>
      </c>
      <c r="Q3657" s="15">
        <f t="shared" si="116"/>
        <v>42203.290972222225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8272</v>
      </c>
      <c r="O3658">
        <f t="shared" si="115"/>
        <v>115.02</v>
      </c>
      <c r="P3658" t="s">
        <v>8273</v>
      </c>
      <c r="Q3658" s="15">
        <f t="shared" si="116"/>
        <v>42767.957638888889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8272</v>
      </c>
      <c r="O3659">
        <f t="shared" si="115"/>
        <v>110.75</v>
      </c>
      <c r="P3659" t="s">
        <v>8273</v>
      </c>
      <c r="Q3659" s="15">
        <f t="shared" si="116"/>
        <v>42522.904166666667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8272</v>
      </c>
      <c r="O3660">
        <f t="shared" si="115"/>
        <v>75.5</v>
      </c>
      <c r="P3660" t="s">
        <v>8273</v>
      </c>
      <c r="Q3660" s="15">
        <f t="shared" si="116"/>
        <v>41822.165972222225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8272</v>
      </c>
      <c r="O3661">
        <f t="shared" si="115"/>
        <v>235.46</v>
      </c>
      <c r="P3661" t="s">
        <v>8273</v>
      </c>
      <c r="Q3661" s="15">
        <f t="shared" si="116"/>
        <v>42082.610416666663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8272</v>
      </c>
      <c r="O3662">
        <f t="shared" si="115"/>
        <v>11.36</v>
      </c>
      <c r="P3662" t="s">
        <v>8273</v>
      </c>
      <c r="Q3662" s="15">
        <f t="shared" si="116"/>
        <v>41996.881076388891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8272</v>
      </c>
      <c r="O3663">
        <f t="shared" si="115"/>
        <v>92.5</v>
      </c>
      <c r="P3663" t="s">
        <v>8273</v>
      </c>
      <c r="Q3663" s="15">
        <f t="shared" si="116"/>
        <v>42470.166666666672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8272</v>
      </c>
      <c r="O3664">
        <f t="shared" si="115"/>
        <v>202.85</v>
      </c>
      <c r="P3664" t="s">
        <v>8273</v>
      </c>
      <c r="Q3664" s="15">
        <f t="shared" si="116"/>
        <v>42094.178402777776</v>
      </c>
    </row>
    <row r="3665" spans="1:17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8272</v>
      </c>
      <c r="O3665">
        <f t="shared" si="115"/>
        <v>26</v>
      </c>
      <c r="P3665" t="s">
        <v>8273</v>
      </c>
      <c r="Q3665" s="15">
        <f t="shared" si="116"/>
        <v>42725.493402777778</v>
      </c>
    </row>
    <row r="3666" spans="1:17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8272</v>
      </c>
      <c r="O3666">
        <f t="shared" si="115"/>
        <v>46.05</v>
      </c>
      <c r="P3666" t="s">
        <v>8273</v>
      </c>
      <c r="Q3666" s="15">
        <f t="shared" si="116"/>
        <v>42537.248715277776</v>
      </c>
    </row>
    <row r="3667" spans="1:17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8272</v>
      </c>
      <c r="O3667">
        <f t="shared" si="115"/>
        <v>51</v>
      </c>
      <c r="P3667" t="s">
        <v>8273</v>
      </c>
      <c r="Q3667" s="15">
        <f t="shared" si="116"/>
        <v>42305.829166666663</v>
      </c>
    </row>
    <row r="3668" spans="1:17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8272</v>
      </c>
      <c r="O3668">
        <f t="shared" si="115"/>
        <v>31.58</v>
      </c>
      <c r="P3668" t="s">
        <v>8273</v>
      </c>
      <c r="Q3668" s="15">
        <f t="shared" si="116"/>
        <v>41844.291666666664</v>
      </c>
    </row>
    <row r="3669" spans="1:17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8272</v>
      </c>
      <c r="O3669">
        <f t="shared" si="115"/>
        <v>53.36</v>
      </c>
      <c r="P3669" t="s">
        <v>8273</v>
      </c>
      <c r="Q3669" s="15">
        <f t="shared" si="116"/>
        <v>42203.970127314817</v>
      </c>
    </row>
    <row r="3670" spans="1:17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8272</v>
      </c>
      <c r="O3670">
        <f t="shared" si="115"/>
        <v>36.96</v>
      </c>
      <c r="P3670" t="s">
        <v>8273</v>
      </c>
      <c r="Q3670" s="15">
        <f t="shared" si="116"/>
        <v>42208.772916666669</v>
      </c>
    </row>
    <row r="3671" spans="1:17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8272</v>
      </c>
      <c r="O3671">
        <f t="shared" si="115"/>
        <v>81.290000000000006</v>
      </c>
      <c r="P3671" t="s">
        <v>8273</v>
      </c>
      <c r="Q3671" s="15">
        <f t="shared" si="116"/>
        <v>42166.675196759257</v>
      </c>
    </row>
    <row r="3672" spans="1:17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8272</v>
      </c>
      <c r="O3672">
        <f t="shared" si="115"/>
        <v>20.079999999999998</v>
      </c>
      <c r="P3672" t="s">
        <v>8273</v>
      </c>
      <c r="Q3672" s="15">
        <f t="shared" si="116"/>
        <v>42155.958333333328</v>
      </c>
    </row>
    <row r="3673" spans="1:17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8272</v>
      </c>
      <c r="O3673">
        <f t="shared" si="115"/>
        <v>88.25</v>
      </c>
      <c r="P3673" t="s">
        <v>8273</v>
      </c>
      <c r="Q3673" s="15">
        <f t="shared" si="116"/>
        <v>41841.165972222225</v>
      </c>
    </row>
    <row r="3674" spans="1:17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8272</v>
      </c>
      <c r="O3674">
        <f t="shared" si="115"/>
        <v>53.44</v>
      </c>
      <c r="P3674" t="s">
        <v>8273</v>
      </c>
      <c r="Q3674" s="15">
        <f t="shared" si="116"/>
        <v>41908.946574074071</v>
      </c>
    </row>
    <row r="3675" spans="1:17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8272</v>
      </c>
      <c r="O3675">
        <f t="shared" si="115"/>
        <v>39.869999999999997</v>
      </c>
      <c r="P3675" t="s">
        <v>8273</v>
      </c>
      <c r="Q3675" s="15">
        <f t="shared" si="116"/>
        <v>41948.536111111112</v>
      </c>
    </row>
    <row r="3676" spans="1:17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8272</v>
      </c>
      <c r="O3676">
        <f t="shared" si="115"/>
        <v>145.16</v>
      </c>
      <c r="P3676" t="s">
        <v>8273</v>
      </c>
      <c r="Q3676" s="15">
        <f t="shared" si="116"/>
        <v>42616.873020833329</v>
      </c>
    </row>
    <row r="3677" spans="1:17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8272</v>
      </c>
      <c r="O3677">
        <f t="shared" si="115"/>
        <v>23.33</v>
      </c>
      <c r="P3677" t="s">
        <v>8273</v>
      </c>
      <c r="Q3677" s="15">
        <f t="shared" si="116"/>
        <v>42505.958333333328</v>
      </c>
    </row>
    <row r="3678" spans="1:17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8272</v>
      </c>
      <c r="O3678">
        <f t="shared" si="115"/>
        <v>64.38</v>
      </c>
      <c r="P3678" t="s">
        <v>8273</v>
      </c>
      <c r="Q3678" s="15">
        <f t="shared" si="116"/>
        <v>41894.815787037034</v>
      </c>
    </row>
    <row r="3679" spans="1:17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8272</v>
      </c>
      <c r="O3679">
        <f t="shared" si="115"/>
        <v>62.05</v>
      </c>
      <c r="P3679" t="s">
        <v>8273</v>
      </c>
      <c r="Q3679" s="15">
        <f t="shared" si="116"/>
        <v>41823.165972222225</v>
      </c>
    </row>
    <row r="3680" spans="1:17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8272</v>
      </c>
      <c r="O3680">
        <f t="shared" si="115"/>
        <v>66.13</v>
      </c>
      <c r="P3680" t="s">
        <v>8273</v>
      </c>
      <c r="Q3680" s="15">
        <f t="shared" si="116"/>
        <v>42155.531226851846</v>
      </c>
    </row>
    <row r="3681" spans="1:17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8272</v>
      </c>
      <c r="O3681">
        <f t="shared" si="115"/>
        <v>73.400000000000006</v>
      </c>
      <c r="P3681" t="s">
        <v>8273</v>
      </c>
      <c r="Q3681" s="15">
        <f t="shared" si="116"/>
        <v>41821.207638888889</v>
      </c>
    </row>
    <row r="3682" spans="1:17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8272</v>
      </c>
      <c r="O3682">
        <f t="shared" si="115"/>
        <v>99.5</v>
      </c>
      <c r="P3682" t="s">
        <v>8273</v>
      </c>
      <c r="Q3682" s="15">
        <f t="shared" si="116"/>
        <v>42648.454097222217</v>
      </c>
    </row>
    <row r="3683" spans="1:17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8272</v>
      </c>
      <c r="O3683">
        <f t="shared" si="115"/>
        <v>62.17</v>
      </c>
      <c r="P3683" t="s">
        <v>8273</v>
      </c>
      <c r="Q3683" s="15">
        <f t="shared" si="116"/>
        <v>42384.651504629626</v>
      </c>
    </row>
    <row r="3684" spans="1:17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8272</v>
      </c>
      <c r="O3684">
        <f t="shared" si="115"/>
        <v>62.33</v>
      </c>
      <c r="P3684" t="s">
        <v>8273</v>
      </c>
      <c r="Q3684" s="15">
        <f t="shared" si="116"/>
        <v>41806.290972222225</v>
      </c>
    </row>
    <row r="3685" spans="1:17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8272</v>
      </c>
      <c r="O3685">
        <f t="shared" si="115"/>
        <v>58.79</v>
      </c>
      <c r="P3685" t="s">
        <v>8273</v>
      </c>
      <c r="Q3685" s="15">
        <f t="shared" si="116"/>
        <v>42663.116851851853</v>
      </c>
    </row>
    <row r="3686" spans="1:17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8272</v>
      </c>
      <c r="O3686">
        <f t="shared" si="115"/>
        <v>45.35</v>
      </c>
      <c r="P3686" t="s">
        <v>8273</v>
      </c>
      <c r="Q3686" s="15">
        <f t="shared" si="116"/>
        <v>42249.180393518516</v>
      </c>
    </row>
    <row r="3687" spans="1:17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8272</v>
      </c>
      <c r="O3687">
        <f t="shared" si="115"/>
        <v>41.94</v>
      </c>
      <c r="P3687" t="s">
        <v>8273</v>
      </c>
      <c r="Q3687" s="15">
        <f t="shared" si="116"/>
        <v>41778.875</v>
      </c>
    </row>
    <row r="3688" spans="1:17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8272</v>
      </c>
      <c r="O3688">
        <f t="shared" si="115"/>
        <v>59.17</v>
      </c>
      <c r="P3688" t="s">
        <v>8273</v>
      </c>
      <c r="Q3688" s="15">
        <f t="shared" si="116"/>
        <v>42245.165972222225</v>
      </c>
    </row>
    <row r="3689" spans="1:17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8272</v>
      </c>
      <c r="O3689">
        <f t="shared" si="115"/>
        <v>200.49</v>
      </c>
      <c r="P3689" t="s">
        <v>8273</v>
      </c>
      <c r="Q3689" s="15">
        <f t="shared" si="116"/>
        <v>41817.218229166669</v>
      </c>
    </row>
    <row r="3690" spans="1:17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8272</v>
      </c>
      <c r="O3690">
        <f t="shared" si="115"/>
        <v>83.97</v>
      </c>
      <c r="P3690" t="s">
        <v>8273</v>
      </c>
      <c r="Q3690" s="15">
        <f t="shared" si="116"/>
        <v>41859.787083333329</v>
      </c>
    </row>
    <row r="3691" spans="1:17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8272</v>
      </c>
      <c r="O3691">
        <f t="shared" si="115"/>
        <v>57.26</v>
      </c>
      <c r="P3691" t="s">
        <v>8273</v>
      </c>
      <c r="Q3691" s="15">
        <f t="shared" si="116"/>
        <v>42176.934027777781</v>
      </c>
    </row>
    <row r="3692" spans="1:17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8272</v>
      </c>
      <c r="O3692">
        <f t="shared" si="115"/>
        <v>58.06</v>
      </c>
      <c r="P3692" t="s">
        <v>8273</v>
      </c>
      <c r="Q3692" s="15">
        <f t="shared" si="116"/>
        <v>41970.639849537038</v>
      </c>
    </row>
    <row r="3693" spans="1:17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8272</v>
      </c>
      <c r="O3693">
        <f t="shared" si="115"/>
        <v>186.8</v>
      </c>
      <c r="P3693" t="s">
        <v>8273</v>
      </c>
      <c r="Q3693" s="15">
        <f t="shared" si="116"/>
        <v>42065.207638888889</v>
      </c>
    </row>
    <row r="3694" spans="1:17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8272</v>
      </c>
      <c r="O3694">
        <f t="shared" si="115"/>
        <v>74.12</v>
      </c>
      <c r="P3694" t="s">
        <v>8273</v>
      </c>
      <c r="Q3694" s="15">
        <f t="shared" si="116"/>
        <v>41901</v>
      </c>
    </row>
    <row r="3695" spans="1:17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8272</v>
      </c>
      <c r="O3695">
        <f t="shared" si="115"/>
        <v>30.71</v>
      </c>
      <c r="P3695" t="s">
        <v>8273</v>
      </c>
      <c r="Q3695" s="15">
        <f t="shared" si="116"/>
        <v>42338.9375</v>
      </c>
    </row>
    <row r="3696" spans="1:17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8272</v>
      </c>
      <c r="O3696">
        <f t="shared" si="115"/>
        <v>62.67</v>
      </c>
      <c r="P3696" t="s">
        <v>8273</v>
      </c>
      <c r="Q3696" s="15">
        <f t="shared" si="116"/>
        <v>42527.083333333328</v>
      </c>
    </row>
    <row r="3697" spans="1:17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8272</v>
      </c>
      <c r="O3697">
        <f t="shared" si="115"/>
        <v>121.36</v>
      </c>
      <c r="P3697" t="s">
        <v>8273</v>
      </c>
      <c r="Q3697" s="15">
        <f t="shared" si="116"/>
        <v>42015.870486111111</v>
      </c>
    </row>
    <row r="3698" spans="1:17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8272</v>
      </c>
      <c r="O3698">
        <f t="shared" si="115"/>
        <v>39.74</v>
      </c>
      <c r="P3698" t="s">
        <v>8273</v>
      </c>
      <c r="Q3698" s="15">
        <f t="shared" si="116"/>
        <v>42048.617083333331</v>
      </c>
    </row>
    <row r="3699" spans="1:17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8272</v>
      </c>
      <c r="O3699">
        <f t="shared" si="115"/>
        <v>72</v>
      </c>
      <c r="P3699" t="s">
        <v>8273</v>
      </c>
      <c r="Q3699" s="15">
        <f t="shared" si="116"/>
        <v>42500.465833333335</v>
      </c>
    </row>
    <row r="3700" spans="1:17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8272</v>
      </c>
      <c r="O3700">
        <f t="shared" si="115"/>
        <v>40.630000000000003</v>
      </c>
      <c r="P3700" t="s">
        <v>8273</v>
      </c>
      <c r="Q3700" s="15">
        <f t="shared" si="116"/>
        <v>42431.806562500002</v>
      </c>
    </row>
    <row r="3701" spans="1:17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8272</v>
      </c>
      <c r="O3701">
        <f t="shared" si="115"/>
        <v>63</v>
      </c>
      <c r="P3701" t="s">
        <v>8273</v>
      </c>
      <c r="Q3701" s="15">
        <f t="shared" si="116"/>
        <v>41927.602037037039</v>
      </c>
    </row>
    <row r="3702" spans="1:17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8272</v>
      </c>
      <c r="O3702">
        <f t="shared" si="115"/>
        <v>33.67</v>
      </c>
      <c r="P3702" t="s">
        <v>8273</v>
      </c>
      <c r="Q3702" s="15">
        <f t="shared" si="116"/>
        <v>41912.666666666664</v>
      </c>
    </row>
    <row r="3703" spans="1:17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8272</v>
      </c>
      <c r="O3703">
        <f t="shared" si="115"/>
        <v>38.590000000000003</v>
      </c>
      <c r="P3703" t="s">
        <v>8273</v>
      </c>
      <c r="Q3703" s="15">
        <f t="shared" si="116"/>
        <v>42159.541585648149</v>
      </c>
    </row>
    <row r="3704" spans="1:17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8272</v>
      </c>
      <c r="O3704">
        <f t="shared" si="115"/>
        <v>155.94999999999999</v>
      </c>
      <c r="P3704" t="s">
        <v>8273</v>
      </c>
      <c r="Q3704" s="15">
        <f t="shared" si="116"/>
        <v>42561.957638888889</v>
      </c>
    </row>
    <row r="3705" spans="1:17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8272</v>
      </c>
      <c r="O3705">
        <f t="shared" si="115"/>
        <v>43.2</v>
      </c>
      <c r="P3705" t="s">
        <v>8273</v>
      </c>
      <c r="Q3705" s="15">
        <f t="shared" si="116"/>
        <v>42595.290972222225</v>
      </c>
    </row>
    <row r="3706" spans="1:17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8272</v>
      </c>
      <c r="O3706">
        <f t="shared" si="115"/>
        <v>15.15</v>
      </c>
      <c r="P3706" t="s">
        <v>8273</v>
      </c>
      <c r="Q3706" s="15">
        <f t="shared" si="116"/>
        <v>42521.689745370371</v>
      </c>
    </row>
    <row r="3707" spans="1:17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8272</v>
      </c>
      <c r="O3707">
        <f t="shared" si="115"/>
        <v>83.57</v>
      </c>
      <c r="P3707" t="s">
        <v>8273</v>
      </c>
      <c r="Q3707" s="15">
        <f t="shared" si="116"/>
        <v>41813.75</v>
      </c>
    </row>
    <row r="3708" spans="1:17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8272</v>
      </c>
      <c r="O3708">
        <f t="shared" si="115"/>
        <v>140</v>
      </c>
      <c r="P3708" t="s">
        <v>8273</v>
      </c>
      <c r="Q3708" s="15">
        <f t="shared" si="116"/>
        <v>41894.913761574076</v>
      </c>
    </row>
    <row r="3709" spans="1:17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8272</v>
      </c>
      <c r="O3709">
        <f t="shared" si="115"/>
        <v>80.87</v>
      </c>
      <c r="P3709" t="s">
        <v>8273</v>
      </c>
      <c r="Q3709" s="15">
        <f t="shared" si="116"/>
        <v>42573.226388888885</v>
      </c>
    </row>
    <row r="3710" spans="1:17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8272</v>
      </c>
      <c r="O3710">
        <f t="shared" si="115"/>
        <v>53.85</v>
      </c>
      <c r="P3710" t="s">
        <v>8273</v>
      </c>
      <c r="Q3710" s="15">
        <f t="shared" si="116"/>
        <v>41824.142199074071</v>
      </c>
    </row>
    <row r="3711" spans="1:17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8272</v>
      </c>
      <c r="O3711">
        <f t="shared" si="115"/>
        <v>30.93</v>
      </c>
      <c r="P3711" t="s">
        <v>8273</v>
      </c>
      <c r="Q3711" s="15">
        <f t="shared" si="116"/>
        <v>41815.707708333335</v>
      </c>
    </row>
    <row r="3712" spans="1:17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8272</v>
      </c>
      <c r="O3712">
        <f t="shared" si="115"/>
        <v>67.959999999999994</v>
      </c>
      <c r="P3712" t="s">
        <v>8273</v>
      </c>
      <c r="Q3712" s="15">
        <f t="shared" si="116"/>
        <v>42097.576249999998</v>
      </c>
    </row>
    <row r="3713" spans="1:17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8272</v>
      </c>
      <c r="O3713">
        <f t="shared" si="115"/>
        <v>27.14</v>
      </c>
      <c r="P3713" t="s">
        <v>8273</v>
      </c>
      <c r="Q3713" s="15">
        <f t="shared" si="116"/>
        <v>41805.666666666664</v>
      </c>
    </row>
    <row r="3714" spans="1:17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8272</v>
      </c>
      <c r="O3714">
        <f t="shared" si="115"/>
        <v>110.87</v>
      </c>
      <c r="P3714" t="s">
        <v>8273</v>
      </c>
      <c r="Q3714" s="15">
        <f t="shared" si="116"/>
        <v>42155.290972222225</v>
      </c>
    </row>
    <row r="3715" spans="1:17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8272</v>
      </c>
      <c r="O3715">
        <f t="shared" ref="O3715:O3778" si="117">IFERROR(ROUND(E3715/L3715,2),0)</f>
        <v>106.84</v>
      </c>
      <c r="P3715" t="s">
        <v>8273</v>
      </c>
      <c r="Q3715" s="15">
        <f t="shared" ref="Q3715:Q3778" si="118">( ( (I3715/60)/60)/24)+DATE(1970,1,1)</f>
        <v>42525.738032407404</v>
      </c>
    </row>
    <row r="3716" spans="1:17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8272</v>
      </c>
      <c r="O3716">
        <f t="shared" si="117"/>
        <v>105.52</v>
      </c>
      <c r="P3716" t="s">
        <v>8273</v>
      </c>
      <c r="Q3716" s="15">
        <f t="shared" si="118"/>
        <v>42150.165972222225</v>
      </c>
    </row>
    <row r="3717" spans="1:17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8272</v>
      </c>
      <c r="O3717">
        <f t="shared" si="117"/>
        <v>132.96</v>
      </c>
      <c r="P3717" t="s">
        <v>8273</v>
      </c>
      <c r="Q3717" s="15">
        <f t="shared" si="118"/>
        <v>42094.536111111112</v>
      </c>
    </row>
    <row r="3718" spans="1:17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8272</v>
      </c>
      <c r="O3718">
        <f t="shared" si="117"/>
        <v>51.92</v>
      </c>
      <c r="P3718" t="s">
        <v>8273</v>
      </c>
      <c r="Q3718" s="15">
        <f t="shared" si="118"/>
        <v>42390.887835648144</v>
      </c>
    </row>
    <row r="3719" spans="1:17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8272</v>
      </c>
      <c r="O3719">
        <f t="shared" si="117"/>
        <v>310</v>
      </c>
      <c r="P3719" t="s">
        <v>8273</v>
      </c>
      <c r="Q3719" s="15">
        <f t="shared" si="118"/>
        <v>42133.866307870368</v>
      </c>
    </row>
    <row r="3720" spans="1:17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8272</v>
      </c>
      <c r="O3720">
        <f t="shared" si="117"/>
        <v>26.02</v>
      </c>
      <c r="P3720" t="s">
        <v>8273</v>
      </c>
      <c r="Q3720" s="15">
        <f t="shared" si="118"/>
        <v>42062.716145833328</v>
      </c>
    </row>
    <row r="3721" spans="1:17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8272</v>
      </c>
      <c r="O3721">
        <f t="shared" si="117"/>
        <v>105</v>
      </c>
      <c r="P3721" t="s">
        <v>8273</v>
      </c>
      <c r="Q3721" s="15">
        <f t="shared" si="118"/>
        <v>42177.729930555557</v>
      </c>
    </row>
    <row r="3722" spans="1:17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8272</v>
      </c>
      <c r="O3722">
        <f t="shared" si="117"/>
        <v>86.23</v>
      </c>
      <c r="P3722" t="s">
        <v>8273</v>
      </c>
      <c r="Q3722" s="15">
        <f t="shared" si="118"/>
        <v>42187.993125000001</v>
      </c>
    </row>
    <row r="3723" spans="1:17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8272</v>
      </c>
      <c r="O3723">
        <f t="shared" si="117"/>
        <v>114.55</v>
      </c>
      <c r="P3723" t="s">
        <v>8273</v>
      </c>
      <c r="Q3723" s="15">
        <f t="shared" si="118"/>
        <v>41948.977824074071</v>
      </c>
    </row>
    <row r="3724" spans="1:17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8272</v>
      </c>
      <c r="O3724">
        <f t="shared" si="117"/>
        <v>47.66</v>
      </c>
      <c r="P3724" t="s">
        <v>8273</v>
      </c>
      <c r="Q3724" s="15">
        <f t="shared" si="118"/>
        <v>42411.957638888889</v>
      </c>
    </row>
    <row r="3725" spans="1:17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8272</v>
      </c>
      <c r="O3725">
        <f t="shared" si="117"/>
        <v>72.89</v>
      </c>
      <c r="P3725" t="s">
        <v>8273</v>
      </c>
      <c r="Q3725" s="15">
        <f t="shared" si="118"/>
        <v>41973.794699074075</v>
      </c>
    </row>
    <row r="3726" spans="1:17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8272</v>
      </c>
      <c r="O3726">
        <f t="shared" si="117"/>
        <v>49.55</v>
      </c>
      <c r="P3726" t="s">
        <v>8273</v>
      </c>
      <c r="Q3726" s="15">
        <f t="shared" si="118"/>
        <v>42494.958333333328</v>
      </c>
    </row>
    <row r="3727" spans="1:17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8272</v>
      </c>
      <c r="O3727">
        <f t="shared" si="117"/>
        <v>25.4</v>
      </c>
      <c r="P3727" t="s">
        <v>8273</v>
      </c>
      <c r="Q3727" s="15">
        <f t="shared" si="118"/>
        <v>42418.895833333328</v>
      </c>
    </row>
    <row r="3728" spans="1:17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8272</v>
      </c>
      <c r="O3728">
        <f t="shared" si="117"/>
        <v>62.59</v>
      </c>
      <c r="P3728" t="s">
        <v>8273</v>
      </c>
      <c r="Q3728" s="15">
        <f t="shared" si="118"/>
        <v>42489.875</v>
      </c>
    </row>
    <row r="3729" spans="1:17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8272</v>
      </c>
      <c r="O3729">
        <f t="shared" si="117"/>
        <v>61.06</v>
      </c>
      <c r="P3729" t="s">
        <v>8273</v>
      </c>
      <c r="Q3729" s="15">
        <f t="shared" si="118"/>
        <v>42663.204861111109</v>
      </c>
    </row>
    <row r="3730" spans="1:17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8272</v>
      </c>
      <c r="O3730">
        <f t="shared" si="117"/>
        <v>60.06</v>
      </c>
      <c r="P3730" t="s">
        <v>8273</v>
      </c>
      <c r="Q3730" s="15">
        <f t="shared" si="118"/>
        <v>42235.171018518522</v>
      </c>
    </row>
    <row r="3731" spans="1:17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8272</v>
      </c>
      <c r="O3731">
        <f t="shared" si="117"/>
        <v>72.400000000000006</v>
      </c>
      <c r="P3731" t="s">
        <v>8273</v>
      </c>
      <c r="Q3731" s="15">
        <f t="shared" si="118"/>
        <v>42086.16333333333</v>
      </c>
    </row>
    <row r="3732" spans="1:17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8272</v>
      </c>
      <c r="O3732">
        <f t="shared" si="117"/>
        <v>100</v>
      </c>
      <c r="P3732" t="s">
        <v>8273</v>
      </c>
      <c r="Q3732" s="15">
        <f t="shared" si="118"/>
        <v>42233.677766203706</v>
      </c>
    </row>
    <row r="3733" spans="1:17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8272</v>
      </c>
      <c r="O3733">
        <f t="shared" si="117"/>
        <v>51.67</v>
      </c>
      <c r="P3733" t="s">
        <v>8273</v>
      </c>
      <c r="Q3733" s="15">
        <f t="shared" si="118"/>
        <v>42014.140972222223</v>
      </c>
    </row>
    <row r="3734" spans="1:17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8272</v>
      </c>
      <c r="O3734">
        <f t="shared" si="117"/>
        <v>32.75</v>
      </c>
      <c r="P3734" t="s">
        <v>8273</v>
      </c>
      <c r="Q3734" s="15">
        <f t="shared" si="118"/>
        <v>42028.5</v>
      </c>
    </row>
    <row r="3735" spans="1:17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8272</v>
      </c>
      <c r="O3735">
        <f t="shared" si="117"/>
        <v>0</v>
      </c>
      <c r="P3735" t="s">
        <v>8273</v>
      </c>
      <c r="Q3735" s="15">
        <f t="shared" si="118"/>
        <v>42112.9375</v>
      </c>
    </row>
    <row r="3736" spans="1:17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8272</v>
      </c>
      <c r="O3736">
        <f t="shared" si="117"/>
        <v>61</v>
      </c>
      <c r="P3736" t="s">
        <v>8273</v>
      </c>
      <c r="Q3736" s="15">
        <f t="shared" si="118"/>
        <v>42149.901574074072</v>
      </c>
    </row>
    <row r="3737" spans="1:17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8272</v>
      </c>
      <c r="O3737">
        <f t="shared" si="117"/>
        <v>10</v>
      </c>
      <c r="P3737" t="s">
        <v>8273</v>
      </c>
      <c r="Q3737" s="15">
        <f t="shared" si="118"/>
        <v>42152.693159722221</v>
      </c>
    </row>
    <row r="3738" spans="1:17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8272</v>
      </c>
      <c r="O3738">
        <f t="shared" si="117"/>
        <v>10</v>
      </c>
      <c r="P3738" t="s">
        <v>8273</v>
      </c>
      <c r="Q3738" s="15">
        <f t="shared" si="118"/>
        <v>42086.75</v>
      </c>
    </row>
    <row r="3739" spans="1:17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8272</v>
      </c>
      <c r="O3739">
        <f t="shared" si="117"/>
        <v>37.5</v>
      </c>
      <c r="P3739" t="s">
        <v>8273</v>
      </c>
      <c r="Q3739" s="15">
        <f t="shared" si="118"/>
        <v>42320.290972222225</v>
      </c>
    </row>
    <row r="3740" spans="1:17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8272</v>
      </c>
      <c r="O3740">
        <f t="shared" si="117"/>
        <v>45</v>
      </c>
      <c r="P3740" t="s">
        <v>8273</v>
      </c>
      <c r="Q3740" s="15">
        <f t="shared" si="118"/>
        <v>41835.916666666664</v>
      </c>
    </row>
    <row r="3741" spans="1:17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8272</v>
      </c>
      <c r="O3741">
        <f t="shared" si="117"/>
        <v>100.63</v>
      </c>
      <c r="P3741" t="s">
        <v>8273</v>
      </c>
      <c r="Q3741" s="15">
        <f t="shared" si="118"/>
        <v>42568.449861111112</v>
      </c>
    </row>
    <row r="3742" spans="1:17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8272</v>
      </c>
      <c r="O3742">
        <f t="shared" si="117"/>
        <v>25.57</v>
      </c>
      <c r="P3742" t="s">
        <v>8273</v>
      </c>
      <c r="Q3742" s="15">
        <f t="shared" si="118"/>
        <v>41863.079143518517</v>
      </c>
    </row>
    <row r="3743" spans="1:17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8272</v>
      </c>
      <c r="O3743">
        <f t="shared" si="117"/>
        <v>0</v>
      </c>
      <c r="P3743" t="s">
        <v>8273</v>
      </c>
      <c r="Q3743" s="15">
        <f t="shared" si="118"/>
        <v>42355.920717592591</v>
      </c>
    </row>
    <row r="3744" spans="1:17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8272</v>
      </c>
      <c r="O3744">
        <f t="shared" si="117"/>
        <v>25</v>
      </c>
      <c r="P3744" t="s">
        <v>8273</v>
      </c>
      <c r="Q3744" s="15">
        <f t="shared" si="118"/>
        <v>41888.214629629627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8272</v>
      </c>
      <c r="O3745">
        <f t="shared" si="117"/>
        <v>0</v>
      </c>
      <c r="P3745" t="s">
        <v>8273</v>
      </c>
      <c r="Q3745" s="15">
        <f t="shared" si="118"/>
        <v>41823.710231481484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8272</v>
      </c>
      <c r="O3746">
        <f t="shared" si="117"/>
        <v>0</v>
      </c>
      <c r="P3746" t="s">
        <v>8273</v>
      </c>
      <c r="Q3746" s="15">
        <f t="shared" si="118"/>
        <v>41825.165972222225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8272</v>
      </c>
      <c r="O3747">
        <f t="shared" si="117"/>
        <v>10</v>
      </c>
      <c r="P3747" t="s">
        <v>8273</v>
      </c>
      <c r="Q3747" s="15">
        <f t="shared" si="118"/>
        <v>41861.697939814818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8272</v>
      </c>
      <c r="O3748">
        <f t="shared" si="117"/>
        <v>202</v>
      </c>
      <c r="P3748" t="s">
        <v>8273</v>
      </c>
      <c r="Q3748" s="15">
        <f t="shared" si="118"/>
        <v>42651.389340277776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8272</v>
      </c>
      <c r="O3749">
        <f t="shared" si="117"/>
        <v>25</v>
      </c>
      <c r="P3749" t="s">
        <v>8273</v>
      </c>
      <c r="Q3749" s="15">
        <f t="shared" si="118"/>
        <v>42190.957638888889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8272</v>
      </c>
      <c r="O3750">
        <f t="shared" si="117"/>
        <v>99.54</v>
      </c>
      <c r="P3750" t="s">
        <v>8314</v>
      </c>
      <c r="Q3750" s="15">
        <f t="shared" si="118"/>
        <v>42416.249305555553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8272</v>
      </c>
      <c r="O3751">
        <f t="shared" si="117"/>
        <v>75</v>
      </c>
      <c r="P3751" t="s">
        <v>8314</v>
      </c>
      <c r="Q3751" s="15">
        <f t="shared" si="118"/>
        <v>42489.165972222225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8272</v>
      </c>
      <c r="O3752">
        <f t="shared" si="117"/>
        <v>215.25</v>
      </c>
      <c r="P3752" t="s">
        <v>8314</v>
      </c>
      <c r="Q3752" s="15">
        <f t="shared" si="118"/>
        <v>42045.332638888889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8272</v>
      </c>
      <c r="O3753">
        <f t="shared" si="117"/>
        <v>120.55</v>
      </c>
      <c r="P3753" t="s">
        <v>8314</v>
      </c>
      <c r="Q3753" s="15">
        <f t="shared" si="118"/>
        <v>42462.993900462956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8272</v>
      </c>
      <c r="O3754">
        <f t="shared" si="117"/>
        <v>37.67</v>
      </c>
      <c r="P3754" t="s">
        <v>8314</v>
      </c>
      <c r="Q3754" s="15">
        <f t="shared" si="118"/>
        <v>42659.875</v>
      </c>
      <c r="R3754">
        <f>YEAR(Q3754)</f>
        <v>2016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8272</v>
      </c>
      <c r="O3755">
        <f t="shared" si="117"/>
        <v>172.23</v>
      </c>
      <c r="P3755" t="s">
        <v>8314</v>
      </c>
      <c r="Q3755" s="15">
        <f t="shared" si="118"/>
        <v>42158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8272</v>
      </c>
      <c r="O3756">
        <f t="shared" si="117"/>
        <v>111.11</v>
      </c>
      <c r="P3756" t="s">
        <v>8314</v>
      </c>
      <c r="Q3756" s="15">
        <f t="shared" si="118"/>
        <v>41846.207638888889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8272</v>
      </c>
      <c r="O3757">
        <f t="shared" si="117"/>
        <v>25.46</v>
      </c>
      <c r="P3757" t="s">
        <v>8314</v>
      </c>
      <c r="Q3757" s="15">
        <f t="shared" si="118"/>
        <v>42475.866979166662</v>
      </c>
      <c r="R3757">
        <f>YEAR(Q3757)</f>
        <v>2016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8272</v>
      </c>
      <c r="O3758">
        <f t="shared" si="117"/>
        <v>267.64999999999998</v>
      </c>
      <c r="P3758" t="s">
        <v>8314</v>
      </c>
      <c r="Q3758" s="15">
        <f t="shared" si="118"/>
        <v>41801.814791666664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8272</v>
      </c>
      <c r="O3759">
        <f t="shared" si="117"/>
        <v>75.959999999999994</v>
      </c>
      <c r="P3759" t="s">
        <v>8314</v>
      </c>
      <c r="Q3759" s="15">
        <f t="shared" si="118"/>
        <v>41974.850868055553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8272</v>
      </c>
      <c r="O3760">
        <f t="shared" si="117"/>
        <v>59.04</v>
      </c>
      <c r="P3760" t="s">
        <v>8314</v>
      </c>
      <c r="Q3760" s="15">
        <f t="shared" si="118"/>
        <v>41778.208333333336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8272</v>
      </c>
      <c r="O3761">
        <f t="shared" si="117"/>
        <v>50.11</v>
      </c>
      <c r="P3761" t="s">
        <v>8314</v>
      </c>
      <c r="Q3761" s="15">
        <f t="shared" si="118"/>
        <v>42242.108252314814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8272</v>
      </c>
      <c r="O3762">
        <f t="shared" si="117"/>
        <v>55.5</v>
      </c>
      <c r="P3762" t="s">
        <v>8314</v>
      </c>
      <c r="Q3762" s="15">
        <f t="shared" si="118"/>
        <v>41764.525300925925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8272</v>
      </c>
      <c r="O3763">
        <f t="shared" si="117"/>
        <v>166.67</v>
      </c>
      <c r="P3763" t="s">
        <v>8314</v>
      </c>
      <c r="Q3763" s="15">
        <f t="shared" si="118"/>
        <v>42226.958333333328</v>
      </c>
      <c r="R3763">
        <f t="shared" ref="R3763:R3764" si="119">YEAR(Q3763)</f>
        <v>2015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8272</v>
      </c>
      <c r="O3764">
        <f t="shared" si="117"/>
        <v>47.43</v>
      </c>
      <c r="P3764" t="s">
        <v>8314</v>
      </c>
      <c r="Q3764" s="15">
        <f t="shared" si="118"/>
        <v>42218.813530092593</v>
      </c>
      <c r="R3764">
        <f t="shared" si="119"/>
        <v>2015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8272</v>
      </c>
      <c r="O3765">
        <f t="shared" si="117"/>
        <v>64.94</v>
      </c>
      <c r="P3765" t="s">
        <v>8314</v>
      </c>
      <c r="Q3765" s="15">
        <f t="shared" si="118"/>
        <v>42095.708634259259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8272</v>
      </c>
      <c r="O3766">
        <f t="shared" si="117"/>
        <v>55.56</v>
      </c>
      <c r="P3766" t="s">
        <v>8314</v>
      </c>
      <c r="Q3766" s="15">
        <f t="shared" si="118"/>
        <v>42519.024999999994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8272</v>
      </c>
      <c r="O3767">
        <f t="shared" si="117"/>
        <v>74.22</v>
      </c>
      <c r="P3767" t="s">
        <v>8314</v>
      </c>
      <c r="Q3767" s="15">
        <f t="shared" si="118"/>
        <v>41850.776412037041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8272</v>
      </c>
      <c r="O3768">
        <f t="shared" si="117"/>
        <v>106.93</v>
      </c>
      <c r="P3768" t="s">
        <v>8314</v>
      </c>
      <c r="Q3768" s="15">
        <f t="shared" si="118"/>
        <v>41823.167187500003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8272</v>
      </c>
      <c r="O3769">
        <f t="shared" si="117"/>
        <v>41.7</v>
      </c>
      <c r="P3769" t="s">
        <v>8314</v>
      </c>
      <c r="Q3769" s="15">
        <f t="shared" si="118"/>
        <v>42064.207638888889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8272</v>
      </c>
      <c r="O3770">
        <f t="shared" si="117"/>
        <v>74.239999999999995</v>
      </c>
      <c r="P3770" t="s">
        <v>8314</v>
      </c>
      <c r="Q3770" s="15">
        <f t="shared" si="118"/>
        <v>41802.727893518517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8272</v>
      </c>
      <c r="O3771">
        <f t="shared" si="117"/>
        <v>73.33</v>
      </c>
      <c r="P3771" t="s">
        <v>8314</v>
      </c>
      <c r="Q3771" s="15">
        <f t="shared" si="118"/>
        <v>42475.598136574074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8272</v>
      </c>
      <c r="O3772">
        <f t="shared" si="117"/>
        <v>100</v>
      </c>
      <c r="P3772" t="s">
        <v>8314</v>
      </c>
      <c r="Q3772" s="15">
        <f t="shared" si="118"/>
        <v>42168.930671296301</v>
      </c>
      <c r="R3772">
        <f>YEAR(Q3772)</f>
        <v>2015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8272</v>
      </c>
      <c r="O3773">
        <f t="shared" si="117"/>
        <v>38.42</v>
      </c>
      <c r="P3773" t="s">
        <v>8314</v>
      </c>
      <c r="Q3773" s="15">
        <f t="shared" si="118"/>
        <v>42508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8272</v>
      </c>
      <c r="O3774">
        <f t="shared" si="117"/>
        <v>166.97</v>
      </c>
      <c r="P3774" t="s">
        <v>8314</v>
      </c>
      <c r="Q3774" s="15">
        <f t="shared" si="118"/>
        <v>42703.25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8272</v>
      </c>
      <c r="O3775">
        <f t="shared" si="117"/>
        <v>94.91</v>
      </c>
      <c r="P3775" t="s">
        <v>8314</v>
      </c>
      <c r="Q3775" s="15">
        <f t="shared" si="118"/>
        <v>42689.088888888888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8272</v>
      </c>
      <c r="O3776">
        <f t="shared" si="117"/>
        <v>100</v>
      </c>
      <c r="P3776" t="s">
        <v>8314</v>
      </c>
      <c r="Q3776" s="15">
        <f t="shared" si="118"/>
        <v>42103.792303240742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8272</v>
      </c>
      <c r="O3777">
        <f t="shared" si="117"/>
        <v>143.21</v>
      </c>
      <c r="P3777" t="s">
        <v>8314</v>
      </c>
      <c r="Q3777" s="15">
        <f t="shared" si="118"/>
        <v>42103.166666666672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8272</v>
      </c>
      <c r="O3778">
        <f t="shared" si="117"/>
        <v>90.82</v>
      </c>
      <c r="P3778" t="s">
        <v>8314</v>
      </c>
      <c r="Q3778" s="15">
        <f t="shared" si="118"/>
        <v>41852.041666666664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8272</v>
      </c>
      <c r="O3779">
        <f t="shared" ref="O3779:O3842" si="120">IFERROR(ROUND(E3779/L3779,2),0)</f>
        <v>48.54</v>
      </c>
      <c r="P3779" t="s">
        <v>8314</v>
      </c>
      <c r="Q3779" s="15">
        <f t="shared" ref="Q3779:Q3842" si="121">( ( (I3779/60)/60)/24)+DATE(1970,1,1)</f>
        <v>41909.166666666664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8272</v>
      </c>
      <c r="O3780">
        <f t="shared" si="120"/>
        <v>70.03</v>
      </c>
      <c r="P3780" t="s">
        <v>8314</v>
      </c>
      <c r="Q3780" s="15">
        <f t="shared" si="121"/>
        <v>42049.819212962961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8272</v>
      </c>
      <c r="O3781">
        <f t="shared" si="120"/>
        <v>135.63</v>
      </c>
      <c r="P3781" t="s">
        <v>8314</v>
      </c>
      <c r="Q3781" s="15">
        <f t="shared" si="121"/>
        <v>42455.693750000006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8272</v>
      </c>
      <c r="O3782">
        <f t="shared" si="120"/>
        <v>100</v>
      </c>
      <c r="P3782" t="s">
        <v>8314</v>
      </c>
      <c r="Q3782" s="15">
        <f t="shared" si="121"/>
        <v>42198.837499999994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8272</v>
      </c>
      <c r="O3783">
        <f t="shared" si="120"/>
        <v>94.9</v>
      </c>
      <c r="P3783" t="s">
        <v>8314</v>
      </c>
      <c r="Q3783" s="15">
        <f t="shared" si="121"/>
        <v>41890.882928240739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8272</v>
      </c>
      <c r="O3784">
        <f t="shared" si="120"/>
        <v>75.37</v>
      </c>
      <c r="P3784" t="s">
        <v>8314</v>
      </c>
      <c r="Q3784" s="15">
        <f t="shared" si="121"/>
        <v>42575.958333333328</v>
      </c>
      <c r="R3784">
        <f>YEAR(Q3784)</f>
        <v>2016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8272</v>
      </c>
      <c r="O3785">
        <f t="shared" si="120"/>
        <v>64.459999999999994</v>
      </c>
      <c r="P3785" t="s">
        <v>8314</v>
      </c>
      <c r="Q3785" s="15">
        <f t="shared" si="121"/>
        <v>42444.666666666672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8272</v>
      </c>
      <c r="O3786">
        <f t="shared" si="120"/>
        <v>115</v>
      </c>
      <c r="P3786" t="s">
        <v>8314</v>
      </c>
      <c r="Q3786" s="15">
        <f t="shared" si="121"/>
        <v>42561.980694444443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8272</v>
      </c>
      <c r="O3787">
        <f t="shared" si="120"/>
        <v>100.5</v>
      </c>
      <c r="P3787" t="s">
        <v>8314</v>
      </c>
      <c r="Q3787" s="15">
        <f t="shared" si="121"/>
        <v>42584.418749999997</v>
      </c>
      <c r="R3787">
        <f>YEAR(Q3787)</f>
        <v>2016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8272</v>
      </c>
      <c r="O3788">
        <f t="shared" si="120"/>
        <v>93.77</v>
      </c>
      <c r="P3788" t="s">
        <v>8314</v>
      </c>
      <c r="Q3788" s="15">
        <f t="shared" si="121"/>
        <v>42517.037905092591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8272</v>
      </c>
      <c r="O3789">
        <f t="shared" si="120"/>
        <v>35.1</v>
      </c>
      <c r="P3789" t="s">
        <v>8314</v>
      </c>
      <c r="Q3789" s="15">
        <f t="shared" si="121"/>
        <v>42196.165972222225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8272</v>
      </c>
      <c r="O3790">
        <f t="shared" si="120"/>
        <v>500</v>
      </c>
      <c r="P3790" t="s">
        <v>8314</v>
      </c>
      <c r="Q3790" s="15">
        <f t="shared" si="121"/>
        <v>42361.679166666669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8272</v>
      </c>
      <c r="O3791">
        <f t="shared" si="120"/>
        <v>29</v>
      </c>
      <c r="P3791" t="s">
        <v>8314</v>
      </c>
      <c r="Q3791" s="15">
        <f t="shared" si="121"/>
        <v>42170.798819444448</v>
      </c>
      <c r="R3791">
        <f>YEAR(Q3791)</f>
        <v>2015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8272</v>
      </c>
      <c r="O3792">
        <f t="shared" si="120"/>
        <v>0</v>
      </c>
      <c r="P3792" t="s">
        <v>8314</v>
      </c>
      <c r="Q3792" s="15">
        <f t="shared" si="121"/>
        <v>42696.708599537036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8272</v>
      </c>
      <c r="O3793">
        <f t="shared" si="120"/>
        <v>0</v>
      </c>
      <c r="P3793" t="s">
        <v>8314</v>
      </c>
      <c r="Q3793" s="15">
        <f t="shared" si="121"/>
        <v>41826.692037037035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8272</v>
      </c>
      <c r="O3794">
        <f t="shared" si="120"/>
        <v>17.5</v>
      </c>
      <c r="P3794" t="s">
        <v>8314</v>
      </c>
      <c r="Q3794" s="15">
        <f t="shared" si="121"/>
        <v>42200.447013888886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8272</v>
      </c>
      <c r="O3795">
        <f t="shared" si="120"/>
        <v>174</v>
      </c>
      <c r="P3795" t="s">
        <v>8314</v>
      </c>
      <c r="Q3795" s="15">
        <f t="shared" si="121"/>
        <v>41989.938993055555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8272</v>
      </c>
      <c r="O3796">
        <f t="shared" si="120"/>
        <v>50</v>
      </c>
      <c r="P3796" t="s">
        <v>8314</v>
      </c>
      <c r="Q3796" s="15">
        <f t="shared" si="121"/>
        <v>42162.58048611111</v>
      </c>
      <c r="R3796">
        <f t="shared" ref="R3796:R3797" si="122">YEAR(Q3796)</f>
        <v>2015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8272</v>
      </c>
      <c r="O3797">
        <f t="shared" si="120"/>
        <v>5</v>
      </c>
      <c r="P3797" t="s">
        <v>8314</v>
      </c>
      <c r="Q3797" s="15">
        <f t="shared" si="121"/>
        <v>42244.9375</v>
      </c>
      <c r="R3797">
        <f t="shared" si="122"/>
        <v>2015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8272</v>
      </c>
      <c r="O3798">
        <f t="shared" si="120"/>
        <v>1</v>
      </c>
      <c r="P3798" t="s">
        <v>8314</v>
      </c>
      <c r="Q3798" s="15">
        <f t="shared" si="121"/>
        <v>42749.029583333337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8272</v>
      </c>
      <c r="O3799">
        <f t="shared" si="120"/>
        <v>145.41</v>
      </c>
      <c r="P3799" t="s">
        <v>8314</v>
      </c>
      <c r="Q3799" s="15">
        <f t="shared" si="121"/>
        <v>42114.881539351853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8272</v>
      </c>
      <c r="O3800">
        <f t="shared" si="120"/>
        <v>205</v>
      </c>
      <c r="P3800" t="s">
        <v>8314</v>
      </c>
      <c r="Q3800" s="15">
        <f t="shared" si="121"/>
        <v>41861.722777777781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8272</v>
      </c>
      <c r="O3801">
        <f t="shared" si="120"/>
        <v>100.5</v>
      </c>
      <c r="P3801" t="s">
        <v>8314</v>
      </c>
      <c r="Q3801" s="15">
        <f t="shared" si="121"/>
        <v>42440.93105324074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8272</v>
      </c>
      <c r="O3802">
        <f t="shared" si="120"/>
        <v>55.06</v>
      </c>
      <c r="P3802" t="s">
        <v>8314</v>
      </c>
      <c r="Q3802" s="15">
        <f t="shared" si="121"/>
        <v>42015.207638888889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8272</v>
      </c>
      <c r="O3803">
        <f t="shared" si="120"/>
        <v>47.33</v>
      </c>
      <c r="P3803" t="s">
        <v>8314</v>
      </c>
      <c r="Q3803" s="15">
        <f t="shared" si="121"/>
        <v>42006.676111111112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8272</v>
      </c>
      <c r="O3804">
        <f t="shared" si="120"/>
        <v>0</v>
      </c>
      <c r="P3804" t="s">
        <v>8314</v>
      </c>
      <c r="Q3804" s="15">
        <f t="shared" si="121"/>
        <v>42299.126226851848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8272</v>
      </c>
      <c r="O3805">
        <f t="shared" si="120"/>
        <v>58.95</v>
      </c>
      <c r="P3805" t="s">
        <v>8314</v>
      </c>
      <c r="Q3805" s="15">
        <f t="shared" si="121"/>
        <v>42433.971851851849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8272</v>
      </c>
      <c r="O3806">
        <f t="shared" si="120"/>
        <v>0</v>
      </c>
      <c r="P3806" t="s">
        <v>8314</v>
      </c>
      <c r="Q3806" s="15">
        <f t="shared" si="121"/>
        <v>42582.291666666672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8272</v>
      </c>
      <c r="O3807">
        <f t="shared" si="120"/>
        <v>1.5</v>
      </c>
      <c r="P3807" t="s">
        <v>8314</v>
      </c>
      <c r="Q3807" s="15">
        <f t="shared" si="121"/>
        <v>41909.887037037035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8272</v>
      </c>
      <c r="O3808">
        <f t="shared" si="120"/>
        <v>5</v>
      </c>
      <c r="P3808" t="s">
        <v>8314</v>
      </c>
      <c r="Q3808" s="15">
        <f t="shared" si="121"/>
        <v>41819.259039351848</v>
      </c>
    </row>
    <row r="3809" spans="1:17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8272</v>
      </c>
      <c r="O3809">
        <f t="shared" si="120"/>
        <v>50.56</v>
      </c>
      <c r="P3809" t="s">
        <v>8314</v>
      </c>
      <c r="Q3809" s="15">
        <f t="shared" si="121"/>
        <v>42097.909016203703</v>
      </c>
    </row>
    <row r="3810" spans="1:17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8272</v>
      </c>
      <c r="O3810">
        <f t="shared" si="120"/>
        <v>41.67</v>
      </c>
      <c r="P3810" t="s">
        <v>8273</v>
      </c>
      <c r="Q3810" s="15">
        <f t="shared" si="121"/>
        <v>42119.412256944444</v>
      </c>
    </row>
    <row r="3811" spans="1:17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8272</v>
      </c>
      <c r="O3811">
        <f t="shared" si="120"/>
        <v>53.29</v>
      </c>
      <c r="P3811" t="s">
        <v>8273</v>
      </c>
      <c r="Q3811" s="15">
        <f t="shared" si="121"/>
        <v>41850.958333333336</v>
      </c>
    </row>
    <row r="3812" spans="1:17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8272</v>
      </c>
      <c r="O3812">
        <f t="shared" si="120"/>
        <v>70.23</v>
      </c>
      <c r="P3812" t="s">
        <v>8273</v>
      </c>
      <c r="Q3812" s="15">
        <f t="shared" si="121"/>
        <v>42084.807384259257</v>
      </c>
    </row>
    <row r="3813" spans="1:17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8272</v>
      </c>
      <c r="O3813">
        <f t="shared" si="120"/>
        <v>43.42</v>
      </c>
      <c r="P3813" t="s">
        <v>8273</v>
      </c>
      <c r="Q3813" s="15">
        <f t="shared" si="121"/>
        <v>42521.458333333328</v>
      </c>
    </row>
    <row r="3814" spans="1:17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8272</v>
      </c>
      <c r="O3814">
        <f t="shared" si="120"/>
        <v>199.18</v>
      </c>
      <c r="P3814" t="s">
        <v>8273</v>
      </c>
      <c r="Q3814" s="15">
        <f t="shared" si="121"/>
        <v>42156.165972222225</v>
      </c>
    </row>
    <row r="3815" spans="1:17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8272</v>
      </c>
      <c r="O3815">
        <f t="shared" si="120"/>
        <v>78.52</v>
      </c>
      <c r="P3815" t="s">
        <v>8273</v>
      </c>
      <c r="Q3815" s="15">
        <f t="shared" si="121"/>
        <v>42535.904861111107</v>
      </c>
    </row>
    <row r="3816" spans="1:17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8272</v>
      </c>
      <c r="O3816">
        <f t="shared" si="120"/>
        <v>61.82</v>
      </c>
      <c r="P3816" t="s">
        <v>8273</v>
      </c>
      <c r="Q3816" s="15">
        <f t="shared" si="121"/>
        <v>42095.165972222225</v>
      </c>
    </row>
    <row r="3817" spans="1:17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8272</v>
      </c>
      <c r="O3817">
        <f t="shared" si="120"/>
        <v>50</v>
      </c>
      <c r="P3817" t="s">
        <v>8273</v>
      </c>
      <c r="Q3817" s="15">
        <f t="shared" si="121"/>
        <v>42236.958333333328</v>
      </c>
    </row>
    <row r="3818" spans="1:17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8272</v>
      </c>
      <c r="O3818">
        <f t="shared" si="120"/>
        <v>48.34</v>
      </c>
      <c r="P3818" t="s">
        <v>8273</v>
      </c>
      <c r="Q3818" s="15">
        <f t="shared" si="121"/>
        <v>41837.690081018518</v>
      </c>
    </row>
    <row r="3819" spans="1:17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8272</v>
      </c>
      <c r="O3819">
        <f t="shared" si="120"/>
        <v>107.25</v>
      </c>
      <c r="P3819" t="s">
        <v>8273</v>
      </c>
      <c r="Q3819" s="15">
        <f t="shared" si="121"/>
        <v>42301.165972222225</v>
      </c>
    </row>
    <row r="3820" spans="1:17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8272</v>
      </c>
      <c r="O3820">
        <f t="shared" si="120"/>
        <v>57</v>
      </c>
      <c r="P3820" t="s">
        <v>8273</v>
      </c>
      <c r="Q3820" s="15">
        <f t="shared" si="121"/>
        <v>42075.800717592589</v>
      </c>
    </row>
    <row r="3821" spans="1:17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8272</v>
      </c>
      <c r="O3821">
        <f t="shared" si="120"/>
        <v>40.92</v>
      </c>
      <c r="P3821" t="s">
        <v>8273</v>
      </c>
      <c r="Q3821" s="15">
        <f t="shared" si="121"/>
        <v>42202.876388888893</v>
      </c>
    </row>
    <row r="3822" spans="1:17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8272</v>
      </c>
      <c r="O3822">
        <f t="shared" si="120"/>
        <v>21.5</v>
      </c>
      <c r="P3822" t="s">
        <v>8273</v>
      </c>
      <c r="Q3822" s="15">
        <f t="shared" si="121"/>
        <v>42190.651817129634</v>
      </c>
    </row>
    <row r="3823" spans="1:17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8272</v>
      </c>
      <c r="O3823">
        <f t="shared" si="120"/>
        <v>79.540000000000006</v>
      </c>
      <c r="P3823" t="s">
        <v>8273</v>
      </c>
      <c r="Q3823" s="15">
        <f t="shared" si="121"/>
        <v>42373.180636574078</v>
      </c>
    </row>
    <row r="3824" spans="1:17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8272</v>
      </c>
      <c r="O3824">
        <f t="shared" si="120"/>
        <v>72.38</v>
      </c>
      <c r="P3824" t="s">
        <v>8273</v>
      </c>
      <c r="Q3824" s="15">
        <f t="shared" si="121"/>
        <v>42388.957638888889</v>
      </c>
    </row>
    <row r="3825" spans="1:17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8272</v>
      </c>
      <c r="O3825">
        <f t="shared" si="120"/>
        <v>64.63</v>
      </c>
      <c r="P3825" t="s">
        <v>8273</v>
      </c>
      <c r="Q3825" s="15">
        <f t="shared" si="121"/>
        <v>42205.165972222225</v>
      </c>
    </row>
    <row r="3826" spans="1:17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8272</v>
      </c>
      <c r="O3826">
        <f t="shared" si="120"/>
        <v>38.57</v>
      </c>
      <c r="P3826" t="s">
        <v>8273</v>
      </c>
      <c r="Q3826" s="15">
        <f t="shared" si="121"/>
        <v>42583.570138888885</v>
      </c>
    </row>
    <row r="3827" spans="1:17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8272</v>
      </c>
      <c r="O3827">
        <f t="shared" si="120"/>
        <v>107.57</v>
      </c>
      <c r="P3827" t="s">
        <v>8273</v>
      </c>
      <c r="Q3827" s="15">
        <f t="shared" si="121"/>
        <v>42172.069606481484</v>
      </c>
    </row>
    <row r="3828" spans="1:17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8272</v>
      </c>
      <c r="O3828">
        <f t="shared" si="120"/>
        <v>27.5</v>
      </c>
      <c r="P3828" t="s">
        <v>8273</v>
      </c>
      <c r="Q3828" s="15">
        <f t="shared" si="121"/>
        <v>42131.423541666663</v>
      </c>
    </row>
    <row r="3829" spans="1:17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8272</v>
      </c>
      <c r="O3829">
        <f t="shared" si="120"/>
        <v>70.459999999999994</v>
      </c>
      <c r="P3829" t="s">
        <v>8273</v>
      </c>
      <c r="Q3829" s="15">
        <f t="shared" si="121"/>
        <v>42090</v>
      </c>
    </row>
    <row r="3830" spans="1:17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8272</v>
      </c>
      <c r="O3830">
        <f t="shared" si="120"/>
        <v>178.57</v>
      </c>
      <c r="P3830" t="s">
        <v>8273</v>
      </c>
      <c r="Q3830" s="15">
        <f t="shared" si="121"/>
        <v>42004.569293981483</v>
      </c>
    </row>
    <row r="3831" spans="1:17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8272</v>
      </c>
      <c r="O3831">
        <f t="shared" si="120"/>
        <v>62.63</v>
      </c>
      <c r="P3831" t="s">
        <v>8273</v>
      </c>
      <c r="Q3831" s="15">
        <f t="shared" si="121"/>
        <v>42613.865405092598</v>
      </c>
    </row>
    <row r="3832" spans="1:17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8272</v>
      </c>
      <c r="O3832">
        <f t="shared" si="120"/>
        <v>75</v>
      </c>
      <c r="P3832" t="s">
        <v>8273</v>
      </c>
      <c r="Q3832" s="15">
        <f t="shared" si="121"/>
        <v>42517.740868055553</v>
      </c>
    </row>
    <row r="3833" spans="1:17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8272</v>
      </c>
      <c r="O3833">
        <f t="shared" si="120"/>
        <v>58.9</v>
      </c>
      <c r="P3833" t="s">
        <v>8273</v>
      </c>
      <c r="Q3833" s="15">
        <f t="shared" si="121"/>
        <v>41948.890567129631</v>
      </c>
    </row>
    <row r="3834" spans="1:17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8272</v>
      </c>
      <c r="O3834">
        <f t="shared" si="120"/>
        <v>139.56</v>
      </c>
      <c r="P3834" t="s">
        <v>8273</v>
      </c>
      <c r="Q3834" s="15">
        <f t="shared" si="121"/>
        <v>42420.114988425921</v>
      </c>
    </row>
    <row r="3835" spans="1:17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8272</v>
      </c>
      <c r="O3835">
        <f t="shared" si="120"/>
        <v>70</v>
      </c>
      <c r="P3835" t="s">
        <v>8273</v>
      </c>
      <c r="Q3835" s="15">
        <f t="shared" si="121"/>
        <v>41974.797916666663</v>
      </c>
    </row>
    <row r="3836" spans="1:17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8272</v>
      </c>
      <c r="O3836">
        <f t="shared" si="120"/>
        <v>57.39</v>
      </c>
      <c r="P3836" t="s">
        <v>8273</v>
      </c>
      <c r="Q3836" s="15">
        <f t="shared" si="121"/>
        <v>42173.445219907408</v>
      </c>
    </row>
    <row r="3837" spans="1:17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8272</v>
      </c>
      <c r="O3837">
        <f t="shared" si="120"/>
        <v>40</v>
      </c>
      <c r="P3837" t="s">
        <v>8273</v>
      </c>
      <c r="Q3837" s="15">
        <f t="shared" si="121"/>
        <v>42481.94222222222</v>
      </c>
    </row>
    <row r="3838" spans="1:17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8272</v>
      </c>
      <c r="O3838">
        <f t="shared" si="120"/>
        <v>64.290000000000006</v>
      </c>
      <c r="P3838" t="s">
        <v>8273</v>
      </c>
      <c r="Q3838" s="15">
        <f t="shared" si="121"/>
        <v>42585.172916666663</v>
      </c>
    </row>
    <row r="3839" spans="1:17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8272</v>
      </c>
      <c r="O3839">
        <f t="shared" si="120"/>
        <v>120.12</v>
      </c>
      <c r="P3839" t="s">
        <v>8273</v>
      </c>
      <c r="Q3839" s="15">
        <f t="shared" si="121"/>
        <v>42188.765717592592</v>
      </c>
    </row>
    <row r="3840" spans="1:17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8272</v>
      </c>
      <c r="O3840">
        <f t="shared" si="120"/>
        <v>1008.24</v>
      </c>
      <c r="P3840" t="s">
        <v>8273</v>
      </c>
      <c r="Q3840" s="15">
        <f t="shared" si="121"/>
        <v>42146.710752314815</v>
      </c>
    </row>
    <row r="3841" spans="1:17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8272</v>
      </c>
      <c r="O3841">
        <f t="shared" si="120"/>
        <v>63.28</v>
      </c>
      <c r="P3841" t="s">
        <v>8273</v>
      </c>
      <c r="Q3841" s="15">
        <f t="shared" si="121"/>
        <v>42215.142638888887</v>
      </c>
    </row>
    <row r="3842" spans="1:17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8272</v>
      </c>
      <c r="O3842">
        <f t="shared" si="120"/>
        <v>21.67</v>
      </c>
      <c r="P3842" t="s">
        <v>8273</v>
      </c>
      <c r="Q3842" s="15">
        <f t="shared" si="121"/>
        <v>42457.660057870366</v>
      </c>
    </row>
    <row r="3843" spans="1:17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8272</v>
      </c>
      <c r="O3843">
        <f t="shared" ref="O3843:O3906" si="123">IFERROR(ROUND(E3843/L3843,2),0)</f>
        <v>25.65</v>
      </c>
      <c r="P3843" t="s">
        <v>8273</v>
      </c>
      <c r="Q3843" s="15">
        <f t="shared" ref="Q3843:Q3906" si="124">( ( (I3843/60)/60)/24)+DATE(1970,1,1)</f>
        <v>41840.785729166666</v>
      </c>
    </row>
    <row r="3844" spans="1:17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8272</v>
      </c>
      <c r="O3844">
        <f t="shared" si="123"/>
        <v>47.7</v>
      </c>
      <c r="P3844" t="s">
        <v>8273</v>
      </c>
      <c r="Q3844" s="15">
        <f t="shared" si="124"/>
        <v>41770.493657407409</v>
      </c>
    </row>
    <row r="3845" spans="1:17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8272</v>
      </c>
      <c r="O3845">
        <f t="shared" si="123"/>
        <v>56.05</v>
      </c>
      <c r="P3845" t="s">
        <v>8273</v>
      </c>
      <c r="Q3845" s="15">
        <f t="shared" si="124"/>
        <v>41791.072500000002</v>
      </c>
    </row>
    <row r="3846" spans="1:17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8272</v>
      </c>
      <c r="O3846">
        <f t="shared" si="123"/>
        <v>81.319999999999993</v>
      </c>
      <c r="P3846" t="s">
        <v>8273</v>
      </c>
      <c r="Q3846" s="15">
        <f t="shared" si="124"/>
        <v>41793.290972222225</v>
      </c>
    </row>
    <row r="3847" spans="1:17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8272</v>
      </c>
      <c r="O3847">
        <f t="shared" si="123"/>
        <v>70.17</v>
      </c>
      <c r="P3847" t="s">
        <v>8273</v>
      </c>
      <c r="Q3847" s="15">
        <f t="shared" si="124"/>
        <v>42278.627013888887</v>
      </c>
    </row>
    <row r="3848" spans="1:17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8272</v>
      </c>
      <c r="O3848">
        <f t="shared" si="123"/>
        <v>23.63</v>
      </c>
      <c r="P3848" t="s">
        <v>8273</v>
      </c>
      <c r="Q3848" s="15">
        <f t="shared" si="124"/>
        <v>41916.290972222225</v>
      </c>
    </row>
    <row r="3849" spans="1:17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8272</v>
      </c>
      <c r="O3849">
        <f t="shared" si="123"/>
        <v>188.56</v>
      </c>
      <c r="P3849" t="s">
        <v>8273</v>
      </c>
      <c r="Q3849" s="15">
        <f t="shared" si="124"/>
        <v>42204.224432870367</v>
      </c>
    </row>
    <row r="3850" spans="1:17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8272</v>
      </c>
      <c r="O3850">
        <f t="shared" si="123"/>
        <v>49.51</v>
      </c>
      <c r="P3850" t="s">
        <v>8273</v>
      </c>
      <c r="Q3850" s="15">
        <f t="shared" si="124"/>
        <v>42295.817002314812</v>
      </c>
    </row>
    <row r="3851" spans="1:17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8272</v>
      </c>
      <c r="O3851">
        <f t="shared" si="123"/>
        <v>75.459999999999994</v>
      </c>
      <c r="P3851" t="s">
        <v>8273</v>
      </c>
      <c r="Q3851" s="15">
        <f t="shared" si="124"/>
        <v>42166.767175925925</v>
      </c>
    </row>
    <row r="3852" spans="1:17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8272</v>
      </c>
      <c r="O3852">
        <f t="shared" si="123"/>
        <v>9.5</v>
      </c>
      <c r="P3852" t="s">
        <v>8273</v>
      </c>
      <c r="Q3852" s="15">
        <f t="shared" si="124"/>
        <v>42005.124340277776</v>
      </c>
    </row>
    <row r="3853" spans="1:17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8272</v>
      </c>
      <c r="O3853">
        <f t="shared" si="123"/>
        <v>35.5</v>
      </c>
      <c r="P3853" t="s">
        <v>8273</v>
      </c>
      <c r="Q3853" s="15">
        <f t="shared" si="124"/>
        <v>42202.439571759256</v>
      </c>
    </row>
    <row r="3854" spans="1:17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8272</v>
      </c>
      <c r="O3854">
        <f t="shared" si="123"/>
        <v>10</v>
      </c>
      <c r="P3854" t="s">
        <v>8273</v>
      </c>
      <c r="Q3854" s="15">
        <f t="shared" si="124"/>
        <v>42090.149027777778</v>
      </c>
    </row>
    <row r="3855" spans="1:17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8272</v>
      </c>
      <c r="O3855">
        <f t="shared" si="123"/>
        <v>13</v>
      </c>
      <c r="P3855" t="s">
        <v>8273</v>
      </c>
      <c r="Q3855" s="15">
        <f t="shared" si="124"/>
        <v>41883.84002314815</v>
      </c>
    </row>
    <row r="3856" spans="1:17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8272</v>
      </c>
      <c r="O3856">
        <f t="shared" si="123"/>
        <v>89.4</v>
      </c>
      <c r="P3856" t="s">
        <v>8273</v>
      </c>
      <c r="Q3856" s="15">
        <f t="shared" si="124"/>
        <v>42133.884930555556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8272</v>
      </c>
      <c r="O3857">
        <f t="shared" si="123"/>
        <v>25</v>
      </c>
      <c r="P3857" t="s">
        <v>8273</v>
      </c>
      <c r="Q3857" s="15">
        <f t="shared" si="124"/>
        <v>42089.929062499999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8272</v>
      </c>
      <c r="O3858">
        <f t="shared" si="123"/>
        <v>1</v>
      </c>
      <c r="P3858" t="s">
        <v>8273</v>
      </c>
      <c r="Q3858" s="15">
        <f t="shared" si="124"/>
        <v>42071.701423611114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8272</v>
      </c>
      <c r="O3859">
        <f t="shared" si="123"/>
        <v>65</v>
      </c>
      <c r="P3859" t="s">
        <v>8273</v>
      </c>
      <c r="Q3859" s="15">
        <f t="shared" si="124"/>
        <v>41852.716666666667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8272</v>
      </c>
      <c r="O3860">
        <f t="shared" si="123"/>
        <v>10</v>
      </c>
      <c r="P3860" t="s">
        <v>8273</v>
      </c>
      <c r="Q3860" s="15">
        <f t="shared" si="124"/>
        <v>42146.875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8272</v>
      </c>
      <c r="O3861">
        <f t="shared" si="123"/>
        <v>1</v>
      </c>
      <c r="P3861" t="s">
        <v>8273</v>
      </c>
      <c r="Q3861" s="15">
        <f t="shared" si="124"/>
        <v>41815.875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8272</v>
      </c>
      <c r="O3862">
        <f t="shared" si="123"/>
        <v>81.540000000000006</v>
      </c>
      <c r="P3862" t="s">
        <v>8273</v>
      </c>
      <c r="Q3862" s="15">
        <f t="shared" si="124"/>
        <v>41863.660995370366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8272</v>
      </c>
      <c r="O3863">
        <f t="shared" si="123"/>
        <v>100</v>
      </c>
      <c r="P3863" t="s">
        <v>8273</v>
      </c>
      <c r="Q3863" s="15">
        <f t="shared" si="124"/>
        <v>41955.907638888893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8272</v>
      </c>
      <c r="O3864">
        <f t="shared" si="123"/>
        <v>1</v>
      </c>
      <c r="P3864" t="s">
        <v>8273</v>
      </c>
      <c r="Q3864" s="15">
        <f t="shared" si="124"/>
        <v>42625.707638888889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8272</v>
      </c>
      <c r="O3865">
        <f t="shared" si="123"/>
        <v>0</v>
      </c>
      <c r="P3865" t="s">
        <v>8273</v>
      </c>
      <c r="Q3865" s="15">
        <f t="shared" si="124"/>
        <v>42313.674826388888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8272</v>
      </c>
      <c r="O3866">
        <f t="shared" si="123"/>
        <v>20</v>
      </c>
      <c r="P3866" t="s">
        <v>8273</v>
      </c>
      <c r="Q3866" s="15">
        <f t="shared" si="124"/>
        <v>42325.933495370366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8272</v>
      </c>
      <c r="O3867">
        <f t="shared" si="123"/>
        <v>46.43</v>
      </c>
      <c r="P3867" t="s">
        <v>8273</v>
      </c>
      <c r="Q3867" s="15">
        <f t="shared" si="124"/>
        <v>41881.229166666664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8272</v>
      </c>
      <c r="O3868">
        <f t="shared" si="123"/>
        <v>5.5</v>
      </c>
      <c r="P3868" t="s">
        <v>8273</v>
      </c>
      <c r="Q3868" s="15">
        <f t="shared" si="124"/>
        <v>42452.145138888889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8272</v>
      </c>
      <c r="O3869">
        <f t="shared" si="123"/>
        <v>50.2</v>
      </c>
      <c r="P3869" t="s">
        <v>8273</v>
      </c>
      <c r="Q3869" s="15">
        <f t="shared" si="124"/>
        <v>42539.814108796301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8272</v>
      </c>
      <c r="O3870">
        <f t="shared" si="123"/>
        <v>10</v>
      </c>
      <c r="P3870" t="s">
        <v>8314</v>
      </c>
      <c r="Q3870" s="15">
        <f t="shared" si="124"/>
        <v>41890.659780092588</v>
      </c>
      <c r="R3870">
        <f>YEAR(Q3870)</f>
        <v>2014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8272</v>
      </c>
      <c r="O3871">
        <f t="shared" si="123"/>
        <v>30.13</v>
      </c>
      <c r="P3871" t="s">
        <v>8314</v>
      </c>
      <c r="Q3871" s="15">
        <f t="shared" si="124"/>
        <v>42077.132638888885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8272</v>
      </c>
      <c r="O3872">
        <f t="shared" si="123"/>
        <v>150</v>
      </c>
      <c r="P3872" t="s">
        <v>8314</v>
      </c>
      <c r="Q3872" s="15">
        <f t="shared" si="124"/>
        <v>41823.17219907407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8272</v>
      </c>
      <c r="O3873">
        <f t="shared" si="123"/>
        <v>13.33</v>
      </c>
      <c r="P3873" t="s">
        <v>8314</v>
      </c>
      <c r="Q3873" s="15">
        <f t="shared" si="124"/>
        <v>42823.739004629635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8272</v>
      </c>
      <c r="O3874">
        <f t="shared" si="123"/>
        <v>0</v>
      </c>
      <c r="P3874" t="s">
        <v>8314</v>
      </c>
      <c r="Q3874" s="15">
        <f t="shared" si="124"/>
        <v>42230.145787037036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8272</v>
      </c>
      <c r="O3875">
        <f t="shared" si="123"/>
        <v>0</v>
      </c>
      <c r="P3875" t="s">
        <v>8314</v>
      </c>
      <c r="Q3875" s="15">
        <f t="shared" si="124"/>
        <v>42285.696006944447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8272</v>
      </c>
      <c r="O3876">
        <f t="shared" si="123"/>
        <v>0</v>
      </c>
      <c r="P3876" t="s">
        <v>8314</v>
      </c>
      <c r="Q3876" s="15">
        <f t="shared" si="124"/>
        <v>42028.041666666672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8272</v>
      </c>
      <c r="O3877">
        <f t="shared" si="123"/>
        <v>0</v>
      </c>
      <c r="P3877" t="s">
        <v>8314</v>
      </c>
      <c r="Q3877" s="15">
        <f t="shared" si="124"/>
        <v>42616.416666666672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8272</v>
      </c>
      <c r="O3878">
        <f t="shared" si="123"/>
        <v>44.76</v>
      </c>
      <c r="P3878" t="s">
        <v>8314</v>
      </c>
      <c r="Q3878" s="15">
        <f t="shared" si="124"/>
        <v>42402.624166666668</v>
      </c>
      <c r="R3878">
        <f>YEAR(Q3878)</f>
        <v>2016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8272</v>
      </c>
      <c r="O3879">
        <f t="shared" si="123"/>
        <v>88.64</v>
      </c>
      <c r="P3879" t="s">
        <v>8314</v>
      </c>
      <c r="Q3879" s="15">
        <f t="shared" si="124"/>
        <v>42712.67768518519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8272</v>
      </c>
      <c r="O3880">
        <f t="shared" si="123"/>
        <v>10</v>
      </c>
      <c r="P3880" t="s">
        <v>8314</v>
      </c>
      <c r="Q3880" s="15">
        <f t="shared" si="124"/>
        <v>42185.165972222225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8272</v>
      </c>
      <c r="O3881">
        <f t="shared" si="123"/>
        <v>0</v>
      </c>
      <c r="P3881" t="s">
        <v>8314</v>
      </c>
      <c r="Q3881" s="15">
        <f t="shared" si="124"/>
        <v>42029.861064814817</v>
      </c>
      <c r="R3881">
        <f t="shared" ref="R3881:R3882" si="125">YEAR(Q3881)</f>
        <v>2015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8272</v>
      </c>
      <c r="O3882">
        <f t="shared" si="123"/>
        <v>57.65</v>
      </c>
      <c r="P3882" t="s">
        <v>8314</v>
      </c>
      <c r="Q3882" s="15">
        <f t="shared" si="124"/>
        <v>41850.958333333336</v>
      </c>
      <c r="R3882">
        <f t="shared" si="125"/>
        <v>2014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8272</v>
      </c>
      <c r="O3883">
        <f t="shared" si="123"/>
        <v>25</v>
      </c>
      <c r="P3883" t="s">
        <v>8314</v>
      </c>
      <c r="Q3883" s="15">
        <f t="shared" si="124"/>
        <v>42786.018506944441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8272</v>
      </c>
      <c r="O3884">
        <f t="shared" si="123"/>
        <v>0</v>
      </c>
      <c r="P3884" t="s">
        <v>8314</v>
      </c>
      <c r="Q3884" s="15">
        <f t="shared" si="124"/>
        <v>42400.960416666669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8272</v>
      </c>
      <c r="O3885">
        <f t="shared" si="123"/>
        <v>0</v>
      </c>
      <c r="P3885" t="s">
        <v>8314</v>
      </c>
      <c r="Q3885" s="15">
        <f t="shared" si="124"/>
        <v>41884.602650462963</v>
      </c>
      <c r="R3885">
        <f>YEAR(Q3885)</f>
        <v>2014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8272</v>
      </c>
      <c r="O3886">
        <f t="shared" si="123"/>
        <v>0</v>
      </c>
      <c r="P3886" t="s">
        <v>8314</v>
      </c>
      <c r="Q3886" s="15">
        <f t="shared" si="124"/>
        <v>42090.749907407408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8272</v>
      </c>
      <c r="O3887">
        <f t="shared" si="123"/>
        <v>0</v>
      </c>
      <c r="P3887" t="s">
        <v>8314</v>
      </c>
      <c r="Q3887" s="15">
        <f t="shared" si="124"/>
        <v>42499.951284722221</v>
      </c>
    </row>
    <row r="3888" spans="1:18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8272</v>
      </c>
      <c r="O3888">
        <f t="shared" si="123"/>
        <v>0</v>
      </c>
      <c r="P3888" t="s">
        <v>8314</v>
      </c>
      <c r="Q3888" s="15">
        <f t="shared" si="124"/>
        <v>41984.228032407409</v>
      </c>
    </row>
    <row r="3889" spans="1:17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8272</v>
      </c>
      <c r="O3889">
        <f t="shared" si="123"/>
        <v>17.5</v>
      </c>
      <c r="P3889" t="s">
        <v>8314</v>
      </c>
      <c r="Q3889" s="15">
        <f t="shared" si="124"/>
        <v>42125.916666666672</v>
      </c>
    </row>
    <row r="3890" spans="1:17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8272</v>
      </c>
      <c r="O3890">
        <f t="shared" si="123"/>
        <v>38.71</v>
      </c>
      <c r="P3890" t="s">
        <v>8273</v>
      </c>
      <c r="Q3890" s="15">
        <f t="shared" si="124"/>
        <v>42792.545810185184</v>
      </c>
    </row>
    <row r="3891" spans="1:17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8272</v>
      </c>
      <c r="O3891">
        <f t="shared" si="123"/>
        <v>13.11</v>
      </c>
      <c r="P3891" t="s">
        <v>8273</v>
      </c>
      <c r="Q3891" s="15">
        <f t="shared" si="124"/>
        <v>42008.976388888885</v>
      </c>
    </row>
    <row r="3892" spans="1:17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8272</v>
      </c>
      <c r="O3892">
        <f t="shared" si="123"/>
        <v>315.5</v>
      </c>
      <c r="P3892" t="s">
        <v>8273</v>
      </c>
      <c r="Q3892" s="15">
        <f t="shared" si="124"/>
        <v>42231.758611111116</v>
      </c>
    </row>
    <row r="3893" spans="1:17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8272</v>
      </c>
      <c r="O3893">
        <f t="shared" si="123"/>
        <v>37.14</v>
      </c>
      <c r="P3893" t="s">
        <v>8273</v>
      </c>
      <c r="Q3893" s="15">
        <f t="shared" si="124"/>
        <v>42086.207638888889</v>
      </c>
    </row>
    <row r="3894" spans="1:17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8272</v>
      </c>
      <c r="O3894">
        <f t="shared" si="123"/>
        <v>0</v>
      </c>
      <c r="P3894" t="s">
        <v>8273</v>
      </c>
      <c r="Q3894" s="15">
        <f t="shared" si="124"/>
        <v>41875.291666666664</v>
      </c>
    </row>
    <row r="3895" spans="1:17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8272</v>
      </c>
      <c r="O3895">
        <f t="shared" si="123"/>
        <v>128.27000000000001</v>
      </c>
      <c r="P3895" t="s">
        <v>8273</v>
      </c>
      <c r="Q3895" s="15">
        <f t="shared" si="124"/>
        <v>41821.25</v>
      </c>
    </row>
    <row r="3896" spans="1:17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8272</v>
      </c>
      <c r="O3896">
        <f t="shared" si="123"/>
        <v>47.27</v>
      </c>
      <c r="P3896" t="s">
        <v>8273</v>
      </c>
      <c r="Q3896" s="15">
        <f t="shared" si="124"/>
        <v>42710.207638888889</v>
      </c>
    </row>
    <row r="3897" spans="1:17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8272</v>
      </c>
      <c r="O3897">
        <f t="shared" si="123"/>
        <v>50</v>
      </c>
      <c r="P3897" t="s">
        <v>8273</v>
      </c>
      <c r="Q3897" s="15">
        <f t="shared" si="124"/>
        <v>42063.250208333338</v>
      </c>
    </row>
    <row r="3898" spans="1:17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8272</v>
      </c>
      <c r="O3898">
        <f t="shared" si="123"/>
        <v>42.5</v>
      </c>
      <c r="P3898" t="s">
        <v>8273</v>
      </c>
      <c r="Q3898" s="15">
        <f t="shared" si="124"/>
        <v>41807.191875000004</v>
      </c>
    </row>
    <row r="3899" spans="1:17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8272</v>
      </c>
      <c r="O3899">
        <f t="shared" si="123"/>
        <v>44</v>
      </c>
      <c r="P3899" t="s">
        <v>8273</v>
      </c>
      <c r="Q3899" s="15">
        <f t="shared" si="124"/>
        <v>42012.87364583333</v>
      </c>
    </row>
    <row r="3900" spans="1:17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8272</v>
      </c>
      <c r="O3900">
        <f t="shared" si="123"/>
        <v>50.88</v>
      </c>
      <c r="P3900" t="s">
        <v>8273</v>
      </c>
      <c r="Q3900" s="15">
        <f t="shared" si="124"/>
        <v>42233.666666666672</v>
      </c>
    </row>
    <row r="3901" spans="1:17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8272</v>
      </c>
      <c r="O3901">
        <f t="shared" si="123"/>
        <v>62.5</v>
      </c>
      <c r="P3901" t="s">
        <v>8273</v>
      </c>
      <c r="Q3901" s="15">
        <f t="shared" si="124"/>
        <v>41863.775011574071</v>
      </c>
    </row>
    <row r="3902" spans="1:17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8272</v>
      </c>
      <c r="O3902">
        <f t="shared" si="123"/>
        <v>27</v>
      </c>
      <c r="P3902" t="s">
        <v>8273</v>
      </c>
      <c r="Q3902" s="15">
        <f t="shared" si="124"/>
        <v>42166.092488425929</v>
      </c>
    </row>
    <row r="3903" spans="1:17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8272</v>
      </c>
      <c r="O3903">
        <f t="shared" si="123"/>
        <v>25</v>
      </c>
      <c r="P3903" t="s">
        <v>8273</v>
      </c>
      <c r="Q3903" s="15">
        <f t="shared" si="124"/>
        <v>42357.826377314821</v>
      </c>
    </row>
    <row r="3904" spans="1:17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8272</v>
      </c>
      <c r="O3904">
        <f t="shared" si="123"/>
        <v>47.26</v>
      </c>
      <c r="P3904" t="s">
        <v>8273</v>
      </c>
      <c r="Q3904" s="15">
        <f t="shared" si="124"/>
        <v>42688.509745370371</v>
      </c>
    </row>
    <row r="3905" spans="1:17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8272</v>
      </c>
      <c r="O3905">
        <f t="shared" si="123"/>
        <v>0</v>
      </c>
      <c r="P3905" t="s">
        <v>8273</v>
      </c>
      <c r="Q3905" s="15">
        <f t="shared" si="124"/>
        <v>42230.818055555559</v>
      </c>
    </row>
    <row r="3906" spans="1:17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8272</v>
      </c>
      <c r="O3906">
        <f t="shared" si="123"/>
        <v>1.5</v>
      </c>
      <c r="P3906" t="s">
        <v>8273</v>
      </c>
      <c r="Q3906" s="15">
        <f t="shared" si="124"/>
        <v>42109.211111111115</v>
      </c>
    </row>
    <row r="3907" spans="1:17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8272</v>
      </c>
      <c r="O3907">
        <f t="shared" ref="O3907:O3970" si="126">IFERROR(ROUND(E3907/L3907,2),0)</f>
        <v>24.71</v>
      </c>
      <c r="P3907" t="s">
        <v>8273</v>
      </c>
      <c r="Q3907" s="15">
        <f t="shared" ref="Q3907:Q3970" si="127">( ( (I3907/60)/60)/24)+DATE(1970,1,1)</f>
        <v>42166.958333333328</v>
      </c>
    </row>
    <row r="3908" spans="1:17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8272</v>
      </c>
      <c r="O3908">
        <f t="shared" si="126"/>
        <v>63.13</v>
      </c>
      <c r="P3908" t="s">
        <v>8273</v>
      </c>
      <c r="Q3908" s="15">
        <f t="shared" si="127"/>
        <v>42181.559027777781</v>
      </c>
    </row>
    <row r="3909" spans="1:17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8272</v>
      </c>
      <c r="O3909">
        <f t="shared" si="126"/>
        <v>38.25</v>
      </c>
      <c r="P3909" t="s">
        <v>8273</v>
      </c>
      <c r="Q3909" s="15">
        <f t="shared" si="127"/>
        <v>41938.838888888888</v>
      </c>
    </row>
    <row r="3910" spans="1:17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8272</v>
      </c>
      <c r="O3910">
        <f t="shared" si="126"/>
        <v>16.25</v>
      </c>
      <c r="P3910" t="s">
        <v>8273</v>
      </c>
      <c r="Q3910" s="15">
        <f t="shared" si="127"/>
        <v>41849.135370370372</v>
      </c>
    </row>
    <row r="3911" spans="1:17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8272</v>
      </c>
      <c r="O3911">
        <f t="shared" si="126"/>
        <v>33.75</v>
      </c>
      <c r="P3911" t="s">
        <v>8273</v>
      </c>
      <c r="Q3911" s="15">
        <f t="shared" si="127"/>
        <v>41893.359282407408</v>
      </c>
    </row>
    <row r="3912" spans="1:17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8272</v>
      </c>
      <c r="O3912">
        <f t="shared" si="126"/>
        <v>61.67</v>
      </c>
      <c r="P3912" t="s">
        <v>8273</v>
      </c>
      <c r="Q3912" s="15">
        <f t="shared" si="127"/>
        <v>42254.756909722222</v>
      </c>
    </row>
    <row r="3913" spans="1:17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8272</v>
      </c>
      <c r="O3913">
        <f t="shared" si="126"/>
        <v>83.14</v>
      </c>
      <c r="P3913" t="s">
        <v>8273</v>
      </c>
      <c r="Q3913" s="15">
        <f t="shared" si="127"/>
        <v>41969.853900462964</v>
      </c>
    </row>
    <row r="3914" spans="1:17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8272</v>
      </c>
      <c r="O3914">
        <f t="shared" si="126"/>
        <v>1</v>
      </c>
      <c r="P3914" t="s">
        <v>8273</v>
      </c>
      <c r="Q3914" s="15">
        <f t="shared" si="127"/>
        <v>42119.190972222219</v>
      </c>
    </row>
    <row r="3915" spans="1:17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8272</v>
      </c>
      <c r="O3915">
        <f t="shared" si="126"/>
        <v>142.86000000000001</v>
      </c>
      <c r="P3915" t="s">
        <v>8273</v>
      </c>
      <c r="Q3915" s="15">
        <f t="shared" si="127"/>
        <v>42338.252881944441</v>
      </c>
    </row>
    <row r="3916" spans="1:17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8272</v>
      </c>
      <c r="O3916">
        <f t="shared" si="126"/>
        <v>33.67</v>
      </c>
      <c r="P3916" t="s">
        <v>8273</v>
      </c>
      <c r="Q3916" s="15">
        <f t="shared" si="127"/>
        <v>42134.957638888889</v>
      </c>
    </row>
    <row r="3917" spans="1:17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8272</v>
      </c>
      <c r="O3917">
        <f t="shared" si="126"/>
        <v>5</v>
      </c>
      <c r="P3917" t="s">
        <v>8273</v>
      </c>
      <c r="Q3917" s="15">
        <f t="shared" si="127"/>
        <v>42522.98505787037</v>
      </c>
    </row>
    <row r="3918" spans="1:17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8272</v>
      </c>
      <c r="O3918">
        <f t="shared" si="126"/>
        <v>0</v>
      </c>
      <c r="P3918" t="s">
        <v>8273</v>
      </c>
      <c r="Q3918" s="15">
        <f t="shared" si="127"/>
        <v>42524.471666666665</v>
      </c>
    </row>
    <row r="3919" spans="1:17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8272</v>
      </c>
      <c r="O3919">
        <f t="shared" si="126"/>
        <v>10</v>
      </c>
      <c r="P3919" t="s">
        <v>8273</v>
      </c>
      <c r="Q3919" s="15">
        <f t="shared" si="127"/>
        <v>41893.527326388888</v>
      </c>
    </row>
    <row r="3920" spans="1:17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8272</v>
      </c>
      <c r="O3920">
        <f t="shared" si="126"/>
        <v>40</v>
      </c>
      <c r="P3920" t="s">
        <v>8273</v>
      </c>
      <c r="Q3920" s="15">
        <f t="shared" si="127"/>
        <v>41855.666666666664</v>
      </c>
    </row>
    <row r="3921" spans="1:17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8272</v>
      </c>
      <c r="O3921">
        <f t="shared" si="126"/>
        <v>30</v>
      </c>
      <c r="P3921" t="s">
        <v>8273</v>
      </c>
      <c r="Q3921" s="15">
        <f t="shared" si="127"/>
        <v>42387</v>
      </c>
    </row>
    <row r="3922" spans="1:17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8272</v>
      </c>
      <c r="O3922">
        <f t="shared" si="126"/>
        <v>45</v>
      </c>
      <c r="P3922" t="s">
        <v>8273</v>
      </c>
      <c r="Q3922" s="15">
        <f t="shared" si="127"/>
        <v>42687.428935185191</v>
      </c>
    </row>
    <row r="3923" spans="1:17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8272</v>
      </c>
      <c r="O3923">
        <f t="shared" si="126"/>
        <v>0</v>
      </c>
      <c r="P3923" t="s">
        <v>8273</v>
      </c>
      <c r="Q3923" s="15">
        <f t="shared" si="127"/>
        <v>41938.75</v>
      </c>
    </row>
    <row r="3924" spans="1:17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8272</v>
      </c>
      <c r="O3924">
        <f t="shared" si="126"/>
        <v>10.17</v>
      </c>
      <c r="P3924" t="s">
        <v>8273</v>
      </c>
      <c r="Q3924" s="15">
        <f t="shared" si="127"/>
        <v>42065.958333333328</v>
      </c>
    </row>
    <row r="3925" spans="1:17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8272</v>
      </c>
      <c r="O3925">
        <f t="shared" si="126"/>
        <v>81.41</v>
      </c>
      <c r="P3925" t="s">
        <v>8273</v>
      </c>
      <c r="Q3925" s="15">
        <f t="shared" si="127"/>
        <v>42103.979988425926</v>
      </c>
    </row>
    <row r="3926" spans="1:17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8272</v>
      </c>
      <c r="O3926">
        <f t="shared" si="126"/>
        <v>57.25</v>
      </c>
      <c r="P3926" t="s">
        <v>8273</v>
      </c>
      <c r="Q3926" s="15">
        <f t="shared" si="127"/>
        <v>41816.959745370368</v>
      </c>
    </row>
    <row r="3927" spans="1:17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8272</v>
      </c>
      <c r="O3927">
        <f t="shared" si="126"/>
        <v>5</v>
      </c>
      <c r="P3927" t="s">
        <v>8273</v>
      </c>
      <c r="Q3927" s="15">
        <f t="shared" si="127"/>
        <v>41850.870821759258</v>
      </c>
    </row>
    <row r="3928" spans="1:17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8272</v>
      </c>
      <c r="O3928">
        <f t="shared" si="126"/>
        <v>15</v>
      </c>
      <c r="P3928" t="s">
        <v>8273</v>
      </c>
      <c r="Q3928" s="15">
        <f t="shared" si="127"/>
        <v>42000.085046296299</v>
      </c>
    </row>
    <row r="3929" spans="1:17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8272</v>
      </c>
      <c r="O3929">
        <f t="shared" si="126"/>
        <v>12.5</v>
      </c>
      <c r="P3929" t="s">
        <v>8273</v>
      </c>
      <c r="Q3929" s="15">
        <f t="shared" si="127"/>
        <v>41860.267407407409</v>
      </c>
    </row>
    <row r="3930" spans="1:17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8272</v>
      </c>
      <c r="O3930">
        <f t="shared" si="126"/>
        <v>93</v>
      </c>
      <c r="P3930" t="s">
        <v>8273</v>
      </c>
      <c r="Q3930" s="15">
        <f t="shared" si="127"/>
        <v>42293.207638888889</v>
      </c>
    </row>
    <row r="3931" spans="1:17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8272</v>
      </c>
      <c r="O3931">
        <f t="shared" si="126"/>
        <v>32.36</v>
      </c>
      <c r="P3931" t="s">
        <v>8273</v>
      </c>
      <c r="Q3931" s="15">
        <f t="shared" si="127"/>
        <v>42631.827141203699</v>
      </c>
    </row>
    <row r="3932" spans="1:17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8272</v>
      </c>
      <c r="O3932">
        <f t="shared" si="126"/>
        <v>0</v>
      </c>
      <c r="P3932" t="s">
        <v>8273</v>
      </c>
      <c r="Q3932" s="15">
        <f t="shared" si="127"/>
        <v>42461.25</v>
      </c>
    </row>
    <row r="3933" spans="1:17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8272</v>
      </c>
      <c r="O3933">
        <f t="shared" si="126"/>
        <v>0</v>
      </c>
      <c r="P3933" t="s">
        <v>8273</v>
      </c>
      <c r="Q3933" s="15">
        <f t="shared" si="127"/>
        <v>42253.151701388888</v>
      </c>
    </row>
    <row r="3934" spans="1:17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8272</v>
      </c>
      <c r="O3934">
        <f t="shared" si="126"/>
        <v>1</v>
      </c>
      <c r="P3934" t="s">
        <v>8273</v>
      </c>
      <c r="Q3934" s="15">
        <f t="shared" si="127"/>
        <v>42445.126898148148</v>
      </c>
    </row>
    <row r="3935" spans="1:17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8272</v>
      </c>
      <c r="O3935">
        <f t="shared" si="126"/>
        <v>91.83</v>
      </c>
      <c r="P3935" t="s">
        <v>8273</v>
      </c>
      <c r="Q3935" s="15">
        <f t="shared" si="127"/>
        <v>42568.029861111107</v>
      </c>
    </row>
    <row r="3936" spans="1:17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8272</v>
      </c>
      <c r="O3936">
        <f t="shared" si="126"/>
        <v>45.83</v>
      </c>
      <c r="P3936" t="s">
        <v>8273</v>
      </c>
      <c r="Q3936" s="15">
        <f t="shared" si="127"/>
        <v>42278.541666666672</v>
      </c>
    </row>
    <row r="3937" spans="1:17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8272</v>
      </c>
      <c r="O3937">
        <f t="shared" si="126"/>
        <v>57.17</v>
      </c>
      <c r="P3937" t="s">
        <v>8273</v>
      </c>
      <c r="Q3937" s="15">
        <f t="shared" si="127"/>
        <v>42281.656782407401</v>
      </c>
    </row>
    <row r="3938" spans="1:17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8272</v>
      </c>
      <c r="O3938">
        <f t="shared" si="126"/>
        <v>0</v>
      </c>
      <c r="P3938" t="s">
        <v>8273</v>
      </c>
      <c r="Q3938" s="15">
        <f t="shared" si="127"/>
        <v>42705.304629629631</v>
      </c>
    </row>
    <row r="3939" spans="1:17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8272</v>
      </c>
      <c r="O3939">
        <f t="shared" si="126"/>
        <v>248.5</v>
      </c>
      <c r="P3939" t="s">
        <v>8273</v>
      </c>
      <c r="Q3939" s="15">
        <f t="shared" si="127"/>
        <v>42562.631481481483</v>
      </c>
    </row>
    <row r="3940" spans="1:17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8272</v>
      </c>
      <c r="O3940">
        <f t="shared" si="126"/>
        <v>79.400000000000006</v>
      </c>
      <c r="P3940" t="s">
        <v>8273</v>
      </c>
      <c r="Q3940" s="15">
        <f t="shared" si="127"/>
        <v>42182.905717592599</v>
      </c>
    </row>
    <row r="3941" spans="1:17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8272</v>
      </c>
      <c r="O3941">
        <f t="shared" si="126"/>
        <v>5</v>
      </c>
      <c r="P3941" t="s">
        <v>8273</v>
      </c>
      <c r="Q3941" s="15">
        <f t="shared" si="127"/>
        <v>41919.1875</v>
      </c>
    </row>
    <row r="3942" spans="1:17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8272</v>
      </c>
      <c r="O3942">
        <f t="shared" si="126"/>
        <v>5.5</v>
      </c>
      <c r="P3942" t="s">
        <v>8273</v>
      </c>
      <c r="Q3942" s="15">
        <f t="shared" si="127"/>
        <v>42006.492488425924</v>
      </c>
    </row>
    <row r="3943" spans="1:17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8272</v>
      </c>
      <c r="O3943">
        <f t="shared" si="126"/>
        <v>25</v>
      </c>
      <c r="P3943" t="s">
        <v>8273</v>
      </c>
      <c r="Q3943" s="15">
        <f t="shared" si="127"/>
        <v>41968.041666666672</v>
      </c>
    </row>
    <row r="3944" spans="1:17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8272</v>
      </c>
      <c r="O3944">
        <f t="shared" si="126"/>
        <v>0</v>
      </c>
      <c r="P3944" t="s">
        <v>8273</v>
      </c>
      <c r="Q3944" s="15">
        <f t="shared" si="127"/>
        <v>42171.904097222221</v>
      </c>
    </row>
    <row r="3945" spans="1:17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8272</v>
      </c>
      <c r="O3945">
        <f t="shared" si="126"/>
        <v>137.08000000000001</v>
      </c>
      <c r="P3945" t="s">
        <v>8273</v>
      </c>
      <c r="Q3945" s="15">
        <f t="shared" si="127"/>
        <v>42310.701388888891</v>
      </c>
    </row>
    <row r="3946" spans="1:17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8272</v>
      </c>
      <c r="O3946">
        <f t="shared" si="126"/>
        <v>0</v>
      </c>
      <c r="P3946" t="s">
        <v>8273</v>
      </c>
      <c r="Q3946" s="15">
        <f t="shared" si="127"/>
        <v>42243.662905092591</v>
      </c>
    </row>
    <row r="3947" spans="1:17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8272</v>
      </c>
      <c r="O3947">
        <f t="shared" si="126"/>
        <v>5</v>
      </c>
      <c r="P3947" t="s">
        <v>8273</v>
      </c>
      <c r="Q3947" s="15">
        <f t="shared" si="127"/>
        <v>42139.801712962959</v>
      </c>
    </row>
    <row r="3948" spans="1:17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8272</v>
      </c>
      <c r="O3948">
        <f t="shared" si="126"/>
        <v>39</v>
      </c>
      <c r="P3948" t="s">
        <v>8273</v>
      </c>
      <c r="Q3948" s="15">
        <f t="shared" si="127"/>
        <v>42063.333333333328</v>
      </c>
    </row>
    <row r="3949" spans="1:17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8272</v>
      </c>
      <c r="O3949">
        <f t="shared" si="126"/>
        <v>50.5</v>
      </c>
      <c r="P3949" t="s">
        <v>8273</v>
      </c>
      <c r="Q3949" s="15">
        <f t="shared" si="127"/>
        <v>42645.142870370371</v>
      </c>
    </row>
    <row r="3950" spans="1:17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8272</v>
      </c>
      <c r="O3950">
        <f t="shared" si="126"/>
        <v>0</v>
      </c>
      <c r="P3950" t="s">
        <v>8273</v>
      </c>
      <c r="Q3950" s="15">
        <f t="shared" si="127"/>
        <v>41889.325497685182</v>
      </c>
    </row>
    <row r="3951" spans="1:17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8272</v>
      </c>
      <c r="O3951">
        <f t="shared" si="126"/>
        <v>49.28</v>
      </c>
      <c r="P3951" t="s">
        <v>8273</v>
      </c>
      <c r="Q3951" s="15">
        <f t="shared" si="127"/>
        <v>42046.120613425926</v>
      </c>
    </row>
    <row r="3952" spans="1:17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8272</v>
      </c>
      <c r="O3952">
        <f t="shared" si="126"/>
        <v>25</v>
      </c>
      <c r="P3952" t="s">
        <v>8273</v>
      </c>
      <c r="Q3952" s="15">
        <f t="shared" si="127"/>
        <v>42468.774305555555</v>
      </c>
    </row>
    <row r="3953" spans="1:17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8272</v>
      </c>
      <c r="O3953">
        <f t="shared" si="126"/>
        <v>1</v>
      </c>
      <c r="P3953" t="s">
        <v>8273</v>
      </c>
      <c r="Q3953" s="15">
        <f t="shared" si="127"/>
        <v>42493.784050925926</v>
      </c>
    </row>
    <row r="3954" spans="1:17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8272</v>
      </c>
      <c r="O3954">
        <f t="shared" si="126"/>
        <v>25</v>
      </c>
      <c r="P3954" t="s">
        <v>8273</v>
      </c>
      <c r="Q3954" s="15">
        <f t="shared" si="127"/>
        <v>42303.790393518517</v>
      </c>
    </row>
    <row r="3955" spans="1:17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8272</v>
      </c>
      <c r="O3955">
        <f t="shared" si="126"/>
        <v>0</v>
      </c>
      <c r="P3955" t="s">
        <v>8273</v>
      </c>
      <c r="Q3955" s="15">
        <f t="shared" si="127"/>
        <v>42580.978472222225</v>
      </c>
    </row>
    <row r="3956" spans="1:17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8272</v>
      </c>
      <c r="O3956">
        <f t="shared" si="126"/>
        <v>0</v>
      </c>
      <c r="P3956" t="s">
        <v>8273</v>
      </c>
      <c r="Q3956" s="15">
        <f t="shared" si="127"/>
        <v>41834.651203703703</v>
      </c>
    </row>
    <row r="3957" spans="1:17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8272</v>
      </c>
      <c r="O3957">
        <f t="shared" si="126"/>
        <v>53.13</v>
      </c>
      <c r="P3957" t="s">
        <v>8273</v>
      </c>
      <c r="Q3957" s="15">
        <f t="shared" si="127"/>
        <v>42336.890520833331</v>
      </c>
    </row>
    <row r="3958" spans="1:17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8272</v>
      </c>
      <c r="O3958">
        <f t="shared" si="126"/>
        <v>0</v>
      </c>
      <c r="P3958" t="s">
        <v>8273</v>
      </c>
      <c r="Q3958" s="15">
        <f t="shared" si="127"/>
        <v>42485.013888888891</v>
      </c>
    </row>
    <row r="3959" spans="1:17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8272</v>
      </c>
      <c r="O3959">
        <f t="shared" si="126"/>
        <v>7</v>
      </c>
      <c r="P3959" t="s">
        <v>8273</v>
      </c>
      <c r="Q3959" s="15">
        <f t="shared" si="127"/>
        <v>42559.976319444439</v>
      </c>
    </row>
    <row r="3960" spans="1:17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8272</v>
      </c>
      <c r="O3960">
        <f t="shared" si="126"/>
        <v>40.06</v>
      </c>
      <c r="P3960" t="s">
        <v>8273</v>
      </c>
      <c r="Q3960" s="15">
        <f t="shared" si="127"/>
        <v>41853.583333333336</v>
      </c>
    </row>
    <row r="3961" spans="1:17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8272</v>
      </c>
      <c r="O3961">
        <f t="shared" si="126"/>
        <v>24.33</v>
      </c>
      <c r="P3961" t="s">
        <v>8273</v>
      </c>
      <c r="Q3961" s="15">
        <f t="shared" si="127"/>
        <v>41910.788842592592</v>
      </c>
    </row>
    <row r="3962" spans="1:17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8272</v>
      </c>
      <c r="O3962">
        <f t="shared" si="126"/>
        <v>11.25</v>
      </c>
      <c r="P3962" t="s">
        <v>8273</v>
      </c>
      <c r="Q3962" s="15">
        <f t="shared" si="127"/>
        <v>42372.845555555556</v>
      </c>
    </row>
    <row r="3963" spans="1:17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8272</v>
      </c>
      <c r="O3963">
        <f t="shared" si="126"/>
        <v>10.5</v>
      </c>
      <c r="P3963" t="s">
        <v>8273</v>
      </c>
      <c r="Q3963" s="15">
        <f t="shared" si="127"/>
        <v>41767.891319444447</v>
      </c>
    </row>
    <row r="3964" spans="1:17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8272</v>
      </c>
      <c r="O3964">
        <f t="shared" si="126"/>
        <v>15</v>
      </c>
      <c r="P3964" t="s">
        <v>8273</v>
      </c>
      <c r="Q3964" s="15">
        <f t="shared" si="127"/>
        <v>42336.621458333335</v>
      </c>
    </row>
    <row r="3965" spans="1:17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8272</v>
      </c>
      <c r="O3965">
        <f t="shared" si="126"/>
        <v>0</v>
      </c>
      <c r="P3965" t="s">
        <v>8273</v>
      </c>
      <c r="Q3965" s="15">
        <f t="shared" si="127"/>
        <v>42326.195798611108</v>
      </c>
    </row>
    <row r="3966" spans="1:17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8272</v>
      </c>
      <c r="O3966">
        <f t="shared" si="126"/>
        <v>42</v>
      </c>
      <c r="P3966" t="s">
        <v>8273</v>
      </c>
      <c r="Q3966" s="15">
        <f t="shared" si="127"/>
        <v>42113.680393518516</v>
      </c>
    </row>
    <row r="3967" spans="1:17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8272</v>
      </c>
      <c r="O3967">
        <f t="shared" si="126"/>
        <v>71.25</v>
      </c>
      <c r="P3967" t="s">
        <v>8273</v>
      </c>
      <c r="Q3967" s="15">
        <f t="shared" si="127"/>
        <v>42474.194212962961</v>
      </c>
    </row>
    <row r="3968" spans="1:17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8272</v>
      </c>
      <c r="O3968">
        <f t="shared" si="126"/>
        <v>22.5</v>
      </c>
      <c r="P3968" t="s">
        <v>8273</v>
      </c>
      <c r="Q3968" s="15">
        <f t="shared" si="127"/>
        <v>41844.124305555553</v>
      </c>
    </row>
    <row r="3969" spans="1:17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8272</v>
      </c>
      <c r="O3969">
        <f t="shared" si="126"/>
        <v>41</v>
      </c>
      <c r="P3969" t="s">
        <v>8273</v>
      </c>
      <c r="Q3969" s="15">
        <f t="shared" si="127"/>
        <v>42800.290590277778</v>
      </c>
    </row>
    <row r="3970" spans="1:17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8272</v>
      </c>
      <c r="O3970">
        <f t="shared" si="126"/>
        <v>47.91</v>
      </c>
      <c r="P3970" t="s">
        <v>8273</v>
      </c>
      <c r="Q3970" s="15">
        <f t="shared" si="127"/>
        <v>42512.815659722226</v>
      </c>
    </row>
    <row r="3971" spans="1:17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8272</v>
      </c>
      <c r="O3971">
        <f t="shared" ref="O3971:O4034" si="128">IFERROR(ROUND(E3971/L3971,2),0)</f>
        <v>35.17</v>
      </c>
      <c r="P3971" t="s">
        <v>8273</v>
      </c>
      <c r="Q3971" s="15">
        <f t="shared" ref="Q3971:Q4034" si="129">( ( (I3971/60)/60)/24)+DATE(1970,1,1)</f>
        <v>42611.163194444445</v>
      </c>
    </row>
    <row r="3972" spans="1:17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8272</v>
      </c>
      <c r="O3972">
        <f t="shared" si="128"/>
        <v>5.5</v>
      </c>
      <c r="P3972" t="s">
        <v>8273</v>
      </c>
      <c r="Q3972" s="15">
        <f t="shared" si="129"/>
        <v>42477.863553240735</v>
      </c>
    </row>
    <row r="3973" spans="1:17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8272</v>
      </c>
      <c r="O3973">
        <f t="shared" si="128"/>
        <v>22.67</v>
      </c>
      <c r="P3973" t="s">
        <v>8273</v>
      </c>
      <c r="Q3973" s="15">
        <f t="shared" si="129"/>
        <v>41841.536180555559</v>
      </c>
    </row>
    <row r="3974" spans="1:17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8272</v>
      </c>
      <c r="O3974">
        <f t="shared" si="128"/>
        <v>26.38</v>
      </c>
      <c r="P3974" t="s">
        <v>8273</v>
      </c>
      <c r="Q3974" s="15">
        <f t="shared" si="129"/>
        <v>42041.067523148144</v>
      </c>
    </row>
    <row r="3975" spans="1:17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8272</v>
      </c>
      <c r="O3975">
        <f t="shared" si="128"/>
        <v>105.54</v>
      </c>
      <c r="P3975" t="s">
        <v>8273</v>
      </c>
      <c r="Q3975" s="15">
        <f t="shared" si="129"/>
        <v>42499.166666666672</v>
      </c>
    </row>
    <row r="3976" spans="1:17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8272</v>
      </c>
      <c r="O3976">
        <f t="shared" si="128"/>
        <v>29.09</v>
      </c>
      <c r="P3976" t="s">
        <v>8273</v>
      </c>
      <c r="Q3976" s="15">
        <f t="shared" si="129"/>
        <v>42523.546851851846</v>
      </c>
    </row>
    <row r="3977" spans="1:17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8272</v>
      </c>
      <c r="O3977">
        <f t="shared" si="128"/>
        <v>0</v>
      </c>
      <c r="P3977" t="s">
        <v>8273</v>
      </c>
      <c r="Q3977" s="15">
        <f t="shared" si="129"/>
        <v>42564.866875</v>
      </c>
    </row>
    <row r="3978" spans="1:17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8272</v>
      </c>
      <c r="O3978">
        <f t="shared" si="128"/>
        <v>62</v>
      </c>
      <c r="P3978" t="s">
        <v>8273</v>
      </c>
      <c r="Q3978" s="15">
        <f t="shared" si="129"/>
        <v>41852.291666666664</v>
      </c>
    </row>
    <row r="3979" spans="1:17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8272</v>
      </c>
      <c r="O3979">
        <f t="shared" si="128"/>
        <v>217.5</v>
      </c>
      <c r="P3979" t="s">
        <v>8273</v>
      </c>
      <c r="Q3979" s="15">
        <f t="shared" si="129"/>
        <v>42573.788564814815</v>
      </c>
    </row>
    <row r="3980" spans="1:17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8272</v>
      </c>
      <c r="O3980">
        <f t="shared" si="128"/>
        <v>26.75</v>
      </c>
      <c r="P3980" t="s">
        <v>8273</v>
      </c>
      <c r="Q3980" s="15">
        <f t="shared" si="129"/>
        <v>42035.642974537041</v>
      </c>
    </row>
    <row r="3981" spans="1:17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8272</v>
      </c>
      <c r="O3981">
        <f t="shared" si="128"/>
        <v>18.329999999999998</v>
      </c>
      <c r="P3981" t="s">
        <v>8273</v>
      </c>
      <c r="Q3981" s="15">
        <f t="shared" si="129"/>
        <v>42092.833333333328</v>
      </c>
    </row>
    <row r="3982" spans="1:17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8272</v>
      </c>
      <c r="O3982">
        <f t="shared" si="128"/>
        <v>64.290000000000006</v>
      </c>
      <c r="P3982" t="s">
        <v>8273</v>
      </c>
      <c r="Q3982" s="15">
        <f t="shared" si="129"/>
        <v>41825.598923611113</v>
      </c>
    </row>
    <row r="3983" spans="1:17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8272</v>
      </c>
      <c r="O3983">
        <f t="shared" si="128"/>
        <v>175</v>
      </c>
      <c r="P3983" t="s">
        <v>8273</v>
      </c>
      <c r="Q3983" s="15">
        <f t="shared" si="129"/>
        <v>42568.179965277777</v>
      </c>
    </row>
    <row r="3984" spans="1:17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8272</v>
      </c>
      <c r="O3984">
        <f t="shared" si="128"/>
        <v>34</v>
      </c>
      <c r="P3984" t="s">
        <v>8273</v>
      </c>
      <c r="Q3984" s="15">
        <f t="shared" si="129"/>
        <v>42192.809953703705</v>
      </c>
    </row>
    <row r="3985" spans="1:17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8272</v>
      </c>
      <c r="O3985">
        <f t="shared" si="128"/>
        <v>84.28</v>
      </c>
      <c r="P3985" t="s">
        <v>8273</v>
      </c>
      <c r="Q3985" s="15">
        <f t="shared" si="129"/>
        <v>41779.290972222225</v>
      </c>
    </row>
    <row r="3986" spans="1:17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8272</v>
      </c>
      <c r="O3986">
        <f t="shared" si="128"/>
        <v>9.5</v>
      </c>
      <c r="P3986" t="s">
        <v>8273</v>
      </c>
      <c r="Q3986" s="15">
        <f t="shared" si="129"/>
        <v>41951</v>
      </c>
    </row>
    <row r="3987" spans="1:17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8272</v>
      </c>
      <c r="O3987">
        <f t="shared" si="128"/>
        <v>33.74</v>
      </c>
      <c r="P3987" t="s">
        <v>8273</v>
      </c>
      <c r="Q3987" s="15">
        <f t="shared" si="129"/>
        <v>42420.878472222219</v>
      </c>
    </row>
    <row r="3988" spans="1:17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8272</v>
      </c>
      <c r="O3988">
        <f t="shared" si="128"/>
        <v>37.54</v>
      </c>
      <c r="P3988" t="s">
        <v>8273</v>
      </c>
      <c r="Q3988" s="15">
        <f t="shared" si="129"/>
        <v>42496.544444444444</v>
      </c>
    </row>
    <row r="3989" spans="1:17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8272</v>
      </c>
      <c r="O3989">
        <f t="shared" si="128"/>
        <v>11.62</v>
      </c>
      <c r="P3989" t="s">
        <v>8273</v>
      </c>
      <c r="Q3989" s="15">
        <f t="shared" si="129"/>
        <v>41775.92465277778</v>
      </c>
    </row>
    <row r="3990" spans="1:17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8272</v>
      </c>
      <c r="O3990">
        <f t="shared" si="128"/>
        <v>8</v>
      </c>
      <c r="P3990" t="s">
        <v>8273</v>
      </c>
      <c r="Q3990" s="15">
        <f t="shared" si="129"/>
        <v>42245.08116898148</v>
      </c>
    </row>
    <row r="3991" spans="1:17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8272</v>
      </c>
      <c r="O3991">
        <f t="shared" si="128"/>
        <v>0</v>
      </c>
      <c r="P3991" t="s">
        <v>8273</v>
      </c>
      <c r="Q3991" s="15">
        <f t="shared" si="129"/>
        <v>42316.791446759264</v>
      </c>
    </row>
    <row r="3992" spans="1:17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8272</v>
      </c>
      <c r="O3992">
        <f t="shared" si="128"/>
        <v>23</v>
      </c>
      <c r="P3992" t="s">
        <v>8273</v>
      </c>
      <c r="Q3992" s="15">
        <f t="shared" si="129"/>
        <v>42431.672372685185</v>
      </c>
    </row>
    <row r="3993" spans="1:17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8272</v>
      </c>
      <c r="O3993">
        <f t="shared" si="128"/>
        <v>100</v>
      </c>
      <c r="P3993" t="s">
        <v>8273</v>
      </c>
      <c r="Q3993" s="15">
        <f t="shared" si="129"/>
        <v>42155.644467592589</v>
      </c>
    </row>
    <row r="3994" spans="1:17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8272</v>
      </c>
      <c r="O3994">
        <f t="shared" si="128"/>
        <v>60.11</v>
      </c>
      <c r="P3994" t="s">
        <v>8273</v>
      </c>
      <c r="Q3994" s="15">
        <f t="shared" si="129"/>
        <v>42349.982164351852</v>
      </c>
    </row>
    <row r="3995" spans="1:17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8272</v>
      </c>
      <c r="O3995">
        <f t="shared" si="128"/>
        <v>3</v>
      </c>
      <c r="P3995" t="s">
        <v>8273</v>
      </c>
      <c r="Q3995" s="15">
        <f t="shared" si="129"/>
        <v>42137.864722222221</v>
      </c>
    </row>
    <row r="3996" spans="1:17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8272</v>
      </c>
      <c r="O3996">
        <f t="shared" si="128"/>
        <v>5</v>
      </c>
      <c r="P3996" t="s">
        <v>8273</v>
      </c>
      <c r="Q3996" s="15">
        <f t="shared" si="129"/>
        <v>41839.389930555553</v>
      </c>
    </row>
    <row r="3997" spans="1:17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8272</v>
      </c>
      <c r="O3997">
        <f t="shared" si="128"/>
        <v>17.5</v>
      </c>
      <c r="P3997" t="s">
        <v>8273</v>
      </c>
      <c r="Q3997" s="15">
        <f t="shared" si="129"/>
        <v>42049.477083333331</v>
      </c>
    </row>
    <row r="3998" spans="1:17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8272</v>
      </c>
      <c r="O3998">
        <f t="shared" si="128"/>
        <v>29.24</v>
      </c>
      <c r="P3998" t="s">
        <v>8273</v>
      </c>
      <c r="Q3998" s="15">
        <f t="shared" si="129"/>
        <v>41963.669444444444</v>
      </c>
    </row>
    <row r="3999" spans="1:17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8272</v>
      </c>
      <c r="O3999">
        <f t="shared" si="128"/>
        <v>0</v>
      </c>
      <c r="P3999" t="s">
        <v>8273</v>
      </c>
      <c r="Q3999" s="15">
        <f t="shared" si="129"/>
        <v>42099.349780092598</v>
      </c>
    </row>
    <row r="4000" spans="1:17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8272</v>
      </c>
      <c r="O4000">
        <f t="shared" si="128"/>
        <v>59.58</v>
      </c>
      <c r="P4000" t="s">
        <v>8273</v>
      </c>
      <c r="Q4000" s="15">
        <f t="shared" si="129"/>
        <v>42091.921597222223</v>
      </c>
    </row>
    <row r="4001" spans="1:17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8272</v>
      </c>
      <c r="O4001">
        <f t="shared" si="128"/>
        <v>82.57</v>
      </c>
      <c r="P4001" t="s">
        <v>8273</v>
      </c>
      <c r="Q4001" s="15">
        <f t="shared" si="129"/>
        <v>41882.827650462961</v>
      </c>
    </row>
    <row r="4002" spans="1:17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8272</v>
      </c>
      <c r="O4002">
        <f t="shared" si="128"/>
        <v>10</v>
      </c>
      <c r="P4002" t="s">
        <v>8273</v>
      </c>
      <c r="Q4002" s="15">
        <f t="shared" si="129"/>
        <v>42497.603680555556</v>
      </c>
    </row>
    <row r="4003" spans="1:17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8272</v>
      </c>
      <c r="O4003">
        <f t="shared" si="128"/>
        <v>32.36</v>
      </c>
      <c r="P4003" t="s">
        <v>8273</v>
      </c>
      <c r="Q4003" s="15">
        <f t="shared" si="129"/>
        <v>42795.791666666672</v>
      </c>
    </row>
    <row r="4004" spans="1:17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8272</v>
      </c>
      <c r="O4004">
        <f t="shared" si="128"/>
        <v>5.75</v>
      </c>
      <c r="P4004" t="s">
        <v>8273</v>
      </c>
      <c r="Q4004" s="15">
        <f t="shared" si="129"/>
        <v>41909.043530092589</v>
      </c>
    </row>
    <row r="4005" spans="1:17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8272</v>
      </c>
      <c r="O4005">
        <f t="shared" si="128"/>
        <v>100.5</v>
      </c>
      <c r="P4005" t="s">
        <v>8273</v>
      </c>
      <c r="Q4005" s="15">
        <f t="shared" si="129"/>
        <v>42050.587349537032</v>
      </c>
    </row>
    <row r="4006" spans="1:17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8272</v>
      </c>
      <c r="O4006">
        <f t="shared" si="128"/>
        <v>1</v>
      </c>
      <c r="P4006" t="s">
        <v>8273</v>
      </c>
      <c r="Q4006" s="15">
        <f t="shared" si="129"/>
        <v>41920.16269675926</v>
      </c>
    </row>
    <row r="4007" spans="1:17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8272</v>
      </c>
      <c r="O4007">
        <f t="shared" si="128"/>
        <v>20</v>
      </c>
      <c r="P4007" t="s">
        <v>8273</v>
      </c>
      <c r="Q4007" s="15">
        <f t="shared" si="129"/>
        <v>41932.807696759257</v>
      </c>
    </row>
    <row r="4008" spans="1:17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8272</v>
      </c>
      <c r="O4008">
        <f t="shared" si="128"/>
        <v>2</v>
      </c>
      <c r="P4008" t="s">
        <v>8273</v>
      </c>
      <c r="Q4008" s="15">
        <f t="shared" si="129"/>
        <v>42416.772997685184</v>
      </c>
    </row>
    <row r="4009" spans="1:17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8272</v>
      </c>
      <c r="O4009">
        <f t="shared" si="128"/>
        <v>5</v>
      </c>
      <c r="P4009" t="s">
        <v>8273</v>
      </c>
      <c r="Q4009" s="15">
        <f t="shared" si="129"/>
        <v>41877.686111111114</v>
      </c>
    </row>
    <row r="4010" spans="1:17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8272</v>
      </c>
      <c r="O4010">
        <f t="shared" si="128"/>
        <v>15</v>
      </c>
      <c r="P4010" t="s">
        <v>8273</v>
      </c>
      <c r="Q4010" s="15">
        <f t="shared" si="129"/>
        <v>42207.964201388888</v>
      </c>
    </row>
    <row r="4011" spans="1:17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8272</v>
      </c>
      <c r="O4011">
        <f t="shared" si="128"/>
        <v>25</v>
      </c>
      <c r="P4011" t="s">
        <v>8273</v>
      </c>
      <c r="Q4011" s="15">
        <f t="shared" si="129"/>
        <v>41891.700925925928</v>
      </c>
    </row>
    <row r="4012" spans="1:17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8272</v>
      </c>
      <c r="O4012">
        <f t="shared" si="128"/>
        <v>45.84</v>
      </c>
      <c r="P4012" t="s">
        <v>8273</v>
      </c>
      <c r="Q4012" s="15">
        <f t="shared" si="129"/>
        <v>41938.770439814813</v>
      </c>
    </row>
    <row r="4013" spans="1:17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8272</v>
      </c>
      <c r="O4013">
        <f t="shared" si="128"/>
        <v>4.75</v>
      </c>
      <c r="P4013" t="s">
        <v>8273</v>
      </c>
      <c r="Q4013" s="15">
        <f t="shared" si="129"/>
        <v>42032.54488425926</v>
      </c>
    </row>
    <row r="4014" spans="1:17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8272</v>
      </c>
      <c r="O4014">
        <f t="shared" si="128"/>
        <v>0</v>
      </c>
      <c r="P4014" t="s">
        <v>8273</v>
      </c>
      <c r="Q4014" s="15">
        <f t="shared" si="129"/>
        <v>42126.544548611113</v>
      </c>
    </row>
    <row r="4015" spans="1:17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8272</v>
      </c>
      <c r="O4015">
        <f t="shared" si="128"/>
        <v>13</v>
      </c>
      <c r="P4015" t="s">
        <v>8273</v>
      </c>
      <c r="Q4015" s="15">
        <f t="shared" si="129"/>
        <v>42051.301192129627</v>
      </c>
    </row>
    <row r="4016" spans="1:17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8272</v>
      </c>
      <c r="O4016">
        <f t="shared" si="128"/>
        <v>0</v>
      </c>
      <c r="P4016" t="s">
        <v>8273</v>
      </c>
      <c r="Q4016" s="15">
        <f t="shared" si="129"/>
        <v>42434.246168981481</v>
      </c>
    </row>
    <row r="4017" spans="1:17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8272</v>
      </c>
      <c r="O4017">
        <f t="shared" si="128"/>
        <v>1</v>
      </c>
      <c r="P4017" t="s">
        <v>8273</v>
      </c>
      <c r="Q4017" s="15">
        <f t="shared" si="129"/>
        <v>42204.780821759254</v>
      </c>
    </row>
    <row r="4018" spans="1:17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8272</v>
      </c>
      <c r="O4018">
        <f t="shared" si="128"/>
        <v>10</v>
      </c>
      <c r="P4018" t="s">
        <v>8273</v>
      </c>
      <c r="Q4018" s="15">
        <f t="shared" si="129"/>
        <v>41899.872685185182</v>
      </c>
    </row>
    <row r="4019" spans="1:17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8272</v>
      </c>
      <c r="O4019">
        <f t="shared" si="128"/>
        <v>52.5</v>
      </c>
      <c r="P4019" t="s">
        <v>8273</v>
      </c>
      <c r="Q4019" s="15">
        <f t="shared" si="129"/>
        <v>41886.672152777777</v>
      </c>
    </row>
    <row r="4020" spans="1:17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8272</v>
      </c>
      <c r="O4020">
        <f t="shared" si="128"/>
        <v>32.5</v>
      </c>
      <c r="P4020" t="s">
        <v>8273</v>
      </c>
      <c r="Q4020" s="15">
        <f t="shared" si="129"/>
        <v>42650.91097222222</v>
      </c>
    </row>
    <row r="4021" spans="1:17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8272</v>
      </c>
      <c r="O4021">
        <f t="shared" si="128"/>
        <v>7.25</v>
      </c>
      <c r="P4021" t="s">
        <v>8273</v>
      </c>
      <c r="Q4021" s="15">
        <f t="shared" si="129"/>
        <v>42475.686111111107</v>
      </c>
    </row>
    <row r="4022" spans="1:17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8272</v>
      </c>
      <c r="O4022">
        <f t="shared" si="128"/>
        <v>33.33</v>
      </c>
      <c r="P4022" t="s">
        <v>8273</v>
      </c>
      <c r="Q4022" s="15">
        <f t="shared" si="129"/>
        <v>42087.149293981478</v>
      </c>
    </row>
    <row r="4023" spans="1:17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8272</v>
      </c>
      <c r="O4023">
        <f t="shared" si="128"/>
        <v>62.5</v>
      </c>
      <c r="P4023" t="s">
        <v>8273</v>
      </c>
      <c r="Q4023" s="15">
        <f t="shared" si="129"/>
        <v>41938.911550925928</v>
      </c>
    </row>
    <row r="4024" spans="1:17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8272</v>
      </c>
      <c r="O4024">
        <f t="shared" si="128"/>
        <v>63.56</v>
      </c>
      <c r="P4024" t="s">
        <v>8273</v>
      </c>
      <c r="Q4024" s="15">
        <f t="shared" si="129"/>
        <v>42036.120833333334</v>
      </c>
    </row>
    <row r="4025" spans="1:17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8272</v>
      </c>
      <c r="O4025">
        <f t="shared" si="128"/>
        <v>0</v>
      </c>
      <c r="P4025" t="s">
        <v>8273</v>
      </c>
      <c r="Q4025" s="15">
        <f t="shared" si="129"/>
        <v>42453.957905092597</v>
      </c>
    </row>
    <row r="4026" spans="1:17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8272</v>
      </c>
      <c r="O4026">
        <f t="shared" si="128"/>
        <v>10</v>
      </c>
      <c r="P4026" t="s">
        <v>8273</v>
      </c>
      <c r="Q4026" s="15">
        <f t="shared" si="129"/>
        <v>42247.670104166667</v>
      </c>
    </row>
    <row r="4027" spans="1:17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8272</v>
      </c>
      <c r="O4027">
        <f t="shared" si="128"/>
        <v>62.5</v>
      </c>
      <c r="P4027" t="s">
        <v>8273</v>
      </c>
      <c r="Q4027" s="15">
        <f t="shared" si="129"/>
        <v>42211.237685185188</v>
      </c>
    </row>
    <row r="4028" spans="1:17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8272</v>
      </c>
      <c r="O4028">
        <f t="shared" si="128"/>
        <v>0</v>
      </c>
      <c r="P4028" t="s">
        <v>8273</v>
      </c>
      <c r="Q4028" s="15">
        <f t="shared" si="129"/>
        <v>42342.697210648148</v>
      </c>
    </row>
    <row r="4029" spans="1:17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8272</v>
      </c>
      <c r="O4029">
        <f t="shared" si="128"/>
        <v>30.71</v>
      </c>
      <c r="P4029" t="s">
        <v>8273</v>
      </c>
      <c r="Q4029" s="15">
        <f t="shared" si="129"/>
        <v>42789.041666666672</v>
      </c>
    </row>
    <row r="4030" spans="1:17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8272</v>
      </c>
      <c r="O4030">
        <f t="shared" si="128"/>
        <v>51</v>
      </c>
      <c r="P4030" t="s">
        <v>8273</v>
      </c>
      <c r="Q4030" s="15">
        <f t="shared" si="129"/>
        <v>41795.938657407409</v>
      </c>
    </row>
    <row r="4031" spans="1:17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8272</v>
      </c>
      <c r="O4031">
        <f t="shared" si="128"/>
        <v>0</v>
      </c>
      <c r="P4031" t="s">
        <v>8273</v>
      </c>
      <c r="Q4031" s="15">
        <f t="shared" si="129"/>
        <v>42352.025115740747</v>
      </c>
    </row>
    <row r="4032" spans="1:17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8272</v>
      </c>
      <c r="O4032">
        <f t="shared" si="128"/>
        <v>66.67</v>
      </c>
      <c r="P4032" t="s">
        <v>8273</v>
      </c>
      <c r="Q4032" s="15">
        <f t="shared" si="129"/>
        <v>42403.784027777772</v>
      </c>
    </row>
    <row r="4033" spans="1:17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8272</v>
      </c>
      <c r="O4033">
        <f t="shared" si="128"/>
        <v>0</v>
      </c>
      <c r="P4033" t="s">
        <v>8273</v>
      </c>
      <c r="Q4033" s="15">
        <f t="shared" si="129"/>
        <v>41991.626898148148</v>
      </c>
    </row>
    <row r="4034" spans="1:17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8272</v>
      </c>
      <c r="O4034">
        <f t="shared" si="128"/>
        <v>59</v>
      </c>
      <c r="P4034" t="s">
        <v>8273</v>
      </c>
      <c r="Q4034" s="15">
        <f t="shared" si="129"/>
        <v>42353.85087962963</v>
      </c>
    </row>
    <row r="4035" spans="1:17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8272</v>
      </c>
      <c r="O4035">
        <f t="shared" ref="O4035:O4098" si="130">IFERROR(ROUND(E4035/L4035,2),0)</f>
        <v>65.34</v>
      </c>
      <c r="P4035" t="s">
        <v>8273</v>
      </c>
      <c r="Q4035" s="15">
        <f t="shared" ref="Q4035:Q4098" si="131">( ( (I4035/60)/60)/24)+DATE(1970,1,1)</f>
        <v>42645.375</v>
      </c>
    </row>
    <row r="4036" spans="1:17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8272</v>
      </c>
      <c r="O4036">
        <f t="shared" si="130"/>
        <v>100</v>
      </c>
      <c r="P4036" t="s">
        <v>8273</v>
      </c>
      <c r="Q4036" s="15">
        <f t="shared" si="131"/>
        <v>42097.905671296292</v>
      </c>
    </row>
    <row r="4037" spans="1:17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8272</v>
      </c>
      <c r="O4037">
        <f t="shared" si="130"/>
        <v>147.4</v>
      </c>
      <c r="P4037" t="s">
        <v>8273</v>
      </c>
      <c r="Q4037" s="15">
        <f t="shared" si="131"/>
        <v>41933.882951388885</v>
      </c>
    </row>
    <row r="4038" spans="1:17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8272</v>
      </c>
      <c r="O4038">
        <f t="shared" si="130"/>
        <v>166.06</v>
      </c>
      <c r="P4038" t="s">
        <v>8273</v>
      </c>
      <c r="Q4038" s="15">
        <f t="shared" si="131"/>
        <v>41821.9375</v>
      </c>
    </row>
    <row r="4039" spans="1:17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8272</v>
      </c>
      <c r="O4039">
        <f t="shared" si="130"/>
        <v>40</v>
      </c>
      <c r="P4039" t="s">
        <v>8273</v>
      </c>
      <c r="Q4039" s="15">
        <f t="shared" si="131"/>
        <v>42514.600694444445</v>
      </c>
    </row>
    <row r="4040" spans="1:17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8272</v>
      </c>
      <c r="O4040">
        <f t="shared" si="130"/>
        <v>75.25</v>
      </c>
      <c r="P4040" t="s">
        <v>8273</v>
      </c>
      <c r="Q4040" s="15">
        <f t="shared" si="131"/>
        <v>41929.798726851855</v>
      </c>
    </row>
    <row r="4041" spans="1:17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8272</v>
      </c>
      <c r="O4041">
        <f t="shared" si="130"/>
        <v>60</v>
      </c>
      <c r="P4041" t="s">
        <v>8273</v>
      </c>
      <c r="Q4041" s="15">
        <f t="shared" si="131"/>
        <v>42339.249305555553</v>
      </c>
    </row>
    <row r="4042" spans="1:17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8272</v>
      </c>
      <c r="O4042">
        <f t="shared" si="130"/>
        <v>1250</v>
      </c>
      <c r="P4042" t="s">
        <v>8273</v>
      </c>
      <c r="Q4042" s="15">
        <f t="shared" si="131"/>
        <v>42203.125</v>
      </c>
    </row>
    <row r="4043" spans="1:17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8272</v>
      </c>
      <c r="O4043">
        <f t="shared" si="130"/>
        <v>10.5</v>
      </c>
      <c r="P4043" t="s">
        <v>8273</v>
      </c>
      <c r="Q4043" s="15">
        <f t="shared" si="131"/>
        <v>42619.474004629628</v>
      </c>
    </row>
    <row r="4044" spans="1:17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8272</v>
      </c>
      <c r="O4044">
        <f t="shared" si="130"/>
        <v>7</v>
      </c>
      <c r="P4044" t="s">
        <v>8273</v>
      </c>
      <c r="Q4044" s="15">
        <f t="shared" si="131"/>
        <v>42024.802777777775</v>
      </c>
    </row>
    <row r="4045" spans="1:17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8272</v>
      </c>
      <c r="O4045">
        <f t="shared" si="130"/>
        <v>0</v>
      </c>
      <c r="P4045" t="s">
        <v>8273</v>
      </c>
      <c r="Q4045" s="15">
        <f t="shared" si="131"/>
        <v>41963.957465277781</v>
      </c>
    </row>
    <row r="4046" spans="1:17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8272</v>
      </c>
      <c r="O4046">
        <f t="shared" si="130"/>
        <v>56.25</v>
      </c>
      <c r="P4046" t="s">
        <v>8273</v>
      </c>
      <c r="Q4046" s="15">
        <f t="shared" si="131"/>
        <v>42104.208333333328</v>
      </c>
    </row>
    <row r="4047" spans="1:17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8272</v>
      </c>
      <c r="O4047">
        <f t="shared" si="130"/>
        <v>1</v>
      </c>
      <c r="P4047" t="s">
        <v>8273</v>
      </c>
      <c r="Q4047" s="15">
        <f t="shared" si="131"/>
        <v>41872.201261574075</v>
      </c>
    </row>
    <row r="4048" spans="1:17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8272</v>
      </c>
      <c r="O4048">
        <f t="shared" si="130"/>
        <v>38.33</v>
      </c>
      <c r="P4048" t="s">
        <v>8273</v>
      </c>
      <c r="Q4048" s="15">
        <f t="shared" si="131"/>
        <v>41934.650578703702</v>
      </c>
    </row>
    <row r="4049" spans="1:17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8272</v>
      </c>
      <c r="O4049">
        <f t="shared" si="130"/>
        <v>27.5</v>
      </c>
      <c r="P4049" t="s">
        <v>8273</v>
      </c>
      <c r="Q4049" s="15">
        <f t="shared" si="131"/>
        <v>42015.041666666672</v>
      </c>
    </row>
    <row r="4050" spans="1:17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8272</v>
      </c>
      <c r="O4050">
        <f t="shared" si="130"/>
        <v>32.979999999999997</v>
      </c>
      <c r="P4050" t="s">
        <v>8273</v>
      </c>
      <c r="Q4050" s="15">
        <f t="shared" si="131"/>
        <v>42471.467442129629</v>
      </c>
    </row>
    <row r="4051" spans="1:17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8272</v>
      </c>
      <c r="O4051">
        <f t="shared" si="130"/>
        <v>16</v>
      </c>
      <c r="P4051" t="s">
        <v>8273</v>
      </c>
      <c r="Q4051" s="15">
        <f t="shared" si="131"/>
        <v>42199.958506944444</v>
      </c>
    </row>
    <row r="4052" spans="1:17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8272</v>
      </c>
      <c r="O4052">
        <f t="shared" si="130"/>
        <v>1</v>
      </c>
      <c r="P4052" t="s">
        <v>8273</v>
      </c>
      <c r="Q4052" s="15">
        <f t="shared" si="131"/>
        <v>41935.636469907404</v>
      </c>
    </row>
    <row r="4053" spans="1:17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8272</v>
      </c>
      <c r="O4053">
        <f t="shared" si="130"/>
        <v>0</v>
      </c>
      <c r="P4053" t="s">
        <v>8273</v>
      </c>
      <c r="Q4053" s="15">
        <f t="shared" si="131"/>
        <v>41768.286805555559</v>
      </c>
    </row>
    <row r="4054" spans="1:17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8272</v>
      </c>
      <c r="O4054">
        <f t="shared" si="130"/>
        <v>86.62</v>
      </c>
      <c r="P4054" t="s">
        <v>8273</v>
      </c>
      <c r="Q4054" s="15">
        <f t="shared" si="131"/>
        <v>41925.878657407404</v>
      </c>
    </row>
    <row r="4055" spans="1:17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8272</v>
      </c>
      <c r="O4055">
        <f t="shared" si="130"/>
        <v>55</v>
      </c>
      <c r="P4055" t="s">
        <v>8273</v>
      </c>
      <c r="Q4055" s="15">
        <f t="shared" si="131"/>
        <v>41958.833333333328</v>
      </c>
    </row>
    <row r="4056" spans="1:17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8272</v>
      </c>
      <c r="O4056">
        <f t="shared" si="130"/>
        <v>0</v>
      </c>
      <c r="P4056" t="s">
        <v>8273</v>
      </c>
      <c r="Q4056" s="15">
        <f t="shared" si="131"/>
        <v>42644.166666666672</v>
      </c>
    </row>
    <row r="4057" spans="1:17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8272</v>
      </c>
      <c r="O4057">
        <f t="shared" si="130"/>
        <v>41.95</v>
      </c>
      <c r="P4057" t="s">
        <v>8273</v>
      </c>
      <c r="Q4057" s="15">
        <f t="shared" si="131"/>
        <v>41809.648506944446</v>
      </c>
    </row>
    <row r="4058" spans="1:17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8272</v>
      </c>
      <c r="O4058">
        <f t="shared" si="130"/>
        <v>88.33</v>
      </c>
      <c r="P4058" t="s">
        <v>8273</v>
      </c>
      <c r="Q4058" s="15">
        <f t="shared" si="131"/>
        <v>42554.832638888889</v>
      </c>
    </row>
    <row r="4059" spans="1:17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8272</v>
      </c>
      <c r="O4059">
        <f t="shared" si="130"/>
        <v>129.16999999999999</v>
      </c>
      <c r="P4059" t="s">
        <v>8273</v>
      </c>
      <c r="Q4059" s="15">
        <f t="shared" si="131"/>
        <v>42333.958333333328</v>
      </c>
    </row>
    <row r="4060" spans="1:17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8272</v>
      </c>
      <c r="O4060">
        <f t="shared" si="130"/>
        <v>23.75</v>
      </c>
      <c r="P4060" t="s">
        <v>8273</v>
      </c>
      <c r="Q4060" s="15">
        <f t="shared" si="131"/>
        <v>42461.165972222225</v>
      </c>
    </row>
    <row r="4061" spans="1:17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8272</v>
      </c>
      <c r="O4061">
        <f t="shared" si="130"/>
        <v>35.71</v>
      </c>
      <c r="P4061" t="s">
        <v>8273</v>
      </c>
      <c r="Q4061" s="15">
        <f t="shared" si="131"/>
        <v>41898.125</v>
      </c>
    </row>
    <row r="4062" spans="1:17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8272</v>
      </c>
      <c r="O4062">
        <f t="shared" si="130"/>
        <v>57</v>
      </c>
      <c r="P4062" t="s">
        <v>8273</v>
      </c>
      <c r="Q4062" s="15">
        <f t="shared" si="131"/>
        <v>41813.666666666664</v>
      </c>
    </row>
    <row r="4063" spans="1:17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8272</v>
      </c>
      <c r="O4063">
        <f t="shared" si="130"/>
        <v>0</v>
      </c>
      <c r="P4063" t="s">
        <v>8273</v>
      </c>
      <c r="Q4063" s="15">
        <f t="shared" si="131"/>
        <v>42481.099803240737</v>
      </c>
    </row>
    <row r="4064" spans="1:17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8272</v>
      </c>
      <c r="O4064">
        <f t="shared" si="130"/>
        <v>163.33000000000001</v>
      </c>
      <c r="P4064" t="s">
        <v>8273</v>
      </c>
      <c r="Q4064" s="15">
        <f t="shared" si="131"/>
        <v>42553.739212962959</v>
      </c>
    </row>
    <row r="4065" spans="1:17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8272</v>
      </c>
      <c r="O4065">
        <f t="shared" si="130"/>
        <v>15</v>
      </c>
      <c r="P4065" t="s">
        <v>8273</v>
      </c>
      <c r="Q4065" s="15">
        <f t="shared" si="131"/>
        <v>41817.681527777779</v>
      </c>
    </row>
    <row r="4066" spans="1:17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8272</v>
      </c>
      <c r="O4066">
        <f t="shared" si="130"/>
        <v>64.17</v>
      </c>
      <c r="P4066" t="s">
        <v>8273</v>
      </c>
      <c r="Q4066" s="15">
        <f t="shared" si="131"/>
        <v>42123.588263888887</v>
      </c>
    </row>
    <row r="4067" spans="1:17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8272</v>
      </c>
      <c r="O4067">
        <f t="shared" si="130"/>
        <v>6.75</v>
      </c>
      <c r="P4067" t="s">
        <v>8273</v>
      </c>
      <c r="Q4067" s="15">
        <f t="shared" si="131"/>
        <v>41863.951516203706</v>
      </c>
    </row>
    <row r="4068" spans="1:17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8272</v>
      </c>
      <c r="O4068">
        <f t="shared" si="130"/>
        <v>25</v>
      </c>
      <c r="P4068" t="s">
        <v>8273</v>
      </c>
      <c r="Q4068" s="15">
        <f t="shared" si="131"/>
        <v>42509.039212962962</v>
      </c>
    </row>
    <row r="4069" spans="1:17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8272</v>
      </c>
      <c r="O4069">
        <f t="shared" si="130"/>
        <v>179.12</v>
      </c>
      <c r="P4069" t="s">
        <v>8273</v>
      </c>
      <c r="Q4069" s="15">
        <f t="shared" si="131"/>
        <v>42275.117476851854</v>
      </c>
    </row>
    <row r="4070" spans="1:17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8272</v>
      </c>
      <c r="O4070">
        <f t="shared" si="130"/>
        <v>34.950000000000003</v>
      </c>
      <c r="P4070" t="s">
        <v>8273</v>
      </c>
      <c r="Q4070" s="15">
        <f t="shared" si="131"/>
        <v>42748.961805555555</v>
      </c>
    </row>
    <row r="4071" spans="1:17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8272</v>
      </c>
      <c r="O4071">
        <f t="shared" si="130"/>
        <v>33.08</v>
      </c>
      <c r="P4071" t="s">
        <v>8273</v>
      </c>
      <c r="Q4071" s="15">
        <f t="shared" si="131"/>
        <v>42063.5</v>
      </c>
    </row>
    <row r="4072" spans="1:17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8272</v>
      </c>
      <c r="O4072">
        <f t="shared" si="130"/>
        <v>27.5</v>
      </c>
      <c r="P4072" t="s">
        <v>8273</v>
      </c>
      <c r="Q4072" s="15">
        <f t="shared" si="131"/>
        <v>42064.125</v>
      </c>
    </row>
    <row r="4073" spans="1:17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8272</v>
      </c>
      <c r="O4073">
        <f t="shared" si="130"/>
        <v>0</v>
      </c>
      <c r="P4073" t="s">
        <v>8273</v>
      </c>
      <c r="Q4073" s="15">
        <f t="shared" si="131"/>
        <v>42730.804756944446</v>
      </c>
    </row>
    <row r="4074" spans="1:17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8272</v>
      </c>
      <c r="O4074">
        <f t="shared" si="130"/>
        <v>2</v>
      </c>
      <c r="P4074" t="s">
        <v>8273</v>
      </c>
      <c r="Q4074" s="15">
        <f t="shared" si="131"/>
        <v>41872.77443287037</v>
      </c>
    </row>
    <row r="4075" spans="1:17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8272</v>
      </c>
      <c r="O4075">
        <f t="shared" si="130"/>
        <v>18.5</v>
      </c>
      <c r="P4075" t="s">
        <v>8273</v>
      </c>
      <c r="Q4075" s="15">
        <f t="shared" si="131"/>
        <v>42133.166666666672</v>
      </c>
    </row>
    <row r="4076" spans="1:17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8272</v>
      </c>
      <c r="O4076">
        <f t="shared" si="130"/>
        <v>35</v>
      </c>
      <c r="P4076" t="s">
        <v>8273</v>
      </c>
      <c r="Q4076" s="15">
        <f t="shared" si="131"/>
        <v>42313.594618055555</v>
      </c>
    </row>
    <row r="4077" spans="1:17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8272</v>
      </c>
      <c r="O4077">
        <f t="shared" si="130"/>
        <v>44.31</v>
      </c>
      <c r="P4077" t="s">
        <v>8273</v>
      </c>
      <c r="Q4077" s="15">
        <f t="shared" si="131"/>
        <v>41820.727777777778</v>
      </c>
    </row>
    <row r="4078" spans="1:17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8272</v>
      </c>
      <c r="O4078">
        <f t="shared" si="130"/>
        <v>0</v>
      </c>
      <c r="P4078" t="s">
        <v>8273</v>
      </c>
      <c r="Q4078" s="15">
        <f t="shared" si="131"/>
        <v>41933.82708333333</v>
      </c>
    </row>
    <row r="4079" spans="1:17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8272</v>
      </c>
      <c r="O4079">
        <f t="shared" si="130"/>
        <v>222.5</v>
      </c>
      <c r="P4079" t="s">
        <v>8273</v>
      </c>
      <c r="Q4079" s="15">
        <f t="shared" si="131"/>
        <v>42725.7105787037</v>
      </c>
    </row>
    <row r="4080" spans="1:17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8272</v>
      </c>
      <c r="O4080">
        <f t="shared" si="130"/>
        <v>0</v>
      </c>
      <c r="P4080" t="s">
        <v>8273</v>
      </c>
      <c r="Q4080" s="15">
        <f t="shared" si="131"/>
        <v>42762.787523148145</v>
      </c>
    </row>
    <row r="4081" spans="1:17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8272</v>
      </c>
      <c r="O4081">
        <f t="shared" si="130"/>
        <v>5</v>
      </c>
      <c r="P4081" t="s">
        <v>8273</v>
      </c>
      <c r="Q4081" s="15">
        <f t="shared" si="131"/>
        <v>42540.938900462963</v>
      </c>
    </row>
    <row r="4082" spans="1:17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8272</v>
      </c>
      <c r="O4082">
        <f t="shared" si="130"/>
        <v>0</v>
      </c>
      <c r="P4082" t="s">
        <v>8273</v>
      </c>
      <c r="Q4082" s="15">
        <f t="shared" si="131"/>
        <v>42535.787500000006</v>
      </c>
    </row>
    <row r="4083" spans="1:17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8272</v>
      </c>
      <c r="O4083">
        <f t="shared" si="130"/>
        <v>29.17</v>
      </c>
      <c r="P4083" t="s">
        <v>8273</v>
      </c>
      <c r="Q4083" s="15">
        <f t="shared" si="131"/>
        <v>42071.539641203708</v>
      </c>
    </row>
    <row r="4084" spans="1:17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8272</v>
      </c>
      <c r="O4084">
        <f t="shared" si="130"/>
        <v>1.5</v>
      </c>
      <c r="P4084" t="s">
        <v>8273</v>
      </c>
      <c r="Q4084" s="15">
        <f t="shared" si="131"/>
        <v>42322.958333333328</v>
      </c>
    </row>
    <row r="4085" spans="1:17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8272</v>
      </c>
      <c r="O4085">
        <f t="shared" si="130"/>
        <v>126.5</v>
      </c>
      <c r="P4085" t="s">
        <v>8273</v>
      </c>
      <c r="Q4085" s="15">
        <f t="shared" si="131"/>
        <v>42383.761759259258</v>
      </c>
    </row>
    <row r="4086" spans="1:17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8272</v>
      </c>
      <c r="O4086">
        <f t="shared" si="130"/>
        <v>10</v>
      </c>
      <c r="P4086" t="s">
        <v>8273</v>
      </c>
      <c r="Q4086" s="15">
        <f t="shared" si="131"/>
        <v>42652.436412037037</v>
      </c>
    </row>
    <row r="4087" spans="1:17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8272</v>
      </c>
      <c r="O4087">
        <f t="shared" si="130"/>
        <v>10</v>
      </c>
      <c r="P4087" t="s">
        <v>8273</v>
      </c>
      <c r="Q4087" s="15">
        <f t="shared" si="131"/>
        <v>42087.165972222225</v>
      </c>
    </row>
    <row r="4088" spans="1:17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8272</v>
      </c>
      <c r="O4088">
        <f t="shared" si="130"/>
        <v>9.4</v>
      </c>
      <c r="P4088" t="s">
        <v>8273</v>
      </c>
      <c r="Q4088" s="15">
        <f t="shared" si="131"/>
        <v>42329.166666666672</v>
      </c>
    </row>
    <row r="4089" spans="1:17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8272</v>
      </c>
      <c r="O4089">
        <f t="shared" si="130"/>
        <v>0</v>
      </c>
      <c r="P4089" t="s">
        <v>8273</v>
      </c>
      <c r="Q4089" s="15">
        <f t="shared" si="131"/>
        <v>42568.742893518516</v>
      </c>
    </row>
    <row r="4090" spans="1:17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8272</v>
      </c>
      <c r="O4090">
        <f t="shared" si="130"/>
        <v>72</v>
      </c>
      <c r="P4090" t="s">
        <v>8273</v>
      </c>
      <c r="Q4090" s="15">
        <f t="shared" si="131"/>
        <v>42020.434722222228</v>
      </c>
    </row>
    <row r="4091" spans="1:17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8272</v>
      </c>
      <c r="O4091">
        <f t="shared" si="130"/>
        <v>30</v>
      </c>
      <c r="P4091" t="s">
        <v>8273</v>
      </c>
      <c r="Q4091" s="15">
        <f t="shared" si="131"/>
        <v>42155.732638888891</v>
      </c>
    </row>
    <row r="4092" spans="1:17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8272</v>
      </c>
      <c r="O4092">
        <f t="shared" si="130"/>
        <v>10.67</v>
      </c>
      <c r="P4092" t="s">
        <v>8273</v>
      </c>
      <c r="Q4092" s="15">
        <f t="shared" si="131"/>
        <v>42223.625</v>
      </c>
    </row>
    <row r="4093" spans="1:17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8272</v>
      </c>
      <c r="O4093">
        <f t="shared" si="130"/>
        <v>25.5</v>
      </c>
      <c r="P4093" t="s">
        <v>8273</v>
      </c>
      <c r="Q4093" s="15">
        <f t="shared" si="131"/>
        <v>42020.506377314814</v>
      </c>
    </row>
    <row r="4094" spans="1:17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8272</v>
      </c>
      <c r="O4094">
        <f t="shared" si="130"/>
        <v>20</v>
      </c>
      <c r="P4094" t="s">
        <v>8273</v>
      </c>
      <c r="Q4094" s="15">
        <f t="shared" si="131"/>
        <v>42099.153321759266</v>
      </c>
    </row>
    <row r="4095" spans="1:17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8272</v>
      </c>
      <c r="O4095">
        <f t="shared" si="130"/>
        <v>15</v>
      </c>
      <c r="P4095" t="s">
        <v>8273</v>
      </c>
      <c r="Q4095" s="15">
        <f t="shared" si="131"/>
        <v>42238.815891203703</v>
      </c>
    </row>
    <row r="4096" spans="1:17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8272</v>
      </c>
      <c r="O4096">
        <f t="shared" si="130"/>
        <v>91.25</v>
      </c>
      <c r="P4096" t="s">
        <v>8273</v>
      </c>
      <c r="Q4096" s="15">
        <f t="shared" si="131"/>
        <v>41934.207638888889</v>
      </c>
    </row>
    <row r="4097" spans="1:17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8272</v>
      </c>
      <c r="O4097">
        <f t="shared" si="130"/>
        <v>800</v>
      </c>
      <c r="P4097" t="s">
        <v>8273</v>
      </c>
      <c r="Q4097" s="15">
        <f t="shared" si="131"/>
        <v>42723.031828703708</v>
      </c>
    </row>
    <row r="4098" spans="1:17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8272</v>
      </c>
      <c r="O4098">
        <f t="shared" si="130"/>
        <v>80</v>
      </c>
      <c r="P4098" t="s">
        <v>8273</v>
      </c>
      <c r="Q4098" s="15">
        <f t="shared" si="131"/>
        <v>42794.368749999994</v>
      </c>
    </row>
    <row r="4099" spans="1:17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8272</v>
      </c>
      <c r="O4099">
        <f t="shared" ref="O4099:O4115" si="132">IFERROR(ROUND(E4099/L4099,2),0)</f>
        <v>0</v>
      </c>
      <c r="P4099" t="s">
        <v>8273</v>
      </c>
      <c r="Q4099" s="15">
        <f t="shared" ref="Q4099:Q4115" si="133">( ( (I4099/60)/60)/24)+DATE(1970,1,1)</f>
        <v>42400.996527777781</v>
      </c>
    </row>
    <row r="4100" spans="1:17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8272</v>
      </c>
      <c r="O4100">
        <f t="shared" si="132"/>
        <v>0</v>
      </c>
      <c r="P4100" t="s">
        <v>8273</v>
      </c>
      <c r="Q4100" s="15">
        <f t="shared" si="133"/>
        <v>42525.722187499996</v>
      </c>
    </row>
    <row r="4101" spans="1:17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8272</v>
      </c>
      <c r="O4101">
        <f t="shared" si="132"/>
        <v>50</v>
      </c>
      <c r="P4101" t="s">
        <v>8273</v>
      </c>
      <c r="Q4101" s="15">
        <f t="shared" si="133"/>
        <v>42615.850381944445</v>
      </c>
    </row>
    <row r="4102" spans="1:17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8272</v>
      </c>
      <c r="O4102">
        <f t="shared" si="132"/>
        <v>0</v>
      </c>
      <c r="P4102" t="s">
        <v>8273</v>
      </c>
      <c r="Q4102" s="15">
        <f t="shared" si="133"/>
        <v>41937.124884259261</v>
      </c>
    </row>
    <row r="4103" spans="1:17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8272</v>
      </c>
      <c r="O4103">
        <f t="shared" si="132"/>
        <v>0</v>
      </c>
      <c r="P4103" t="s">
        <v>8273</v>
      </c>
      <c r="Q4103" s="15">
        <f t="shared" si="133"/>
        <v>42760.903726851851</v>
      </c>
    </row>
    <row r="4104" spans="1:17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8272</v>
      </c>
      <c r="O4104">
        <f t="shared" si="132"/>
        <v>22.83</v>
      </c>
      <c r="P4104" t="s">
        <v>8273</v>
      </c>
      <c r="Q4104" s="15">
        <f t="shared" si="133"/>
        <v>42505.848067129627</v>
      </c>
    </row>
    <row r="4105" spans="1:17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8272</v>
      </c>
      <c r="O4105">
        <f t="shared" si="132"/>
        <v>16.670000000000002</v>
      </c>
      <c r="P4105" t="s">
        <v>8273</v>
      </c>
      <c r="Q4105" s="15">
        <f t="shared" si="133"/>
        <v>42242.772222222222</v>
      </c>
    </row>
    <row r="4106" spans="1:17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8272</v>
      </c>
      <c r="O4106">
        <f t="shared" si="132"/>
        <v>45.79</v>
      </c>
      <c r="P4106" t="s">
        <v>8273</v>
      </c>
      <c r="Q4106" s="15">
        <f t="shared" si="133"/>
        <v>42670.278171296297</v>
      </c>
    </row>
    <row r="4107" spans="1:17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8272</v>
      </c>
      <c r="O4107">
        <f t="shared" si="132"/>
        <v>383.33</v>
      </c>
      <c r="P4107" t="s">
        <v>8273</v>
      </c>
      <c r="Q4107" s="15">
        <f t="shared" si="133"/>
        <v>42730.010520833333</v>
      </c>
    </row>
    <row r="4108" spans="1:17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8272</v>
      </c>
      <c r="O4108">
        <f t="shared" si="132"/>
        <v>106.97</v>
      </c>
      <c r="P4108" t="s">
        <v>8273</v>
      </c>
      <c r="Q4108" s="15">
        <f t="shared" si="133"/>
        <v>42096.041666666672</v>
      </c>
    </row>
    <row r="4109" spans="1:17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8272</v>
      </c>
      <c r="O4109">
        <f t="shared" si="132"/>
        <v>10.25</v>
      </c>
      <c r="P4109" t="s">
        <v>8273</v>
      </c>
      <c r="Q4109" s="15">
        <f t="shared" si="133"/>
        <v>41906.916678240741</v>
      </c>
    </row>
    <row r="4110" spans="1:17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8272</v>
      </c>
      <c r="O4110">
        <f t="shared" si="132"/>
        <v>59</v>
      </c>
      <c r="P4110" t="s">
        <v>8273</v>
      </c>
      <c r="Q4110" s="15">
        <f t="shared" si="133"/>
        <v>42797.208333333328</v>
      </c>
    </row>
    <row r="4111" spans="1:17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8272</v>
      </c>
      <c r="O4111">
        <f t="shared" si="132"/>
        <v>0</v>
      </c>
      <c r="P4111" t="s">
        <v>8273</v>
      </c>
      <c r="Q4111" s="15">
        <f t="shared" si="133"/>
        <v>42337.581064814818</v>
      </c>
    </row>
    <row r="4112" spans="1:17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8272</v>
      </c>
      <c r="O4112">
        <f t="shared" si="132"/>
        <v>14.33</v>
      </c>
      <c r="P4112" t="s">
        <v>8273</v>
      </c>
      <c r="Q4112" s="15">
        <f t="shared" si="133"/>
        <v>42572.626747685179</v>
      </c>
    </row>
    <row r="4113" spans="1:17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8272</v>
      </c>
      <c r="O4113">
        <f t="shared" si="132"/>
        <v>15.67</v>
      </c>
      <c r="P4113" t="s">
        <v>8273</v>
      </c>
      <c r="Q4113" s="15">
        <f t="shared" si="133"/>
        <v>42059.135879629626</v>
      </c>
    </row>
    <row r="4114" spans="1:17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8272</v>
      </c>
      <c r="O4114">
        <f t="shared" si="132"/>
        <v>1</v>
      </c>
      <c r="P4114" t="s">
        <v>8273</v>
      </c>
      <c r="Q4114" s="15">
        <f t="shared" si="133"/>
        <v>42428</v>
      </c>
    </row>
    <row r="4115" spans="1:17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8272</v>
      </c>
      <c r="O4115">
        <f t="shared" si="132"/>
        <v>1</v>
      </c>
      <c r="P4115" t="s">
        <v>8273</v>
      </c>
      <c r="Q4115" s="15">
        <f t="shared" si="133"/>
        <v>42377.273611111115</v>
      </c>
    </row>
  </sheetData>
  <autoFilter ref="A1:Q4115" xr:uid="{00000000-0001-0000-0000-000000000000}"/>
  <conditionalFormatting sqref="F1:F1048576"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A1:O1 Q1:XFD1">
    <cfRule type="colorScale" priority="3">
      <colorScale>
        <cfvo type="min"/>
        <cfvo type="max"/>
        <color rgb="FFFF0000"/>
        <color rgb="FF00B0F0"/>
      </colorScale>
    </cfRule>
  </conditionalFormatting>
  <conditionalFormatting sqref="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1FEBF-A058-4A41-A75D-CF01A64ACC65}">
  <dimension ref="A1:E246"/>
  <sheetViews>
    <sheetView workbookViewId="0">
      <selection activeCell="E2" sqref="E2"/>
    </sheetView>
  </sheetViews>
  <sheetFormatPr defaultRowHeight="15" x14ac:dyDescent="0.25"/>
  <cols>
    <col min="1" max="2" width="38.42578125" style="3" customWidth="1"/>
    <col min="3" max="3" width="40.28515625" style="3" customWidth="1"/>
  </cols>
  <sheetData>
    <row r="1" spans="1:5" x14ac:dyDescent="0.25">
      <c r="A1" s="2" t="s">
        <v>1</v>
      </c>
      <c r="B1" s="2"/>
      <c r="C1" s="2" t="s">
        <v>8337</v>
      </c>
      <c r="D1" s="9" t="s">
        <v>8338</v>
      </c>
      <c r="E1" s="9" t="s">
        <v>8339</v>
      </c>
    </row>
    <row r="2" spans="1:5" ht="60" x14ac:dyDescent="0.25">
      <c r="A2" s="17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VLOOKUP(A2, Kickstarter!B:U, 19, FALSE)</f>
        <v>0</v>
      </c>
    </row>
    <row r="3" spans="1:5" ht="60" x14ac:dyDescent="0.25">
      <c r="A3" s="17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VLOOKUP(A3, Kickstarter!B:U, 19, FALSE)</f>
        <v>0</v>
      </c>
    </row>
    <row r="4" spans="1:5" ht="60" x14ac:dyDescent="0.25">
      <c r="A4" s="17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VLOOKUP(A4, Kickstarter!B:U, 19, FALSE)</f>
        <v>0</v>
      </c>
    </row>
    <row r="5" spans="1:5" ht="45" x14ac:dyDescent="0.25">
      <c r="A5" s="17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VLOOKUP(A5, Kickstarter!B:U, 19, FALSE)</f>
        <v>0</v>
      </c>
    </row>
    <row r="6" spans="1:5" ht="60" x14ac:dyDescent="0.25">
      <c r="A6" s="17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VLOOKUP(A6, Kickstarter!B:U, 19, FALSE)</f>
        <v>0</v>
      </c>
    </row>
    <row r="246" spans="1:2" x14ac:dyDescent="0.25">
      <c r="A246" s="4"/>
      <c r="B246" s="4"/>
    </row>
  </sheetData>
  <conditionalFormatting sqref="A1:B1">
    <cfRule type="colorScale" priority="2">
      <colorScale>
        <cfvo type="min"/>
        <cfvo type="max"/>
        <color rgb="FFFF0000"/>
        <color rgb="FF00B0F0"/>
      </colorScale>
    </cfRule>
  </conditionalFormatting>
  <conditionalFormatting sqref="C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Subcategory Statistics</vt:lpstr>
      <vt:lpstr>Count of Outcome</vt:lpstr>
      <vt:lpstr>Outcomes Based on Launch Date</vt:lpstr>
      <vt:lpstr>Theater Outcomes by Launch Date</vt:lpstr>
      <vt:lpstr>Sheet4</vt:lpstr>
      <vt:lpstr>Sheet5</vt:lpstr>
      <vt:lpstr>Outcomes Based on Goals</vt:lpstr>
      <vt:lpstr>Kickstarter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Leah Day</cp:lastModifiedBy>
  <dcterms:created xsi:type="dcterms:W3CDTF">2017-04-20T15:17:24Z</dcterms:created>
  <dcterms:modified xsi:type="dcterms:W3CDTF">2021-09-27T00:14:15Z</dcterms:modified>
</cp:coreProperties>
</file>