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0055" windowHeight="7980" activeTab="1"/>
  </bookViews>
  <sheets>
    <sheet name="Totais" sheetId="3" r:id="rId1"/>
    <sheet name="Recursos Humanos" sheetId="1" r:id="rId2"/>
    <sheet name="RecursosMateriais" sheetId="2" r:id="rId3"/>
  </sheets>
  <definedNames>
    <definedName name="_xlnm.Print_Area" localSheetId="1">'Recursos Humanos'!$A$1:$E$39</definedName>
    <definedName name="_xlnm.Print_Area" localSheetId="2">RecursosMateriais!$A$1:$D$37</definedName>
    <definedName name="_xlnm.Print_Area" localSheetId="0">Totais!$A$1:$B$9</definedName>
  </definedNames>
  <calcPr calcId="144525"/>
</workbook>
</file>

<file path=xl/calcChain.xml><?xml version="1.0" encoding="utf-8"?>
<calcChain xmlns="http://schemas.openxmlformats.org/spreadsheetml/2006/main">
  <c r="B40" i="1" l="1"/>
  <c r="E40" i="1" s="1"/>
  <c r="E32" i="1" s="1"/>
  <c r="C35" i="1"/>
  <c r="I27" i="1"/>
  <c r="L27" i="1"/>
  <c r="L19" i="1" s="1"/>
  <c r="L4" i="1" s="1"/>
  <c r="J22" i="1"/>
  <c r="B27" i="1"/>
  <c r="E27" i="1" s="1"/>
  <c r="C22" i="1"/>
  <c r="I12" i="1"/>
  <c r="L12" i="1" s="1"/>
  <c r="J7" i="1"/>
  <c r="E12" i="1"/>
  <c r="E19" i="1" l="1"/>
  <c r="E4" i="1" s="1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A4" i="2"/>
  <c r="C7" i="1"/>
  <c r="D8" i="2"/>
  <c r="D9" i="2"/>
  <c r="D10" i="2"/>
  <c r="D14" i="2"/>
  <c r="D18" i="2"/>
  <c r="D22" i="2"/>
  <c r="D26" i="2"/>
  <c r="D30" i="2"/>
  <c r="D34" i="2"/>
  <c r="D7" i="2"/>
  <c r="B34" i="2"/>
  <c r="B33" i="2"/>
  <c r="D33" i="2" s="1"/>
  <c r="B32" i="2"/>
  <c r="D32" i="2" s="1"/>
  <c r="B31" i="2"/>
  <c r="D31" i="2" s="1"/>
  <c r="B30" i="2"/>
  <c r="B29" i="2"/>
  <c r="D29" i="2" s="1"/>
  <c r="B28" i="2"/>
  <c r="D28" i="2" s="1"/>
  <c r="B27" i="2"/>
  <c r="D27" i="2" s="1"/>
  <c r="B26" i="2"/>
  <c r="B25" i="2"/>
  <c r="D25" i="2" s="1"/>
  <c r="B24" i="2"/>
  <c r="D24" i="2" s="1"/>
  <c r="B23" i="2"/>
  <c r="D23" i="2" s="1"/>
  <c r="B22" i="2"/>
  <c r="B21" i="2"/>
  <c r="D21" i="2" s="1"/>
  <c r="B20" i="2"/>
  <c r="D20" i="2" s="1"/>
  <c r="B19" i="2"/>
  <c r="D19" i="2" s="1"/>
  <c r="B18" i="2"/>
  <c r="B17" i="2"/>
  <c r="D17" i="2" s="1"/>
  <c r="B16" i="2"/>
  <c r="D16" i="2" s="1"/>
  <c r="B15" i="2"/>
  <c r="D15" i="2" s="1"/>
  <c r="B14" i="2"/>
  <c r="B13" i="2"/>
  <c r="D13" i="2" s="1"/>
  <c r="B12" i="2"/>
  <c r="D12" i="2" s="1"/>
  <c r="B11" i="2"/>
  <c r="D11" i="2" s="1"/>
  <c r="D4" i="2" l="1"/>
  <c r="B12" i="1"/>
  <c r="B8" i="3"/>
  <c r="B7" i="3" l="1"/>
  <c r="B9" i="3" s="1"/>
</calcChain>
</file>

<file path=xl/comments1.xml><?xml version="1.0" encoding="utf-8"?>
<comments xmlns="http://schemas.openxmlformats.org/spreadsheetml/2006/main">
  <authors>
    <author>Walter</author>
  </authors>
  <commentList>
    <comment ref="B11" authorId="0">
      <text>
        <r>
          <rPr>
            <sz val="9"/>
            <color indexed="81"/>
            <rFont val="Segoe UI"/>
            <family val="2"/>
          </rPr>
          <t xml:space="preserve">H.H. = homem-hora
</t>
        </r>
      </text>
    </comment>
    <comment ref="I11" authorId="0">
      <text>
        <r>
          <rPr>
            <sz val="9"/>
            <color indexed="81"/>
            <rFont val="Segoe UI"/>
            <family val="2"/>
          </rPr>
          <t xml:space="preserve">H.H. = homem-hora
</t>
        </r>
      </text>
    </comment>
    <comment ref="B26" authorId="0">
      <text>
        <r>
          <rPr>
            <sz val="9"/>
            <color indexed="81"/>
            <rFont val="Segoe UI"/>
            <family val="2"/>
          </rPr>
          <t xml:space="preserve">H.H. = homem-hora
</t>
        </r>
      </text>
    </comment>
    <comment ref="I26" authorId="0">
      <text>
        <r>
          <rPr>
            <sz val="9"/>
            <color indexed="81"/>
            <rFont val="Segoe UI"/>
            <family val="2"/>
          </rPr>
          <t xml:space="preserve">H.H. = homem-hora
</t>
        </r>
      </text>
    </comment>
    <comment ref="B39" authorId="0">
      <text>
        <r>
          <rPr>
            <sz val="9"/>
            <color indexed="81"/>
            <rFont val="Segoe UI"/>
            <family val="2"/>
          </rPr>
          <t xml:space="preserve">H.H. = homem-hora
</t>
        </r>
      </text>
    </comment>
  </commentList>
</comments>
</file>

<file path=xl/comments2.xml><?xml version="1.0" encoding="utf-8"?>
<comments xmlns="http://schemas.openxmlformats.org/spreadsheetml/2006/main">
  <authors>
    <author>Walter</author>
  </authors>
  <commentList>
    <comment ref="B36" authorId="0">
      <text>
        <r>
          <rPr>
            <sz val="9"/>
            <color indexed="81"/>
            <rFont val="Segoe UI"/>
            <family val="2"/>
          </rPr>
          <t xml:space="preserve">H.M. = homem-máquina
</t>
        </r>
      </text>
    </comment>
  </commentList>
</comments>
</file>

<file path=xl/sharedStrings.xml><?xml version="1.0" encoding="utf-8"?>
<sst xmlns="http://schemas.openxmlformats.org/spreadsheetml/2006/main" count="95" uniqueCount="30">
  <si>
    <t>CATEGORIA</t>
  </si>
  <si>
    <t>ITEM</t>
  </si>
  <si>
    <t>HS. TRABALHADAS</t>
  </si>
  <si>
    <t>QTD.ENVOLVIDOS</t>
  </si>
  <si>
    <t>Salário mensal</t>
  </si>
  <si>
    <t>TOTAL ITEM*</t>
  </si>
  <si>
    <t>CUSTO UNITÁRIO</t>
  </si>
  <si>
    <t>QUANTIDADE</t>
  </si>
  <si>
    <t>VALOR ITEM*</t>
  </si>
  <si>
    <t>*TOTAL FINAL</t>
  </si>
  <si>
    <t>*VALOR ITEM</t>
  </si>
  <si>
    <t>Custo do trabalho*:</t>
  </si>
  <si>
    <t>*Não preeencher os campos com asterisco, serão preenchidos automaticamente</t>
  </si>
  <si>
    <t>Valor-hora*</t>
  </si>
  <si>
    <t>Horas/mês</t>
  </si>
  <si>
    <t>VALOR H.H.*</t>
  </si>
  <si>
    <t>NOME DO PROJETO</t>
  </si>
  <si>
    <t>Recursos Humanos</t>
  </si>
  <si>
    <t>Recursos Materiais</t>
  </si>
  <si>
    <t>Colocar aqui o valor médio do salário de técnico, utilizar o site:</t>
  </si>
  <si>
    <t>http://www.sine.com.br/media-salarial</t>
  </si>
  <si>
    <t>*Custo de Materiais:</t>
  </si>
  <si>
    <t>CÁLCULO DE CUSTO D0 PROJETO</t>
  </si>
  <si>
    <t>VALOR H.M.</t>
  </si>
  <si>
    <t>Gerente de Projetos</t>
  </si>
  <si>
    <t>Participante</t>
  </si>
  <si>
    <t>Ready!</t>
  </si>
  <si>
    <t>Analista de Sistema</t>
  </si>
  <si>
    <t>Programador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</si>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</sst>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R$&quot;\ #,##0.00;[Red]&quot;R$&quot;\ #,##0.00"/>
    <numFmt numFmtId="165" formatCode="&quot;R$&quot;\ #,##0.00"/>
    <numFmt numFmtId="166" formatCode="#,##0.00;[Red]#,##0.00"/>
    <numFmt numFmtId="167" formatCode="&quot;R$ &quot;#,##0.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  <font>
      <sz val="9"/>
      <color indexed="9"/>
      <name val="Calibri"/>
      <family val="2"/>
    </font>
    <font>
      <sz val="9"/>
      <color indexed="81"/>
      <name val="Segoe UI"/>
      <family val="2"/>
    </font>
    <font>
      <b/>
      <sz val="8"/>
      <color indexed="9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9"/>
      <name val="Calibri"/>
      <family val="2"/>
    </font>
    <font>
      <sz val="14"/>
      <color indexed="9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0" fillId="0" borderId="0" applyNumberFormat="0" applyFill="0" applyBorder="0" applyAlignment="0" applyProtection="0"/>
  </cellStyleXfs>
  <cellXfs count="122">
    <xf numFmtId="0" fontId="0" fillId="0" borderId="0" xfId="0"/>
    <xf numFmtId="0" fontId="8" fillId="0" borderId="0" xfId="0" applyFont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10" fillId="0" borderId="0" xfId="0" applyFont="1"/>
    <xf numFmtId="167" fontId="11" fillId="0" borderId="0" xfId="0" applyNumberFormat="1" applyFont="1" applyFill="1"/>
    <xf numFmtId="167" fontId="8" fillId="0" borderId="0" xfId="0" applyNumberFormat="1" applyFont="1" applyFill="1"/>
    <xf numFmtId="0" fontId="1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/>
    <xf numFmtId="167" fontId="2" fillId="0" borderId="0" xfId="0" applyNumberFormat="1" applyFont="1" applyBorder="1"/>
    <xf numFmtId="0" fontId="15" fillId="0" borderId="0" xfId="0" applyFont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left" indent="1"/>
    </xf>
    <xf numFmtId="0" fontId="16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2" fillId="0" borderId="0" xfId="0" applyFont="1" applyBorder="1"/>
    <xf numFmtId="2" fontId="2" fillId="0" borderId="0" xfId="0" applyNumberFormat="1" applyFont="1" applyBorder="1"/>
    <xf numFmtId="164" fontId="8" fillId="0" borderId="0" xfId="0" applyNumberFormat="1" applyFont="1" applyFill="1" applyBorder="1"/>
    <xf numFmtId="0" fontId="18" fillId="0" borderId="0" xfId="0" applyFont="1" applyFill="1" applyBorder="1"/>
    <xf numFmtId="0" fontId="13" fillId="3" borderId="3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19" fillId="0" borderId="0" xfId="0" applyFont="1" applyFill="1" applyBorder="1" applyAlignment="1"/>
    <xf numFmtId="0" fontId="17" fillId="4" borderId="0" xfId="0" applyFont="1" applyFill="1" applyBorder="1" applyAlignment="1">
      <alignment horizontal="left" vertical="center" indent="1"/>
    </xf>
    <xf numFmtId="0" fontId="15" fillId="0" borderId="0" xfId="0" applyFont="1" applyBorder="1" applyAlignment="1">
      <alignment vertical="center"/>
    </xf>
    <xf numFmtId="165" fontId="8" fillId="0" borderId="0" xfId="0" applyNumberFormat="1" applyFont="1"/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horizontal="right" vertical="center"/>
    </xf>
    <xf numFmtId="164" fontId="22" fillId="4" borderId="0" xfId="0" applyNumberFormat="1" applyFont="1" applyFill="1" applyAlignment="1">
      <alignment vertical="center"/>
    </xf>
    <xf numFmtId="164" fontId="8" fillId="0" borderId="0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right" vertical="center"/>
    </xf>
    <xf numFmtId="164" fontId="13" fillId="3" borderId="4" xfId="0" applyNumberFormat="1" applyFont="1" applyFill="1" applyBorder="1" applyAlignment="1">
      <alignment horizontal="right" vertical="center"/>
    </xf>
    <xf numFmtId="164" fontId="13" fillId="3" borderId="5" xfId="0" applyNumberFormat="1" applyFont="1" applyFill="1" applyBorder="1" applyAlignment="1">
      <alignment horizontal="right" vertical="center"/>
    </xf>
    <xf numFmtId="165" fontId="10" fillId="0" borderId="0" xfId="0" applyNumberFormat="1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4" borderId="0" xfId="0" applyFont="1" applyFill="1" applyBorder="1" applyAlignment="1">
      <alignment horizontal="left" vertical="center" indent="1"/>
    </xf>
    <xf numFmtId="0" fontId="22" fillId="0" borderId="0" xfId="0" applyFont="1"/>
    <xf numFmtId="0" fontId="24" fillId="3" borderId="0" xfId="0" applyFont="1" applyFill="1"/>
    <xf numFmtId="0" fontId="24" fillId="3" borderId="0" xfId="0" applyFont="1" applyFill="1" applyAlignment="1">
      <alignment horizontal="center"/>
    </xf>
    <xf numFmtId="0" fontId="21" fillId="0" borderId="0" xfId="0" applyFont="1"/>
    <xf numFmtId="0" fontId="25" fillId="2" borderId="0" xfId="0" applyFont="1" applyFill="1" applyAlignment="1">
      <alignment horizontal="left" indent="1"/>
    </xf>
    <xf numFmtId="14" fontId="26" fillId="2" borderId="0" xfId="0" applyNumberFormat="1" applyFont="1" applyFill="1" applyAlignment="1">
      <alignment horizontal="left" indent="1"/>
    </xf>
    <xf numFmtId="0" fontId="27" fillId="4" borderId="0" xfId="0" applyFont="1" applyFill="1" applyBorder="1" applyAlignment="1">
      <alignment horizontal="left" vertical="center" indent="1"/>
    </xf>
    <xf numFmtId="0" fontId="21" fillId="0" borderId="0" xfId="0" applyFont="1" applyAlignment="1">
      <alignment vertical="center"/>
    </xf>
    <xf numFmtId="0" fontId="21" fillId="0" borderId="1" xfId="0" applyFont="1" applyFill="1" applyBorder="1"/>
    <xf numFmtId="0" fontId="21" fillId="0" borderId="1" xfId="0" applyFont="1" applyBorder="1"/>
    <xf numFmtId="0" fontId="20" fillId="3" borderId="3" xfId="0" applyFont="1" applyFill="1" applyBorder="1" applyAlignment="1">
      <alignment horizontal="center"/>
    </xf>
    <xf numFmtId="0" fontId="28" fillId="3" borderId="3" xfId="0" applyFont="1" applyFill="1" applyBorder="1" applyAlignment="1">
      <alignment horizontal="right"/>
    </xf>
    <xf numFmtId="0" fontId="20" fillId="3" borderId="3" xfId="0" applyFont="1" applyFill="1" applyBorder="1" applyAlignment="1">
      <alignment horizontal="left"/>
    </xf>
    <xf numFmtId="164" fontId="20" fillId="3" borderId="5" xfId="0" applyNumberFormat="1" applyFont="1" applyFill="1" applyBorder="1" applyAlignment="1">
      <alignment horizontal="right" vertical="center"/>
    </xf>
    <xf numFmtId="167" fontId="21" fillId="0" borderId="2" xfId="0" applyNumberFormat="1" applyFont="1" applyBorder="1" applyAlignment="1">
      <alignment horizontal="right"/>
    </xf>
    <xf numFmtId="164" fontId="28" fillId="3" borderId="3" xfId="0" applyNumberFormat="1" applyFont="1" applyFill="1" applyBorder="1" applyAlignment="1">
      <alignment horizontal="right"/>
    </xf>
    <xf numFmtId="0" fontId="20" fillId="3" borderId="6" xfId="0" applyFont="1" applyFill="1" applyBorder="1" applyAlignment="1">
      <alignment horizontal="right" vertical="center"/>
    </xf>
    <xf numFmtId="164" fontId="20" fillId="3" borderId="4" xfId="0" applyNumberFormat="1" applyFont="1" applyFill="1" applyBorder="1" applyAlignment="1">
      <alignment horizontal="right" vertical="center"/>
    </xf>
    <xf numFmtId="0" fontId="29" fillId="0" borderId="0" xfId="0" applyFont="1" applyFill="1" applyBorder="1"/>
    <xf numFmtId="0" fontId="22" fillId="0" borderId="0" xfId="0" applyFont="1" applyFill="1" applyBorder="1" applyAlignment="1">
      <alignment horizontal="right"/>
    </xf>
    <xf numFmtId="0" fontId="21" fillId="4" borderId="0" xfId="0" applyFont="1" applyFill="1" applyAlignment="1">
      <alignment horizontal="right" vertical="center"/>
    </xf>
    <xf numFmtId="164" fontId="23" fillId="0" borderId="0" xfId="0" applyNumberFormat="1" applyFont="1" applyFill="1" applyBorder="1" applyAlignment="1">
      <alignment horizontal="right"/>
    </xf>
    <xf numFmtId="165" fontId="22" fillId="0" borderId="0" xfId="0" applyNumberFormat="1" applyFont="1" applyFill="1" applyBorder="1" applyAlignment="1">
      <alignment horizontal="right"/>
    </xf>
    <xf numFmtId="164" fontId="27" fillId="4" borderId="0" xfId="0" applyNumberFormat="1" applyFont="1" applyFill="1" applyAlignment="1">
      <alignment vertical="center"/>
    </xf>
    <xf numFmtId="0" fontId="9" fillId="0" borderId="0" xfId="0" applyFont="1"/>
    <xf numFmtId="0" fontId="7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right" indent="1"/>
    </xf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30" fillId="4" borderId="0" xfId="2" applyFill="1" applyBorder="1" applyAlignment="1">
      <alignment horizontal="left" vertical="center" indent="1"/>
    </xf>
    <xf numFmtId="0" fontId="22" fillId="0" borderId="0" xfId="0" applyFont="1" applyFill="1" applyBorder="1"/>
    <xf numFmtId="0" fontId="31" fillId="3" borderId="3" xfId="0" applyFont="1" applyFill="1" applyBorder="1" applyAlignment="1">
      <alignment horizontal="center"/>
    </xf>
    <xf numFmtId="0" fontId="31" fillId="3" borderId="6" xfId="0" applyFont="1" applyFill="1" applyBorder="1" applyAlignment="1">
      <alignment horizontal="right" vertical="center"/>
    </xf>
    <xf numFmtId="164" fontId="31" fillId="3" borderId="4" xfId="0" applyNumberFormat="1" applyFont="1" applyFill="1" applyBorder="1" applyAlignment="1">
      <alignment horizontal="right" vertical="center"/>
    </xf>
    <xf numFmtId="164" fontId="31" fillId="3" borderId="5" xfId="0" applyNumberFormat="1" applyFont="1" applyFill="1" applyBorder="1" applyAlignment="1">
      <alignment horizontal="right" vertical="center"/>
    </xf>
    <xf numFmtId="166" fontId="22" fillId="0" borderId="0" xfId="0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right"/>
    </xf>
    <xf numFmtId="0" fontId="32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25" fillId="5" borderId="0" xfId="0" applyFont="1" applyFill="1" applyAlignment="1">
      <alignment horizontal="left" indent="1"/>
    </xf>
    <xf numFmtId="14" fontId="5" fillId="5" borderId="0" xfId="0" applyNumberFormat="1" applyFont="1" applyFill="1" applyAlignment="1">
      <alignment horizontal="left" indent="1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25" fillId="6" borderId="0" xfId="0" applyFont="1" applyFill="1" applyAlignment="1">
      <alignment horizontal="left" indent="1"/>
    </xf>
    <xf numFmtId="14" fontId="5" fillId="6" borderId="0" xfId="0" applyNumberFormat="1" applyFont="1" applyFill="1" applyAlignment="1">
      <alignment horizontal="left" indent="1"/>
    </xf>
    <xf numFmtId="0" fontId="7" fillId="6" borderId="0" xfId="0" applyFont="1" applyFill="1" applyAlignment="1">
      <alignment horizontal="left" indent="1"/>
    </xf>
    <xf numFmtId="0" fontId="7" fillId="6" borderId="0" xfId="0" applyFont="1" applyFill="1" applyAlignment="1">
      <alignment horizontal="right" indent="1"/>
    </xf>
    <xf numFmtId="0" fontId="13" fillId="6" borderId="3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right" vertical="center"/>
    </xf>
    <xf numFmtId="164" fontId="13" fillId="6" borderId="4" xfId="0" applyNumberFormat="1" applyFont="1" applyFill="1" applyBorder="1" applyAlignment="1">
      <alignment horizontal="right" vertical="center"/>
    </xf>
    <xf numFmtId="164" fontId="13" fillId="6" borderId="5" xfId="0" applyNumberFormat="1" applyFont="1" applyFill="1" applyBorder="1" applyAlignment="1">
      <alignment horizontal="right" vertical="center"/>
    </xf>
    <xf numFmtId="0" fontId="7" fillId="5" borderId="0" xfId="0" applyFont="1" applyFill="1" applyAlignment="1">
      <alignment horizontal="left" indent="1"/>
    </xf>
    <xf numFmtId="0" fontId="7" fillId="5" borderId="0" xfId="0" applyFont="1" applyFill="1" applyAlignment="1">
      <alignment horizontal="right" indent="1"/>
    </xf>
    <xf numFmtId="0" fontId="13" fillId="5" borderId="3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right" vertical="center"/>
    </xf>
    <xf numFmtId="164" fontId="13" fillId="5" borderId="4" xfId="0" applyNumberFormat="1" applyFont="1" applyFill="1" applyBorder="1" applyAlignment="1">
      <alignment horizontal="right" vertical="center"/>
    </xf>
    <xf numFmtId="164" fontId="13" fillId="5" borderId="5" xfId="0" applyNumberFormat="1" applyFont="1" applyFill="1" applyBorder="1" applyAlignment="1">
      <alignment horizontal="right" vertic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25" fillId="7" borderId="0" xfId="0" applyFont="1" applyFill="1" applyAlignment="1">
      <alignment horizontal="left" indent="1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25" fillId="8" borderId="0" xfId="0" applyFont="1" applyFill="1" applyAlignment="1">
      <alignment horizontal="left" indent="1"/>
    </xf>
    <xf numFmtId="14" fontId="5" fillId="8" borderId="0" xfId="0" applyNumberFormat="1" applyFont="1" applyFill="1" applyAlignment="1">
      <alignment horizontal="left" indent="1"/>
    </xf>
    <xf numFmtId="0" fontId="7" fillId="8" borderId="0" xfId="0" applyFont="1" applyFill="1" applyAlignment="1">
      <alignment horizontal="left" indent="1"/>
    </xf>
    <xf numFmtId="0" fontId="7" fillId="8" borderId="0" xfId="0" applyFont="1" applyFill="1" applyAlignment="1">
      <alignment horizontal="right" indent="1"/>
    </xf>
    <xf numFmtId="0" fontId="13" fillId="8" borderId="3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right" vertical="center"/>
    </xf>
    <xf numFmtId="164" fontId="13" fillId="8" borderId="4" xfId="0" applyNumberFormat="1" applyFont="1" applyFill="1" applyBorder="1" applyAlignment="1">
      <alignment horizontal="right" vertical="center"/>
    </xf>
    <xf numFmtId="164" fontId="13" fillId="8" borderId="5" xfId="0" applyNumberFormat="1" applyFont="1" applyFill="1" applyBorder="1" applyAlignment="1">
      <alignment horizontal="right" vertical="center"/>
    </xf>
    <xf numFmtId="0" fontId="8" fillId="9" borderId="0" xfId="0" applyFont="1" applyFill="1"/>
    <xf numFmtId="14" fontId="5" fillId="7" borderId="0" xfId="0" applyNumberFormat="1" applyFont="1" applyFill="1" applyAlignment="1">
      <alignment horizontal="left" indent="1"/>
    </xf>
    <xf numFmtId="0" fontId="7" fillId="7" borderId="0" xfId="0" applyFont="1" applyFill="1" applyAlignment="1">
      <alignment horizontal="left" indent="1"/>
    </xf>
    <xf numFmtId="0" fontId="7" fillId="7" borderId="0" xfId="0" applyFont="1" applyFill="1" applyAlignment="1">
      <alignment horizontal="right" indent="1"/>
    </xf>
    <xf numFmtId="164" fontId="13" fillId="7" borderId="4" xfId="0" applyNumberFormat="1" applyFont="1" applyFill="1" applyBorder="1" applyAlignment="1">
      <alignment horizontal="right" vertical="center"/>
    </xf>
    <xf numFmtId="0" fontId="13" fillId="7" borderId="3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right" vertical="center"/>
    </xf>
    <xf numFmtId="164" fontId="13" fillId="7" borderId="5" xfId="0" applyNumberFormat="1" applyFont="1" applyFill="1" applyBorder="1" applyAlignment="1">
      <alignment horizontal="right" vertical="center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sine.com.br/media-salaria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sine.com.br/media-salarial" TargetMode="External"/><Relationship Id="rId1" Type="http://schemas.openxmlformats.org/officeDocument/2006/relationships/hyperlink" Target="http://www.sine.com.br/media-salaria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sine.com.br/media-salarial" TargetMode="External"/><Relationship Id="rId4" Type="http://schemas.openxmlformats.org/officeDocument/2006/relationships/hyperlink" Target="http://www.sine.com.br/media-salari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7" sqref="E7"/>
    </sheetView>
  </sheetViews>
  <sheetFormatPr defaultRowHeight="15" x14ac:dyDescent="0.25"/>
  <cols>
    <col min="1" max="1" width="66" customWidth="1"/>
    <col min="2" max="2" width="23.42578125" customWidth="1"/>
    <col min="6" max="6" width="11.85546875" bestFit="1" customWidth="1"/>
  </cols>
  <sheetData>
    <row r="1" spans="1:7" ht="18.75" x14ac:dyDescent="0.3">
      <c r="A1" s="44"/>
      <c r="B1" s="45"/>
    </row>
    <row r="2" spans="1:7" ht="18.75" x14ac:dyDescent="0.3">
      <c r="A2" s="47" t="s">
        <v>22</v>
      </c>
      <c r="B2" s="45"/>
      <c r="C2" s="46"/>
    </row>
    <row r="3" spans="1:7" ht="18.75" x14ac:dyDescent="0.3">
      <c r="A3" s="48"/>
      <c r="B3" s="45"/>
      <c r="C3" s="46"/>
    </row>
    <row r="4" spans="1:7" ht="18.75" x14ac:dyDescent="0.3">
      <c r="A4" s="49" t="s">
        <v>16</v>
      </c>
      <c r="B4" s="32"/>
      <c r="C4" s="46"/>
    </row>
    <row r="5" spans="1:7" ht="18.75" x14ac:dyDescent="0.3">
      <c r="A5" s="67" t="s">
        <v>12</v>
      </c>
      <c r="B5" s="50"/>
      <c r="C5" s="46"/>
    </row>
    <row r="6" spans="1:7" ht="18.75" x14ac:dyDescent="0.3">
      <c r="A6" s="55" t="s">
        <v>0</v>
      </c>
      <c r="B6" s="56" t="s">
        <v>10</v>
      </c>
      <c r="C6" s="46"/>
    </row>
    <row r="7" spans="1:7" ht="18.75" x14ac:dyDescent="0.3">
      <c r="A7" s="51" t="s">
        <v>17</v>
      </c>
      <c r="B7" s="57">
        <f>'Recursos Humanos'!E4</f>
        <v>11448.269385</v>
      </c>
      <c r="C7" s="46"/>
    </row>
    <row r="8" spans="1:7" ht="18.75" x14ac:dyDescent="0.3">
      <c r="A8" s="52" t="s">
        <v>18</v>
      </c>
      <c r="B8" s="57">
        <f>RecursosMateriais!D4</f>
        <v>0</v>
      </c>
      <c r="C8" s="46"/>
    </row>
    <row r="9" spans="1:7" ht="18.75" x14ac:dyDescent="0.3">
      <c r="A9" s="54" t="s">
        <v>9</v>
      </c>
      <c r="B9" s="58">
        <f>SUM(B7:B8)</f>
        <v>11448.269385</v>
      </c>
      <c r="C9" s="46"/>
    </row>
    <row r="10" spans="1:7" ht="18.75" x14ac:dyDescent="0.3">
      <c r="A10" s="46"/>
      <c r="B10" s="46"/>
      <c r="C10" s="46"/>
    </row>
    <row r="11" spans="1:7" ht="18.75" x14ac:dyDescent="0.3">
      <c r="A11" s="46"/>
      <c r="B11" s="46"/>
      <c r="C11" s="46"/>
      <c r="D11" s="46"/>
      <c r="E11" s="46"/>
      <c r="F11" s="46"/>
      <c r="G11" s="46"/>
    </row>
    <row r="12" spans="1:7" ht="18.75" x14ac:dyDescent="0.3">
      <c r="A12" s="46"/>
      <c r="B12" s="46"/>
      <c r="C12" s="46"/>
      <c r="D12" s="46"/>
      <c r="E12" s="46"/>
      <c r="F12" s="46"/>
      <c r="G12" s="4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topLeftCell="A24" zoomScale="145" zoomScaleNormal="145" workbookViewId="0">
      <selection activeCell="A36" sqref="A36"/>
    </sheetView>
  </sheetViews>
  <sheetFormatPr defaultColWidth="9.140625" defaultRowHeight="11.25" x14ac:dyDescent="0.2"/>
  <cols>
    <col min="1" max="1" width="23.28515625" style="1" customWidth="1"/>
    <col min="2" max="2" width="8.7109375" style="1" bestFit="1" customWidth="1"/>
    <col min="3" max="3" width="13.28515625" style="1" bestFit="1" customWidth="1"/>
    <col min="4" max="4" width="12.85546875" style="1" bestFit="1" customWidth="1"/>
    <col min="5" max="5" width="15.140625" style="1" customWidth="1"/>
    <col min="6" max="6" width="12.28515625" style="1" customWidth="1"/>
    <col min="7" max="7" width="12.140625" style="1" customWidth="1"/>
    <col min="8" max="8" width="12.7109375" style="1" bestFit="1" customWidth="1"/>
    <col min="9" max="9" width="16.7109375" style="1" bestFit="1" customWidth="1"/>
    <col min="10" max="11" width="9.140625" style="1"/>
    <col min="12" max="12" width="10.7109375" style="1" bestFit="1" customWidth="1"/>
    <col min="13" max="13" width="3.140625" style="1" customWidth="1"/>
    <col min="14" max="16384" width="9.140625" style="1"/>
  </cols>
  <sheetData>
    <row r="1" spans="1:13" ht="12" x14ac:dyDescent="0.2">
      <c r="A1" s="16"/>
      <c r="B1" s="17"/>
      <c r="C1" s="17"/>
      <c r="D1" s="17"/>
      <c r="E1" s="17"/>
      <c r="H1" s="85"/>
      <c r="I1" s="86"/>
      <c r="J1" s="86"/>
      <c r="K1" s="86"/>
      <c r="L1" s="86"/>
    </row>
    <row r="2" spans="1:13" ht="18.75" x14ac:dyDescent="0.3">
      <c r="A2" s="47" t="s">
        <v>22</v>
      </c>
      <c r="B2" s="17"/>
      <c r="C2" s="17"/>
      <c r="D2" s="17"/>
      <c r="E2" s="17"/>
      <c r="H2" s="87" t="s">
        <v>22</v>
      </c>
      <c r="I2" s="86"/>
      <c r="J2" s="86"/>
      <c r="K2" s="86"/>
      <c r="L2" s="86"/>
    </row>
    <row r="3" spans="1:13" ht="12" x14ac:dyDescent="0.2">
      <c r="A3" s="18"/>
      <c r="B3" s="17"/>
      <c r="C3" s="17"/>
      <c r="D3" s="17"/>
      <c r="E3" s="17"/>
      <c r="H3" s="88"/>
      <c r="I3" s="86"/>
      <c r="J3" s="86"/>
      <c r="K3" s="86"/>
      <c r="L3" s="86"/>
    </row>
    <row r="4" spans="1:13" ht="14.25" customHeight="1" x14ac:dyDescent="0.2">
      <c r="A4" s="29" t="s">
        <v>26</v>
      </c>
      <c r="B4" s="19"/>
      <c r="C4" s="20"/>
      <c r="D4" s="33" t="s">
        <v>11</v>
      </c>
      <c r="E4" s="34">
        <f>SUM(E12:E205)</f>
        <v>11448.269385</v>
      </c>
      <c r="H4" s="29" t="s">
        <v>26</v>
      </c>
      <c r="I4" s="19"/>
      <c r="J4" s="20"/>
      <c r="K4" s="33" t="s">
        <v>11</v>
      </c>
      <c r="L4" s="34">
        <f>SUM(L12:L205)</f>
        <v>3673.8280525</v>
      </c>
    </row>
    <row r="5" spans="1:13" ht="11.25" customHeight="1" x14ac:dyDescent="0.2">
      <c r="A5" s="30"/>
      <c r="B5" s="15"/>
      <c r="C5" s="15"/>
      <c r="D5" s="15"/>
      <c r="E5" s="15"/>
      <c r="F5" s="15"/>
      <c r="H5" s="30"/>
      <c r="I5" s="15"/>
      <c r="J5" s="15"/>
      <c r="K5" s="15"/>
      <c r="L5" s="15"/>
      <c r="M5" s="15"/>
    </row>
    <row r="6" spans="1:13" ht="11.25" customHeight="1" x14ac:dyDescent="0.2">
      <c r="A6" s="68" t="s">
        <v>4</v>
      </c>
      <c r="B6" s="69" t="s">
        <v>14</v>
      </c>
      <c r="C6" s="69" t="s">
        <v>13</v>
      </c>
      <c r="F6" s="15"/>
      <c r="H6" s="89" t="s">
        <v>4</v>
      </c>
      <c r="I6" s="90" t="s">
        <v>14</v>
      </c>
      <c r="J6" s="90" t="s">
        <v>13</v>
      </c>
      <c r="M6" s="15"/>
    </row>
    <row r="7" spans="1:13" ht="11.25" customHeight="1" x14ac:dyDescent="0.25">
      <c r="A7" s="31">
        <v>4343.87</v>
      </c>
      <c r="B7" s="70">
        <v>160</v>
      </c>
      <c r="C7" s="71">
        <f>A7/B7</f>
        <v>27.1491875</v>
      </c>
      <c r="F7" s="15"/>
      <c r="G7"/>
      <c r="H7" s="31">
        <v>2484.1799999999998</v>
      </c>
      <c r="I7" s="70">
        <v>160</v>
      </c>
      <c r="J7" s="71">
        <f>H7/I7</f>
        <v>15.526124999999999</v>
      </c>
      <c r="M7" s="15"/>
    </row>
    <row r="8" spans="1:13" ht="11.25" customHeight="1" x14ac:dyDescent="0.25">
      <c r="A8" s="42" t="s">
        <v>19</v>
      </c>
      <c r="B8" s="29"/>
      <c r="C8" s="29"/>
      <c r="F8" s="15"/>
      <c r="G8"/>
      <c r="H8" s="42" t="s">
        <v>19</v>
      </c>
      <c r="I8" s="29"/>
      <c r="J8" s="29"/>
      <c r="M8" s="15"/>
    </row>
    <row r="9" spans="1:13" ht="11.25" customHeight="1" x14ac:dyDescent="0.25">
      <c r="A9" s="72" t="s">
        <v>20</v>
      </c>
      <c r="B9" s="29"/>
      <c r="C9" s="29"/>
      <c r="F9" s="15"/>
      <c r="G9"/>
      <c r="H9" s="72" t="s">
        <v>20</v>
      </c>
      <c r="I9" s="29"/>
      <c r="J9" s="29"/>
      <c r="M9" s="15"/>
    </row>
    <row r="10" spans="1:13" ht="11.25" customHeight="1" x14ac:dyDescent="0.25">
      <c r="A10" s="67" t="s">
        <v>12</v>
      </c>
      <c r="B10" s="15"/>
      <c r="C10" s="15"/>
      <c r="D10" s="15"/>
      <c r="E10" s="15"/>
      <c r="F10" s="15"/>
      <c r="G10"/>
      <c r="H10" s="67" t="s">
        <v>12</v>
      </c>
      <c r="I10" s="15"/>
      <c r="J10" s="15"/>
      <c r="K10" s="15"/>
      <c r="L10" s="15"/>
      <c r="M10" s="15"/>
    </row>
    <row r="11" spans="1:13" x14ac:dyDescent="0.2">
      <c r="A11" s="25" t="s">
        <v>25</v>
      </c>
      <c r="B11" s="36" t="s">
        <v>15</v>
      </c>
      <c r="C11" s="36" t="s">
        <v>2</v>
      </c>
      <c r="D11" s="37" t="s">
        <v>3</v>
      </c>
      <c r="E11" s="38" t="s">
        <v>8</v>
      </c>
      <c r="F11" s="28"/>
      <c r="G11" s="28"/>
      <c r="H11" s="91" t="s">
        <v>25</v>
      </c>
      <c r="I11" s="92" t="s">
        <v>15</v>
      </c>
      <c r="J11" s="92" t="s">
        <v>2</v>
      </c>
      <c r="K11" s="93" t="s">
        <v>3</v>
      </c>
      <c r="L11" s="94" t="s">
        <v>8</v>
      </c>
      <c r="M11" s="28"/>
    </row>
    <row r="12" spans="1:13" s="5" customFormat="1" x14ac:dyDescent="0.2">
      <c r="A12" s="5" t="s">
        <v>24</v>
      </c>
      <c r="B12" s="39">
        <f>$C$7</f>
        <v>27.1491875</v>
      </c>
      <c r="C12" s="40">
        <v>48.4</v>
      </c>
      <c r="D12" s="41">
        <v>1</v>
      </c>
      <c r="E12" s="35">
        <f>D12*C12*B12</f>
        <v>1314.020675</v>
      </c>
      <c r="F12" s="26"/>
      <c r="H12" s="5" t="s">
        <v>27</v>
      </c>
      <c r="I12" s="39">
        <f>$C$7</f>
        <v>27.1491875</v>
      </c>
      <c r="J12" s="40">
        <v>43.32</v>
      </c>
      <c r="K12" s="41">
        <v>1</v>
      </c>
      <c r="L12" s="35">
        <f>K12*J12*I12</f>
        <v>1176.1028025000001</v>
      </c>
      <c r="M12" s="26"/>
    </row>
    <row r="13" spans="1:13" x14ac:dyDescent="0.2">
      <c r="A13" s="5"/>
      <c r="B13" s="39"/>
      <c r="C13" s="40"/>
      <c r="D13" s="41"/>
      <c r="E13" s="35"/>
      <c r="F13" s="5"/>
    </row>
    <row r="14" spans="1:13" x14ac:dyDescent="0.2">
      <c r="A14" s="5"/>
      <c r="B14" s="39"/>
      <c r="C14" s="40"/>
      <c r="D14" s="41"/>
      <c r="E14" s="35"/>
      <c r="F14" s="5"/>
    </row>
    <row r="15" spans="1:13" x14ac:dyDescent="0.2">
      <c r="A15" s="5"/>
      <c r="B15" s="39"/>
      <c r="C15" s="40"/>
      <c r="D15" s="41"/>
      <c r="E15" s="35"/>
      <c r="F15" s="5"/>
    </row>
    <row r="16" spans="1:13" ht="12" x14ac:dyDescent="0.2">
      <c r="A16" s="81"/>
      <c r="B16" s="82"/>
      <c r="C16" s="82"/>
      <c r="D16" s="82"/>
      <c r="E16" s="82"/>
      <c r="H16" s="104"/>
      <c r="I16" s="105"/>
      <c r="J16" s="105"/>
      <c r="K16" s="105"/>
      <c r="L16" s="105"/>
    </row>
    <row r="17" spans="1:13" ht="18.75" x14ac:dyDescent="0.3">
      <c r="A17" s="83" t="s">
        <v>22</v>
      </c>
      <c r="B17" s="82"/>
      <c r="C17" s="82"/>
      <c r="D17" s="80"/>
      <c r="E17" s="82"/>
      <c r="H17" s="106" t="s">
        <v>22</v>
      </c>
      <c r="I17" s="105"/>
      <c r="J17" s="105"/>
      <c r="K17" s="105"/>
      <c r="L17" s="105"/>
    </row>
    <row r="18" spans="1:13" ht="12" x14ac:dyDescent="0.2">
      <c r="A18" s="84"/>
      <c r="B18" s="82"/>
      <c r="C18" s="82"/>
      <c r="D18" s="82"/>
      <c r="E18" s="82"/>
      <c r="H18" s="107"/>
      <c r="I18" s="105"/>
      <c r="J18" s="105"/>
      <c r="K18" s="105"/>
      <c r="L18" s="105"/>
    </row>
    <row r="19" spans="1:13" ht="21" x14ac:dyDescent="0.2">
      <c r="A19" s="29" t="s">
        <v>26</v>
      </c>
      <c r="B19" s="19"/>
      <c r="C19" s="20"/>
      <c r="D19" s="33" t="s">
        <v>11</v>
      </c>
      <c r="E19" s="34">
        <f>SUM(E27:E220)</f>
        <v>5067.1243549999999</v>
      </c>
      <c r="H19" s="29" t="s">
        <v>26</v>
      </c>
      <c r="I19" s="19"/>
      <c r="J19" s="20"/>
      <c r="K19" s="33" t="s">
        <v>11</v>
      </c>
      <c r="L19" s="34">
        <f>SUM(L27:L220)</f>
        <v>1248.862625</v>
      </c>
    </row>
    <row r="20" spans="1:13" ht="21" x14ac:dyDescent="0.2">
      <c r="A20" s="30"/>
      <c r="B20" s="15"/>
      <c r="C20" s="15"/>
      <c r="D20" s="15"/>
      <c r="E20" s="15"/>
      <c r="F20" s="15"/>
      <c r="H20" s="30"/>
      <c r="I20" s="15"/>
      <c r="J20" s="15"/>
      <c r="K20" s="15"/>
      <c r="L20" s="15"/>
      <c r="M20" s="15"/>
    </row>
    <row r="21" spans="1:13" ht="21" x14ac:dyDescent="0.2">
      <c r="A21" s="95" t="s">
        <v>4</v>
      </c>
      <c r="B21" s="96" t="s">
        <v>14</v>
      </c>
      <c r="C21" s="96" t="s">
        <v>13</v>
      </c>
      <c r="F21" s="15"/>
      <c r="H21" s="108" t="s">
        <v>4</v>
      </c>
      <c r="I21" s="109" t="s">
        <v>14</v>
      </c>
      <c r="J21" s="109" t="s">
        <v>13</v>
      </c>
      <c r="M21" s="15"/>
    </row>
    <row r="22" spans="1:13" ht="21" x14ac:dyDescent="0.2">
      <c r="A22" s="31">
        <v>1917.84</v>
      </c>
      <c r="B22" s="70">
        <v>160</v>
      </c>
      <c r="C22" s="71">
        <f>A22/B22</f>
        <v>11.986499999999999</v>
      </c>
      <c r="F22" s="15"/>
      <c r="H22" s="31">
        <v>1898.15</v>
      </c>
      <c r="I22" s="70">
        <v>160</v>
      </c>
      <c r="J22" s="71">
        <f>H22/I22</f>
        <v>11.8634375</v>
      </c>
      <c r="M22" s="15"/>
    </row>
    <row r="23" spans="1:13" ht="21" x14ac:dyDescent="0.2">
      <c r="A23" s="42" t="s">
        <v>19</v>
      </c>
      <c r="B23" s="29"/>
      <c r="C23" s="29"/>
      <c r="F23" s="15"/>
      <c r="H23" s="42" t="s">
        <v>19</v>
      </c>
      <c r="I23" s="29"/>
      <c r="J23" s="29"/>
      <c r="M23" s="15"/>
    </row>
    <row r="24" spans="1:13" ht="21" x14ac:dyDescent="0.2">
      <c r="A24" s="72" t="s">
        <v>20</v>
      </c>
      <c r="B24" s="29"/>
      <c r="C24" s="29"/>
      <c r="F24" s="15"/>
      <c r="H24" s="72" t="s">
        <v>20</v>
      </c>
      <c r="I24" s="29"/>
      <c r="J24" s="29"/>
      <c r="M24" s="15"/>
    </row>
    <row r="25" spans="1:13" ht="21" x14ac:dyDescent="0.2">
      <c r="A25" s="67" t="s">
        <v>12</v>
      </c>
      <c r="B25" s="15"/>
      <c r="C25" s="15"/>
      <c r="D25" s="15"/>
      <c r="E25" s="15"/>
      <c r="F25" s="15"/>
      <c r="H25" s="67" t="s">
        <v>12</v>
      </c>
      <c r="I25" s="15"/>
      <c r="J25" s="15"/>
      <c r="K25" s="15"/>
      <c r="L25" s="15"/>
      <c r="M25" s="15"/>
    </row>
    <row r="26" spans="1:13" x14ac:dyDescent="0.2">
      <c r="A26" s="97" t="s">
        <v>25</v>
      </c>
      <c r="B26" s="98" t="s">
        <v>15</v>
      </c>
      <c r="C26" s="98" t="s">
        <v>2</v>
      </c>
      <c r="D26" s="99" t="s">
        <v>3</v>
      </c>
      <c r="E26" s="100" t="s">
        <v>8</v>
      </c>
      <c r="F26" s="28"/>
      <c r="G26" s="114"/>
      <c r="H26" s="110" t="s">
        <v>25</v>
      </c>
      <c r="I26" s="111" t="s">
        <v>15</v>
      </c>
      <c r="J26" s="111" t="s">
        <v>2</v>
      </c>
      <c r="K26" s="112" t="s">
        <v>3</v>
      </c>
      <c r="L26" s="113" t="s">
        <v>8</v>
      </c>
      <c r="M26" s="28"/>
    </row>
    <row r="27" spans="1:13" x14ac:dyDescent="0.2">
      <c r="A27" s="5" t="s">
        <v>28</v>
      </c>
      <c r="B27" s="39">
        <f>$C$7</f>
        <v>27.1491875</v>
      </c>
      <c r="C27" s="40">
        <v>50</v>
      </c>
      <c r="D27" s="41">
        <v>2</v>
      </c>
      <c r="E27" s="35">
        <f>D27*C27*B27</f>
        <v>2714.9187499999998</v>
      </c>
      <c r="F27" s="26"/>
      <c r="H27" s="5" t="s">
        <v>29</v>
      </c>
      <c r="I27" s="39">
        <f>$C$7</f>
        <v>27.1491875</v>
      </c>
      <c r="J27" s="40">
        <v>46</v>
      </c>
      <c r="K27" s="41">
        <v>1</v>
      </c>
      <c r="L27" s="35">
        <f>K27*J27*I27</f>
        <v>1248.862625</v>
      </c>
      <c r="M27" s="26"/>
    </row>
    <row r="28" spans="1:13" ht="12" x14ac:dyDescent="0.2">
      <c r="A28" s="27"/>
      <c r="B28" s="39"/>
      <c r="C28" s="40"/>
      <c r="D28" s="41"/>
      <c r="E28" s="35"/>
      <c r="F28" s="24"/>
    </row>
    <row r="29" spans="1:13" ht="12" x14ac:dyDescent="0.2">
      <c r="A29" s="101"/>
      <c r="B29" s="102"/>
      <c r="C29" s="102"/>
      <c r="D29" s="102"/>
      <c r="E29" s="102"/>
    </row>
    <row r="30" spans="1:13" ht="18.75" x14ac:dyDescent="0.3">
      <c r="A30" s="103" t="s">
        <v>22</v>
      </c>
      <c r="B30" s="102"/>
      <c r="C30" s="102"/>
      <c r="D30" s="102"/>
      <c r="E30" s="102"/>
    </row>
    <row r="31" spans="1:13" ht="12" x14ac:dyDescent="0.2">
      <c r="A31" s="115"/>
      <c r="B31" s="102"/>
      <c r="C31" s="102"/>
      <c r="D31" s="102"/>
      <c r="E31" s="102"/>
    </row>
    <row r="32" spans="1:13" ht="21" x14ac:dyDescent="0.2">
      <c r="A32" s="29" t="s">
        <v>26</v>
      </c>
      <c r="B32" s="19"/>
      <c r="C32" s="20"/>
      <c r="D32" s="33" t="s">
        <v>11</v>
      </c>
      <c r="E32" s="34">
        <f>SUM(E40:E233)</f>
        <v>1176.1028025000001</v>
      </c>
    </row>
    <row r="33" spans="1:6" ht="21" x14ac:dyDescent="0.2">
      <c r="A33" s="30"/>
      <c r="B33" s="15"/>
      <c r="C33" s="15"/>
      <c r="D33" s="15"/>
      <c r="E33" s="15"/>
      <c r="F33" s="15"/>
    </row>
    <row r="34" spans="1:6" ht="21" x14ac:dyDescent="0.2">
      <c r="A34" s="116" t="s">
        <v>4</v>
      </c>
      <c r="B34" s="117" t="s">
        <v>14</v>
      </c>
      <c r="C34" s="117" t="s">
        <v>13</v>
      </c>
      <c r="F34" s="15"/>
    </row>
    <row r="35" spans="1:6" ht="21" x14ac:dyDescent="0.2">
      <c r="A35" s="31">
        <v>2281.6799999999998</v>
      </c>
      <c r="B35" s="70">
        <v>160</v>
      </c>
      <c r="C35" s="71">
        <f>A35/B35</f>
        <v>14.260499999999999</v>
      </c>
      <c r="F35" s="15"/>
    </row>
    <row r="36" spans="1:6" ht="21" x14ac:dyDescent="0.2">
      <c r="A36" s="42" t="s">
        <v>19</v>
      </c>
      <c r="B36" s="29"/>
      <c r="C36" s="29"/>
      <c r="F36" s="15"/>
    </row>
    <row r="37" spans="1:6" ht="21" x14ac:dyDescent="0.2">
      <c r="A37" s="72" t="s">
        <v>20</v>
      </c>
      <c r="B37" s="29"/>
      <c r="C37" s="29"/>
      <c r="F37" s="15"/>
    </row>
    <row r="38" spans="1:6" ht="21" x14ac:dyDescent="0.2">
      <c r="A38" s="67" t="s">
        <v>12</v>
      </c>
      <c r="B38" s="15"/>
      <c r="C38" s="15"/>
      <c r="D38" s="15"/>
      <c r="E38" s="15"/>
      <c r="F38" s="15"/>
    </row>
    <row r="39" spans="1:6" x14ac:dyDescent="0.2">
      <c r="A39" s="119" t="s">
        <v>25</v>
      </c>
      <c r="B39" s="120" t="s">
        <v>15</v>
      </c>
      <c r="C39" s="120" t="s">
        <v>2</v>
      </c>
      <c r="D39" s="118" t="s">
        <v>3</v>
      </c>
      <c r="E39" s="121" t="s">
        <v>8</v>
      </c>
      <c r="F39" s="28"/>
    </row>
    <row r="40" spans="1:6" x14ac:dyDescent="0.2">
      <c r="A40" s="5" t="s">
        <v>24</v>
      </c>
      <c r="B40" s="39">
        <f>$C$7</f>
        <v>27.1491875</v>
      </c>
      <c r="C40" s="40">
        <v>43.32</v>
      </c>
      <c r="D40" s="41">
        <v>1</v>
      </c>
      <c r="E40" s="35">
        <f>D40*C40*B40</f>
        <v>1176.1028025000001</v>
      </c>
      <c r="F40" s="26"/>
    </row>
    <row r="41" spans="1:6" ht="12" x14ac:dyDescent="0.2">
      <c r="A41" s="12"/>
      <c r="B41" s="12"/>
      <c r="C41" s="12"/>
      <c r="D41" s="24"/>
    </row>
    <row r="42" spans="1:6" ht="12" x14ac:dyDescent="0.2">
      <c r="A42" s="12"/>
      <c r="B42" s="12"/>
      <c r="C42" s="12"/>
      <c r="D42" s="24"/>
    </row>
    <row r="43" spans="1:6" ht="12" customHeight="1" x14ac:dyDescent="0.2">
      <c r="A43" s="5"/>
      <c r="B43" s="5"/>
      <c r="C43" s="5"/>
      <c r="D43" s="5"/>
    </row>
    <row r="44" spans="1:6" ht="12" customHeight="1" x14ac:dyDescent="0.2">
      <c r="A44" s="5"/>
      <c r="B44" s="5"/>
      <c r="C44" s="5"/>
      <c r="D44" s="5"/>
    </row>
    <row r="45" spans="1:6" ht="12" customHeight="1" x14ac:dyDescent="0.2">
      <c r="A45" s="5"/>
      <c r="B45" s="5"/>
      <c r="C45" s="5"/>
      <c r="D45" s="5"/>
    </row>
    <row r="46" spans="1:6" ht="12" x14ac:dyDescent="0.2">
      <c r="A46" s="5"/>
      <c r="B46" s="5"/>
      <c r="C46" s="5"/>
      <c r="D46" s="5"/>
      <c r="E46" s="6"/>
    </row>
    <row r="47" spans="1:6" s="4" customFormat="1" ht="12" x14ac:dyDescent="0.2">
      <c r="A47" s="5"/>
      <c r="B47" s="5"/>
      <c r="C47" s="5"/>
      <c r="D47" s="23"/>
      <c r="E47" s="6"/>
    </row>
    <row r="48" spans="1:6" ht="12" x14ac:dyDescent="0.2">
      <c r="A48" s="5"/>
      <c r="B48" s="5"/>
      <c r="C48" s="5"/>
      <c r="D48" s="5"/>
      <c r="E48" s="2"/>
    </row>
    <row r="49" spans="1:15" ht="12" x14ac:dyDescent="0.2">
      <c r="A49" s="5"/>
      <c r="B49" s="5"/>
      <c r="C49" s="5"/>
      <c r="D49" s="5"/>
      <c r="E49" s="2"/>
    </row>
    <row r="50" spans="1:15" ht="12" x14ac:dyDescent="0.2">
      <c r="A50" s="5"/>
      <c r="B50" s="5"/>
      <c r="C50" s="5"/>
      <c r="D50" s="5"/>
      <c r="E50" s="2"/>
    </row>
    <row r="51" spans="1:15" ht="12" x14ac:dyDescent="0.2">
      <c r="A51" s="5"/>
      <c r="B51" s="5"/>
      <c r="C51" s="5"/>
      <c r="D51" s="5"/>
      <c r="E51" s="2"/>
    </row>
    <row r="52" spans="1:15" ht="12" x14ac:dyDescent="0.2">
      <c r="A52" s="5"/>
      <c r="B52" s="5"/>
      <c r="C52" s="5"/>
      <c r="D52" s="5"/>
      <c r="E52" s="2"/>
    </row>
    <row r="53" spans="1:15" ht="12" x14ac:dyDescent="0.2">
      <c r="A53" s="5"/>
      <c r="B53" s="5"/>
      <c r="C53" s="5"/>
      <c r="D53" s="5"/>
      <c r="E53" s="2"/>
    </row>
    <row r="54" spans="1:15" ht="12" x14ac:dyDescent="0.2">
      <c r="A54" s="5"/>
      <c r="B54" s="5"/>
      <c r="C54" s="5"/>
      <c r="D54" s="5"/>
      <c r="E54" s="5"/>
      <c r="F54" s="5"/>
      <c r="G54" s="2"/>
    </row>
    <row r="55" spans="1:15" ht="12" x14ac:dyDescent="0.2">
      <c r="A55" s="21"/>
      <c r="B55" s="8"/>
      <c r="C55" s="22"/>
      <c r="D55" s="21"/>
      <c r="E55" s="14"/>
      <c r="F55" s="14"/>
      <c r="G55" s="7"/>
      <c r="H55" s="7"/>
      <c r="I55" s="7"/>
      <c r="J55" s="7"/>
      <c r="K55" s="7"/>
      <c r="L55" s="13"/>
      <c r="M55" s="2"/>
    </row>
    <row r="56" spans="1:15" ht="12" x14ac:dyDescent="0.2">
      <c r="A56" s="3"/>
      <c r="G56" s="4"/>
      <c r="L56" s="4"/>
      <c r="M56" s="2"/>
    </row>
    <row r="57" spans="1:15" ht="12" x14ac:dyDescent="0.2">
      <c r="A57" s="3"/>
      <c r="K57" s="9"/>
      <c r="L57" s="10"/>
      <c r="M57" s="2"/>
    </row>
    <row r="58" spans="1:15" ht="12" x14ac:dyDescent="0.2">
      <c r="A58" s="3"/>
      <c r="K58" s="9"/>
      <c r="L58" s="11"/>
      <c r="M58" s="2"/>
    </row>
    <row r="59" spans="1:15" ht="12" x14ac:dyDescent="0.2">
      <c r="A59" s="3"/>
      <c r="M59" s="2"/>
    </row>
    <row r="60" spans="1:15" ht="12" x14ac:dyDescent="0.2">
      <c r="A60" s="3"/>
      <c r="M60" s="2"/>
    </row>
    <row r="61" spans="1:15" ht="12" x14ac:dyDescent="0.2">
      <c r="A61" s="3"/>
      <c r="L61" s="4"/>
      <c r="M61" s="2"/>
    </row>
    <row r="62" spans="1:15" ht="12" x14ac:dyDescent="0.2">
      <c r="L62" s="4"/>
      <c r="M62" s="2"/>
    </row>
    <row r="63" spans="1:15" ht="12" x14ac:dyDescent="0.2">
      <c r="M63" s="2"/>
    </row>
    <row r="64" spans="1:15" ht="12" x14ac:dyDescent="0.2">
      <c r="M64" s="2"/>
      <c r="N64" s="3"/>
      <c r="O64" s="3"/>
    </row>
    <row r="65" spans="13:15" ht="12" x14ac:dyDescent="0.2">
      <c r="M65" s="2"/>
      <c r="N65" s="3"/>
      <c r="O65" s="3"/>
    </row>
    <row r="66" spans="13:15" ht="12" x14ac:dyDescent="0.2">
      <c r="M66" s="2"/>
      <c r="N66" s="3"/>
      <c r="O66" s="3"/>
    </row>
    <row r="67" spans="13:15" ht="12" x14ac:dyDescent="0.2">
      <c r="M67" s="2"/>
      <c r="N67" s="3"/>
      <c r="O67" s="3"/>
    </row>
    <row r="68" spans="13:15" ht="12" x14ac:dyDescent="0.2">
      <c r="M68" s="2"/>
      <c r="N68" s="3"/>
      <c r="O68" s="3"/>
    </row>
    <row r="69" spans="13:15" ht="12" x14ac:dyDescent="0.2">
      <c r="M69" s="2"/>
      <c r="N69" s="3"/>
      <c r="O69" s="3"/>
    </row>
    <row r="70" spans="13:15" ht="12" x14ac:dyDescent="0.2">
      <c r="M70" s="2"/>
      <c r="N70" s="3"/>
      <c r="O70" s="3"/>
    </row>
    <row r="71" spans="13:15" ht="12" x14ac:dyDescent="0.2">
      <c r="M71" s="2"/>
      <c r="N71" s="3"/>
      <c r="O71" s="3"/>
    </row>
    <row r="72" spans="13:15" ht="12" x14ac:dyDescent="0.2">
      <c r="M72" s="2"/>
      <c r="N72" s="3"/>
      <c r="O72" s="3"/>
    </row>
    <row r="73" spans="13:15" ht="12" x14ac:dyDescent="0.2">
      <c r="M73" s="2"/>
      <c r="N73" s="3"/>
      <c r="O73" s="3"/>
    </row>
    <row r="74" spans="13:15" ht="12" x14ac:dyDescent="0.2">
      <c r="M74" s="2"/>
      <c r="N74" s="3"/>
      <c r="O74" s="3"/>
    </row>
    <row r="75" spans="13:15" ht="12" x14ac:dyDescent="0.2">
      <c r="M75" s="2"/>
      <c r="N75" s="3"/>
      <c r="O75" s="3"/>
    </row>
    <row r="76" spans="13:15" ht="12" x14ac:dyDescent="0.2">
      <c r="M76" s="2"/>
      <c r="N76" s="3"/>
      <c r="O76" s="3"/>
    </row>
    <row r="77" spans="13:15" ht="12" x14ac:dyDescent="0.2">
      <c r="M77" s="2"/>
      <c r="N77" s="3"/>
      <c r="O77" s="3"/>
    </row>
    <row r="78" spans="13:15" x14ac:dyDescent="0.2">
      <c r="M78" s="3"/>
      <c r="N78" s="3"/>
      <c r="O78" s="3"/>
    </row>
  </sheetData>
  <hyperlinks>
    <hyperlink ref="A9" r:id="rId1"/>
    <hyperlink ref="H9" r:id="rId2"/>
    <hyperlink ref="A24" r:id="rId3"/>
    <hyperlink ref="H24" r:id="rId4"/>
    <hyperlink ref="A37" r:id="rId5"/>
  </hyperlinks>
  <printOptions gridLines="1"/>
  <pageMargins left="0.51181102362204722" right="0.51181102362204722" top="0.78740157480314965" bottom="0.78740157480314965" header="0.31496062992125984" footer="0.31496062992125984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zoomScaleNormal="100" workbookViewId="0">
      <selection activeCell="O10" sqref="O10"/>
    </sheetView>
  </sheetViews>
  <sheetFormatPr defaultRowHeight="15" x14ac:dyDescent="0.25"/>
  <cols>
    <col min="1" max="1" width="39" customWidth="1"/>
    <col min="2" max="2" width="16.42578125" bestFit="1" customWidth="1"/>
    <col min="3" max="3" width="19.7109375" customWidth="1"/>
    <col min="4" max="4" width="22.28515625" customWidth="1"/>
    <col min="5" max="5" width="15.5703125" bestFit="1" customWidth="1"/>
  </cols>
  <sheetData>
    <row r="1" spans="1:4" ht="18.75" x14ac:dyDescent="0.3">
      <c r="A1" s="44"/>
      <c r="B1" s="45"/>
      <c r="C1" s="45"/>
      <c r="D1" s="45"/>
    </row>
    <row r="2" spans="1:4" ht="18.75" x14ac:dyDescent="0.3">
      <c r="A2" s="47" t="s">
        <v>22</v>
      </c>
      <c r="B2" s="45"/>
      <c r="C2" s="45"/>
      <c r="D2" s="45"/>
    </row>
    <row r="3" spans="1:4" ht="18.75" x14ac:dyDescent="0.3">
      <c r="A3" s="48"/>
      <c r="B3" s="45"/>
      <c r="C3" s="45"/>
      <c r="D3" s="45"/>
    </row>
    <row r="4" spans="1:4" ht="18.75" x14ac:dyDescent="0.25">
      <c r="A4" s="49" t="str">
        <f>Totais!A4</f>
        <v>NOME DO PROJETO</v>
      </c>
      <c r="B4" s="32"/>
      <c r="C4" s="63" t="s">
        <v>21</v>
      </c>
      <c r="D4" s="66">
        <f>SUM(D7:D34)+SUM(E37:E64)</f>
        <v>0</v>
      </c>
    </row>
    <row r="5" spans="1:4" ht="18.75" x14ac:dyDescent="0.25">
      <c r="A5" s="67" t="s">
        <v>12</v>
      </c>
      <c r="B5" s="50"/>
      <c r="C5" s="50"/>
      <c r="D5" s="50"/>
    </row>
    <row r="6" spans="1:4" x14ac:dyDescent="0.25">
      <c r="A6" s="53" t="s">
        <v>1</v>
      </c>
      <c r="B6" s="59" t="s">
        <v>6</v>
      </c>
      <c r="C6" s="60" t="s">
        <v>7</v>
      </c>
      <c r="D6" s="56" t="s">
        <v>5</v>
      </c>
    </row>
    <row r="7" spans="1:4" ht="15.75" x14ac:dyDescent="0.25">
      <c r="A7" s="73"/>
      <c r="B7" s="65">
        <v>0</v>
      </c>
      <c r="C7" s="62">
        <v>0</v>
      </c>
      <c r="D7" s="64">
        <f>C7*B7</f>
        <v>0</v>
      </c>
    </row>
    <row r="8" spans="1:4" ht="15.75" x14ac:dyDescent="0.25">
      <c r="A8" s="73"/>
      <c r="B8" s="65">
        <v>0</v>
      </c>
      <c r="C8" s="62">
        <v>0</v>
      </c>
      <c r="D8" s="64">
        <f t="shared" ref="D8:D34" si="0">C8*B8</f>
        <v>0</v>
      </c>
    </row>
    <row r="9" spans="1:4" ht="15.75" x14ac:dyDescent="0.25">
      <c r="A9" s="73"/>
      <c r="B9" s="65">
        <v>0</v>
      </c>
      <c r="C9" s="62">
        <v>0</v>
      </c>
      <c r="D9" s="64">
        <f t="shared" si="0"/>
        <v>0</v>
      </c>
    </row>
    <row r="10" spans="1:4" ht="15.75" x14ac:dyDescent="0.25">
      <c r="A10" s="73"/>
      <c r="B10" s="65">
        <v>0</v>
      </c>
      <c r="C10" s="62">
        <v>0</v>
      </c>
      <c r="D10" s="64">
        <f t="shared" si="0"/>
        <v>0</v>
      </c>
    </row>
    <row r="11" spans="1:4" ht="15.75" x14ac:dyDescent="0.25">
      <c r="A11" s="73"/>
      <c r="B11" s="65">
        <f t="shared" ref="B11:B34" si="1">$H$3</f>
        <v>0</v>
      </c>
      <c r="C11" s="62">
        <v>0</v>
      </c>
      <c r="D11" s="64">
        <f t="shared" si="0"/>
        <v>0</v>
      </c>
    </row>
    <row r="12" spans="1:4" ht="15.75" x14ac:dyDescent="0.25">
      <c r="A12" s="73"/>
      <c r="B12" s="65">
        <f t="shared" si="1"/>
        <v>0</v>
      </c>
      <c r="C12" s="62">
        <v>0</v>
      </c>
      <c r="D12" s="64">
        <f t="shared" si="0"/>
        <v>0</v>
      </c>
    </row>
    <row r="13" spans="1:4" ht="15.75" x14ac:dyDescent="0.25">
      <c r="A13" s="73"/>
      <c r="B13" s="65">
        <f t="shared" si="1"/>
        <v>0</v>
      </c>
      <c r="C13" s="62">
        <v>0</v>
      </c>
      <c r="D13" s="64">
        <f t="shared" si="0"/>
        <v>0</v>
      </c>
    </row>
    <row r="14" spans="1:4" ht="15.75" x14ac:dyDescent="0.25">
      <c r="A14" s="73"/>
      <c r="B14" s="65">
        <f t="shared" si="1"/>
        <v>0</v>
      </c>
      <c r="C14" s="62">
        <v>0</v>
      </c>
      <c r="D14" s="64">
        <f t="shared" si="0"/>
        <v>0</v>
      </c>
    </row>
    <row r="15" spans="1:4" ht="15.75" x14ac:dyDescent="0.25">
      <c r="A15" s="73"/>
      <c r="B15" s="65">
        <f t="shared" si="1"/>
        <v>0</v>
      </c>
      <c r="C15" s="62">
        <v>0</v>
      </c>
      <c r="D15" s="64">
        <f t="shared" si="0"/>
        <v>0</v>
      </c>
    </row>
    <row r="16" spans="1:4" ht="15.75" x14ac:dyDescent="0.25">
      <c r="A16" s="73"/>
      <c r="B16" s="65">
        <f t="shared" si="1"/>
        <v>0</v>
      </c>
      <c r="C16" s="62">
        <v>0</v>
      </c>
      <c r="D16" s="64">
        <f t="shared" si="0"/>
        <v>0</v>
      </c>
    </row>
    <row r="17" spans="1:4" ht="15.75" x14ac:dyDescent="0.25">
      <c r="A17" s="73"/>
      <c r="B17" s="65">
        <f t="shared" si="1"/>
        <v>0</v>
      </c>
      <c r="C17" s="62">
        <v>0</v>
      </c>
      <c r="D17" s="64">
        <f t="shared" si="0"/>
        <v>0</v>
      </c>
    </row>
    <row r="18" spans="1:4" ht="15.75" x14ac:dyDescent="0.25">
      <c r="A18" s="73"/>
      <c r="B18" s="65">
        <f t="shared" si="1"/>
        <v>0</v>
      </c>
      <c r="C18" s="62">
        <v>0</v>
      </c>
      <c r="D18" s="64">
        <f t="shared" si="0"/>
        <v>0</v>
      </c>
    </row>
    <row r="19" spans="1:4" ht="15.75" x14ac:dyDescent="0.25">
      <c r="A19" s="73"/>
      <c r="B19" s="65">
        <f t="shared" si="1"/>
        <v>0</v>
      </c>
      <c r="C19" s="62">
        <v>0</v>
      </c>
      <c r="D19" s="64">
        <f t="shared" si="0"/>
        <v>0</v>
      </c>
    </row>
    <row r="20" spans="1:4" ht="15.75" x14ac:dyDescent="0.25">
      <c r="A20" s="73"/>
      <c r="B20" s="65">
        <f t="shared" si="1"/>
        <v>0</v>
      </c>
      <c r="C20" s="62">
        <v>0</v>
      </c>
      <c r="D20" s="64">
        <f t="shared" si="0"/>
        <v>0</v>
      </c>
    </row>
    <row r="21" spans="1:4" ht="15.75" x14ac:dyDescent="0.25">
      <c r="A21" s="73"/>
      <c r="B21" s="65">
        <f t="shared" si="1"/>
        <v>0</v>
      </c>
      <c r="C21" s="62">
        <v>0</v>
      </c>
      <c r="D21" s="64">
        <f t="shared" si="0"/>
        <v>0</v>
      </c>
    </row>
    <row r="22" spans="1:4" ht="15.75" x14ac:dyDescent="0.25">
      <c r="A22" s="73"/>
      <c r="B22" s="65">
        <f t="shared" si="1"/>
        <v>0</v>
      </c>
      <c r="C22" s="62">
        <v>0</v>
      </c>
      <c r="D22" s="64">
        <f t="shared" si="0"/>
        <v>0</v>
      </c>
    </row>
    <row r="23" spans="1:4" ht="15.75" x14ac:dyDescent="0.25">
      <c r="A23" s="73"/>
      <c r="B23" s="65">
        <f t="shared" si="1"/>
        <v>0</v>
      </c>
      <c r="C23" s="62">
        <v>0</v>
      </c>
      <c r="D23" s="64">
        <f t="shared" si="0"/>
        <v>0</v>
      </c>
    </row>
    <row r="24" spans="1:4" ht="15.75" x14ac:dyDescent="0.25">
      <c r="A24" s="73"/>
      <c r="B24" s="65">
        <f t="shared" si="1"/>
        <v>0</v>
      </c>
      <c r="C24" s="62">
        <v>0</v>
      </c>
      <c r="D24" s="64">
        <f t="shared" si="0"/>
        <v>0</v>
      </c>
    </row>
    <row r="25" spans="1:4" ht="15.75" x14ac:dyDescent="0.25">
      <c r="A25" s="73"/>
      <c r="B25" s="65">
        <f t="shared" si="1"/>
        <v>0</v>
      </c>
      <c r="C25" s="62">
        <v>0</v>
      </c>
      <c r="D25" s="64">
        <f t="shared" si="0"/>
        <v>0</v>
      </c>
    </row>
    <row r="26" spans="1:4" ht="15.75" x14ac:dyDescent="0.25">
      <c r="A26" s="73"/>
      <c r="B26" s="65">
        <f t="shared" si="1"/>
        <v>0</v>
      </c>
      <c r="C26" s="62">
        <v>0</v>
      </c>
      <c r="D26" s="64">
        <f t="shared" si="0"/>
        <v>0</v>
      </c>
    </row>
    <row r="27" spans="1:4" ht="15.75" x14ac:dyDescent="0.25">
      <c r="A27" s="73"/>
      <c r="B27" s="65">
        <f t="shared" si="1"/>
        <v>0</v>
      </c>
      <c r="C27" s="62">
        <v>0</v>
      </c>
      <c r="D27" s="64">
        <f t="shared" si="0"/>
        <v>0</v>
      </c>
    </row>
    <row r="28" spans="1:4" ht="15.75" x14ac:dyDescent="0.25">
      <c r="A28" s="73"/>
      <c r="B28" s="65">
        <f t="shared" si="1"/>
        <v>0</v>
      </c>
      <c r="C28" s="62">
        <v>0</v>
      </c>
      <c r="D28" s="64">
        <f t="shared" si="0"/>
        <v>0</v>
      </c>
    </row>
    <row r="29" spans="1:4" ht="15.75" x14ac:dyDescent="0.25">
      <c r="A29" s="73"/>
      <c r="B29" s="65">
        <f t="shared" si="1"/>
        <v>0</v>
      </c>
      <c r="C29" s="62">
        <v>0</v>
      </c>
      <c r="D29" s="64">
        <f t="shared" si="0"/>
        <v>0</v>
      </c>
    </row>
    <row r="30" spans="1:4" ht="15.75" x14ac:dyDescent="0.25">
      <c r="A30" s="73"/>
      <c r="B30" s="65">
        <f t="shared" si="1"/>
        <v>0</v>
      </c>
      <c r="C30" s="62">
        <v>0</v>
      </c>
      <c r="D30" s="64">
        <f t="shared" si="0"/>
        <v>0</v>
      </c>
    </row>
    <row r="31" spans="1:4" ht="15.75" x14ac:dyDescent="0.25">
      <c r="A31" s="73"/>
      <c r="B31" s="65">
        <f t="shared" si="1"/>
        <v>0</v>
      </c>
      <c r="C31" s="62">
        <v>0</v>
      </c>
      <c r="D31" s="64">
        <f t="shared" si="0"/>
        <v>0</v>
      </c>
    </row>
    <row r="32" spans="1:4" ht="15.75" x14ac:dyDescent="0.25">
      <c r="A32" s="73"/>
      <c r="B32" s="65">
        <f t="shared" si="1"/>
        <v>0</v>
      </c>
      <c r="C32" s="62">
        <v>0</v>
      </c>
      <c r="D32" s="64">
        <f t="shared" si="0"/>
        <v>0</v>
      </c>
    </row>
    <row r="33" spans="1:5" ht="15.75" x14ac:dyDescent="0.25">
      <c r="A33" s="61"/>
      <c r="B33" s="65">
        <f t="shared" si="1"/>
        <v>0</v>
      </c>
      <c r="C33" s="62">
        <v>0</v>
      </c>
      <c r="D33" s="64">
        <f t="shared" si="0"/>
        <v>0</v>
      </c>
    </row>
    <row r="34" spans="1:5" ht="15.75" x14ac:dyDescent="0.25">
      <c r="A34" s="61"/>
      <c r="B34" s="65">
        <f t="shared" si="1"/>
        <v>0</v>
      </c>
      <c r="C34" s="62">
        <v>0</v>
      </c>
      <c r="D34" s="64">
        <f t="shared" si="0"/>
        <v>0</v>
      </c>
    </row>
    <row r="35" spans="1:5" ht="15.75" x14ac:dyDescent="0.25">
      <c r="A35" s="43"/>
      <c r="B35" s="43"/>
      <c r="C35" s="43"/>
      <c r="D35" s="43"/>
      <c r="E35" s="43"/>
    </row>
    <row r="36" spans="1:5" ht="15.75" x14ac:dyDescent="0.25">
      <c r="A36" s="74" t="s">
        <v>1</v>
      </c>
      <c r="B36" s="75" t="s">
        <v>23</v>
      </c>
      <c r="C36" s="75" t="s">
        <v>2</v>
      </c>
      <c r="D36" s="76" t="s">
        <v>3</v>
      </c>
      <c r="E36" s="77" t="s">
        <v>8</v>
      </c>
    </row>
    <row r="37" spans="1:5" ht="15.75" x14ac:dyDescent="0.25">
      <c r="A37" s="73"/>
      <c r="B37" s="65">
        <v>0</v>
      </c>
      <c r="C37" s="78">
        <v>0</v>
      </c>
      <c r="D37" s="62">
        <v>0</v>
      </c>
      <c r="E37" s="79">
        <f>D37*C37*B37</f>
        <v>0</v>
      </c>
    </row>
    <row r="38" spans="1:5" ht="15.75" x14ac:dyDescent="0.25">
      <c r="A38" s="73"/>
      <c r="B38" s="65">
        <v>0</v>
      </c>
      <c r="C38" s="78">
        <v>0</v>
      </c>
      <c r="D38" s="62">
        <v>0</v>
      </c>
      <c r="E38" s="79">
        <f t="shared" ref="E38:E64" si="2">D38*C38*B38</f>
        <v>0</v>
      </c>
    </row>
    <row r="39" spans="1:5" ht="15.75" x14ac:dyDescent="0.25">
      <c r="A39" s="73"/>
      <c r="B39" s="65">
        <v>0</v>
      </c>
      <c r="C39" s="78">
        <v>0</v>
      </c>
      <c r="D39" s="62">
        <v>0</v>
      </c>
      <c r="E39" s="79">
        <f t="shared" si="2"/>
        <v>0</v>
      </c>
    </row>
    <row r="40" spans="1:5" ht="15.75" x14ac:dyDescent="0.25">
      <c r="A40" s="73"/>
      <c r="B40" s="65">
        <v>0</v>
      </c>
      <c r="C40" s="78">
        <v>0</v>
      </c>
      <c r="D40" s="62">
        <v>0</v>
      </c>
      <c r="E40" s="79">
        <f t="shared" si="2"/>
        <v>0</v>
      </c>
    </row>
    <row r="41" spans="1:5" ht="15.75" x14ac:dyDescent="0.25">
      <c r="A41" s="73"/>
      <c r="B41" s="65">
        <v>0</v>
      </c>
      <c r="C41" s="78">
        <v>0</v>
      </c>
      <c r="D41" s="62">
        <v>0</v>
      </c>
      <c r="E41" s="79">
        <f t="shared" si="2"/>
        <v>0</v>
      </c>
    </row>
    <row r="42" spans="1:5" ht="15.75" x14ac:dyDescent="0.25">
      <c r="A42" s="73"/>
      <c r="B42" s="65">
        <v>0</v>
      </c>
      <c r="C42" s="78">
        <v>0</v>
      </c>
      <c r="D42" s="62">
        <v>0</v>
      </c>
      <c r="E42" s="79">
        <f t="shared" si="2"/>
        <v>0</v>
      </c>
    </row>
    <row r="43" spans="1:5" ht="15.75" x14ac:dyDescent="0.25">
      <c r="A43" s="73"/>
      <c r="B43" s="65">
        <v>0</v>
      </c>
      <c r="C43" s="78">
        <v>0</v>
      </c>
      <c r="D43" s="62">
        <v>0</v>
      </c>
      <c r="E43" s="79">
        <f t="shared" si="2"/>
        <v>0</v>
      </c>
    </row>
    <row r="44" spans="1:5" ht="15.75" x14ac:dyDescent="0.25">
      <c r="A44" s="73"/>
      <c r="B44" s="65">
        <v>0</v>
      </c>
      <c r="C44" s="78">
        <v>0</v>
      </c>
      <c r="D44" s="62">
        <v>0</v>
      </c>
      <c r="E44" s="79">
        <f t="shared" si="2"/>
        <v>0</v>
      </c>
    </row>
    <row r="45" spans="1:5" ht="15.75" x14ac:dyDescent="0.25">
      <c r="A45" s="61"/>
      <c r="B45" s="65">
        <v>0</v>
      </c>
      <c r="C45" s="78">
        <v>0</v>
      </c>
      <c r="D45" s="62">
        <v>0</v>
      </c>
      <c r="E45" s="79">
        <f t="shared" si="2"/>
        <v>0</v>
      </c>
    </row>
    <row r="46" spans="1:5" ht="15.75" x14ac:dyDescent="0.25">
      <c r="A46" s="61"/>
      <c r="B46" s="65">
        <v>0</v>
      </c>
      <c r="C46" s="78">
        <v>0</v>
      </c>
      <c r="D46" s="62">
        <v>0</v>
      </c>
      <c r="E46" s="79">
        <f t="shared" si="2"/>
        <v>0</v>
      </c>
    </row>
    <row r="47" spans="1:5" ht="15.75" x14ac:dyDescent="0.25">
      <c r="A47" s="61"/>
      <c r="B47" s="65">
        <v>0</v>
      </c>
      <c r="C47" s="78">
        <v>0</v>
      </c>
      <c r="D47" s="62">
        <v>0</v>
      </c>
      <c r="E47" s="79">
        <f t="shared" si="2"/>
        <v>0</v>
      </c>
    </row>
    <row r="48" spans="1:5" ht="15.75" x14ac:dyDescent="0.25">
      <c r="A48" s="61"/>
      <c r="B48" s="65">
        <v>0</v>
      </c>
      <c r="C48" s="78">
        <v>0</v>
      </c>
      <c r="D48" s="62">
        <v>0</v>
      </c>
      <c r="E48" s="79">
        <f t="shared" si="2"/>
        <v>0</v>
      </c>
    </row>
    <row r="49" spans="1:5" ht="15.75" x14ac:dyDescent="0.25">
      <c r="A49" s="61"/>
      <c r="B49" s="65">
        <v>0</v>
      </c>
      <c r="C49" s="78">
        <v>0</v>
      </c>
      <c r="D49" s="62">
        <v>0</v>
      </c>
      <c r="E49" s="79">
        <f t="shared" si="2"/>
        <v>0</v>
      </c>
    </row>
    <row r="50" spans="1:5" ht="15.75" x14ac:dyDescent="0.25">
      <c r="A50" s="61"/>
      <c r="B50" s="65">
        <v>0</v>
      </c>
      <c r="C50" s="78">
        <v>0</v>
      </c>
      <c r="D50" s="62">
        <v>0</v>
      </c>
      <c r="E50" s="79">
        <f t="shared" si="2"/>
        <v>0</v>
      </c>
    </row>
    <row r="51" spans="1:5" ht="15.75" x14ac:dyDescent="0.25">
      <c r="A51" s="61"/>
      <c r="B51" s="65">
        <v>0</v>
      </c>
      <c r="C51" s="78">
        <v>0</v>
      </c>
      <c r="D51" s="62">
        <v>0</v>
      </c>
      <c r="E51" s="79">
        <f t="shared" si="2"/>
        <v>0</v>
      </c>
    </row>
    <row r="52" spans="1:5" ht="15.75" x14ac:dyDescent="0.25">
      <c r="A52" s="61"/>
      <c r="B52" s="65">
        <v>0</v>
      </c>
      <c r="C52" s="78">
        <v>0</v>
      </c>
      <c r="D52" s="62">
        <v>0</v>
      </c>
      <c r="E52" s="79">
        <f t="shared" si="2"/>
        <v>0</v>
      </c>
    </row>
    <row r="53" spans="1:5" ht="15.75" x14ac:dyDescent="0.25">
      <c r="A53" s="61"/>
      <c r="B53" s="65">
        <v>0</v>
      </c>
      <c r="C53" s="78">
        <v>0</v>
      </c>
      <c r="D53" s="62">
        <v>0</v>
      </c>
      <c r="E53" s="79">
        <f t="shared" si="2"/>
        <v>0</v>
      </c>
    </row>
    <row r="54" spans="1:5" ht="15.75" x14ac:dyDescent="0.25">
      <c r="A54" s="61"/>
      <c r="B54" s="65">
        <v>0</v>
      </c>
      <c r="C54" s="78">
        <v>0</v>
      </c>
      <c r="D54" s="62">
        <v>0</v>
      </c>
      <c r="E54" s="79">
        <f t="shared" si="2"/>
        <v>0</v>
      </c>
    </row>
    <row r="55" spans="1:5" ht="15.75" x14ac:dyDescent="0.25">
      <c r="A55" s="61"/>
      <c r="B55" s="65">
        <v>0</v>
      </c>
      <c r="C55" s="78">
        <v>0</v>
      </c>
      <c r="D55" s="62">
        <v>0</v>
      </c>
      <c r="E55" s="79">
        <f t="shared" si="2"/>
        <v>0</v>
      </c>
    </row>
    <row r="56" spans="1:5" ht="15.75" x14ac:dyDescent="0.25">
      <c r="A56" s="61"/>
      <c r="B56" s="65">
        <v>0</v>
      </c>
      <c r="C56" s="78">
        <v>0</v>
      </c>
      <c r="D56" s="62">
        <v>0</v>
      </c>
      <c r="E56" s="79">
        <f t="shared" si="2"/>
        <v>0</v>
      </c>
    </row>
    <row r="57" spans="1:5" ht="15.75" x14ac:dyDescent="0.25">
      <c r="A57" s="61"/>
      <c r="B57" s="65">
        <v>0</v>
      </c>
      <c r="C57" s="78">
        <v>0</v>
      </c>
      <c r="D57" s="62">
        <v>0</v>
      </c>
      <c r="E57" s="79">
        <f t="shared" si="2"/>
        <v>0</v>
      </c>
    </row>
    <row r="58" spans="1:5" ht="15.75" x14ac:dyDescent="0.25">
      <c r="A58" s="61"/>
      <c r="B58" s="65">
        <v>0</v>
      </c>
      <c r="C58" s="78">
        <v>0</v>
      </c>
      <c r="D58" s="62">
        <v>0</v>
      </c>
      <c r="E58" s="79">
        <f t="shared" si="2"/>
        <v>0</v>
      </c>
    </row>
    <row r="59" spans="1:5" ht="15.75" x14ac:dyDescent="0.25">
      <c r="A59" s="61"/>
      <c r="B59" s="65">
        <v>0</v>
      </c>
      <c r="C59" s="78">
        <v>0</v>
      </c>
      <c r="D59" s="62">
        <v>0</v>
      </c>
      <c r="E59" s="79">
        <f t="shared" si="2"/>
        <v>0</v>
      </c>
    </row>
    <row r="60" spans="1:5" ht="15.75" x14ac:dyDescent="0.25">
      <c r="A60" s="61"/>
      <c r="B60" s="65">
        <v>0</v>
      </c>
      <c r="C60" s="78">
        <v>0</v>
      </c>
      <c r="D60" s="62">
        <v>0</v>
      </c>
      <c r="E60" s="79">
        <f t="shared" si="2"/>
        <v>0</v>
      </c>
    </row>
    <row r="61" spans="1:5" ht="15.75" x14ac:dyDescent="0.25">
      <c r="A61" s="61"/>
      <c r="B61" s="65">
        <v>0</v>
      </c>
      <c r="C61" s="78">
        <v>0</v>
      </c>
      <c r="D61" s="62">
        <v>0</v>
      </c>
      <c r="E61" s="79">
        <f t="shared" si="2"/>
        <v>0</v>
      </c>
    </row>
    <row r="62" spans="1:5" ht="15.75" x14ac:dyDescent="0.25">
      <c r="A62" s="61"/>
      <c r="B62" s="65">
        <v>0</v>
      </c>
      <c r="C62" s="78">
        <v>0</v>
      </c>
      <c r="D62" s="62">
        <v>0</v>
      </c>
      <c r="E62" s="79">
        <f t="shared" si="2"/>
        <v>0</v>
      </c>
    </row>
    <row r="63" spans="1:5" ht="15.75" x14ac:dyDescent="0.25">
      <c r="A63" s="61"/>
      <c r="B63" s="65">
        <v>0</v>
      </c>
      <c r="C63" s="78">
        <v>0</v>
      </c>
      <c r="D63" s="62">
        <v>0</v>
      </c>
      <c r="E63" s="79">
        <f t="shared" si="2"/>
        <v>0</v>
      </c>
    </row>
    <row r="64" spans="1:5" ht="15.75" x14ac:dyDescent="0.25">
      <c r="A64" s="61"/>
      <c r="B64" s="65">
        <v>0</v>
      </c>
      <c r="C64" s="78">
        <v>0</v>
      </c>
      <c r="D64" s="62">
        <v>0</v>
      </c>
      <c r="E64" s="79">
        <f t="shared" si="2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Totais</vt:lpstr>
      <vt:lpstr>Recursos Humanos</vt:lpstr>
      <vt:lpstr>RecursosMateriais</vt:lpstr>
      <vt:lpstr>'Recursos Humanos'!Area_de_impressao</vt:lpstr>
      <vt:lpstr>RecursosMateriais!Area_de_impressao</vt:lpstr>
      <vt:lpstr>Totais!Area_de_impressao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CÁLCULO DE ORÇAMENTO DE PROJETO DE SOFTWARE</dc:title>
  <dc:creator>Rodrigo Ilton Caruso Stellzer</dc:creator>
  <cp:lastModifiedBy>Street_Labs</cp:lastModifiedBy>
  <cp:lastPrinted>2016-08-07T17:05:47Z</cp:lastPrinted>
  <dcterms:created xsi:type="dcterms:W3CDTF">2008-05-21T14:07:31Z</dcterms:created>
  <dcterms:modified xsi:type="dcterms:W3CDTF">2018-05-09T20:11:55Z</dcterms:modified>
</cp:coreProperties>
</file>