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张晶晶的工作文件夹\1、QA工作\3）金融行业-16楼\2交接后我的数据\5质量保证\17年\iVMS-8000-FMS(v2.2.2)移动办公方向\"/>
    </mc:Choice>
  </mc:AlternateContent>
  <bookViews>
    <workbookView xWindow="360" yWindow="225" windowWidth="15600" windowHeight="10830" tabRatio="597"/>
  </bookViews>
  <sheets>
    <sheet name="过程符合度" sheetId="1" r:id="rId1"/>
    <sheet name="项目初始化" sheetId="2" r:id="rId2"/>
    <sheet name="定义" sheetId="3" r:id="rId3"/>
    <sheet name="设计与实现" sheetId="4" r:id="rId4"/>
    <sheet name="验证" sheetId="5" r:id="rId5"/>
    <sheet name="发布" sheetId="6" r:id="rId6"/>
    <sheet name="结项" sheetId="7" r:id="rId7"/>
    <sheet name="评审" sheetId="8" r:id="rId8"/>
    <sheet name="变更控制" sheetId="9" r:id="rId9"/>
    <sheet name="使用说明" sheetId="10" r:id="rId10"/>
    <sheet name="修订记录" sheetId="11" r:id="rId11"/>
  </sheets>
  <definedNames>
    <definedName name="_xlnm._FilterDatabase" localSheetId="3" hidden="1">设计与实现!$A$1:$AB$198</definedName>
    <definedName name="_xlnm._FilterDatabase" localSheetId="1" hidden="1">项目初始化!$A$1:$K$37</definedName>
  </definedNames>
  <calcPr calcId="152511"/>
</workbook>
</file>

<file path=xl/calcChain.xml><?xml version="1.0" encoding="utf-8"?>
<calcChain xmlns="http://schemas.openxmlformats.org/spreadsheetml/2006/main">
  <c r="G42" i="3" l="1"/>
  <c r="D56" i="3" l="1"/>
  <c r="AX20" i="8" l="1"/>
  <c r="AX19" i="8"/>
  <c r="AX21" i="8" s="1"/>
  <c r="G34" i="6" s="1"/>
  <c r="AX22" i="8"/>
  <c r="AS20" i="8"/>
  <c r="O20" i="8"/>
  <c r="O19" i="8"/>
  <c r="O21" i="8" s="1"/>
  <c r="G55" i="4" s="1"/>
  <c r="O22" i="8"/>
  <c r="AS19" i="8"/>
  <c r="AN19" i="8"/>
  <c r="AS22" i="8"/>
  <c r="AS21" i="8" l="1"/>
  <c r="G38" i="5" s="1"/>
  <c r="AI14" i="9"/>
  <c r="AD14" i="9"/>
  <c r="Y14" i="9"/>
  <c r="T14" i="9"/>
  <c r="O14" i="9"/>
  <c r="J14" i="9"/>
  <c r="AI12" i="9"/>
  <c r="AD12" i="9"/>
  <c r="Y12" i="9"/>
  <c r="T12" i="9"/>
  <c r="O12" i="9"/>
  <c r="J12" i="9"/>
  <c r="AI11" i="9"/>
  <c r="AD11" i="9"/>
  <c r="Y11" i="9"/>
  <c r="T11" i="9"/>
  <c r="T13" i="9" s="1"/>
  <c r="O11" i="9"/>
  <c r="O13" i="9" s="1"/>
  <c r="J11" i="9"/>
  <c r="AN22" i="8"/>
  <c r="AI22" i="8"/>
  <c r="AD22" i="8"/>
  <c r="Y22" i="8"/>
  <c r="T22" i="8"/>
  <c r="J22" i="8"/>
  <c r="AN20" i="8"/>
  <c r="AI20" i="8"/>
  <c r="AD20" i="8"/>
  <c r="Y20" i="8"/>
  <c r="T20" i="8"/>
  <c r="J20" i="8"/>
  <c r="AI19" i="8"/>
  <c r="AD19" i="8"/>
  <c r="AD21" i="8" s="1"/>
  <c r="G58" i="4" s="1"/>
  <c r="Y19" i="8"/>
  <c r="T19" i="8"/>
  <c r="J19" i="8"/>
  <c r="D51" i="7"/>
  <c r="D47" i="7"/>
  <c r="D46" i="7"/>
  <c r="D52" i="6"/>
  <c r="D50" i="6"/>
  <c r="D49" i="6"/>
  <c r="D48" i="6"/>
  <c r="D47" i="6"/>
  <c r="D55" i="5"/>
  <c r="D51" i="5"/>
  <c r="D50" i="5"/>
  <c r="D73" i="4"/>
  <c r="D69" i="4"/>
  <c r="D68" i="4"/>
  <c r="D60" i="3"/>
  <c r="D55" i="3"/>
  <c r="D46" i="2"/>
  <c r="D44" i="2"/>
  <c r="D43" i="2"/>
  <c r="D42" i="2"/>
  <c r="D41" i="2"/>
  <c r="J21" i="8" l="1"/>
  <c r="T21" i="8"/>
  <c r="G56" i="4" s="1"/>
  <c r="Y13" i="9"/>
  <c r="Y21" i="8"/>
  <c r="G57" i="4" s="1"/>
  <c r="AI21" i="8"/>
  <c r="G59" i="4" s="1"/>
  <c r="AN21" i="8"/>
  <c r="G37" i="5" s="1"/>
  <c r="J13" i="9"/>
  <c r="D51" i="6"/>
  <c r="F12" i="1" s="1"/>
  <c r="AD13" i="9"/>
  <c r="AI13" i="9"/>
  <c r="D45" i="2"/>
  <c r="F8" i="1" s="1"/>
  <c r="D52" i="5" l="1"/>
  <c r="D53" i="5"/>
  <c r="D71" i="4"/>
  <c r="D70" i="4"/>
  <c r="D72" i="4" s="1"/>
  <c r="F10" i="1" s="1"/>
  <c r="D54" i="5" l="1"/>
  <c r="F11" i="1" s="1"/>
  <c r="D58" i="3"/>
  <c r="D57" i="3"/>
  <c r="D49" i="7"/>
  <c r="D48" i="7"/>
  <c r="D50" i="7" l="1"/>
  <c r="F13" i="1" s="1"/>
  <c r="D59" i="3"/>
  <c r="F9" i="1" s="1"/>
  <c r="F14" i="1" l="1"/>
</calcChain>
</file>

<file path=xl/comments1.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2.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3.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4.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5.xml><?xml version="1.0" encoding="utf-8"?>
<comments xmlns="http://schemas.openxmlformats.org/spreadsheetml/2006/main">
  <authors>
    <author>作者</author>
  </authors>
  <commentList>
    <comment ref="I1"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6.xml><?xml version="1.0" encoding="utf-8"?>
<comments xmlns="http://schemas.openxmlformats.org/spreadsheetml/2006/main">
  <authors>
    <author>作者</author>
  </authors>
  <commentList>
    <comment ref="I2" authorId="0" shapeId="0">
      <text>
        <r>
          <rPr>
            <b/>
            <sz val="9"/>
            <color indexed="81"/>
            <rFont val="宋体"/>
            <family val="3"/>
            <charset val="134"/>
          </rPr>
          <t>作者:</t>
        </r>
        <r>
          <rPr>
            <sz val="9"/>
            <color indexed="81"/>
            <rFont val="宋体"/>
            <family val="3"/>
            <charset val="134"/>
          </rPr>
          <t xml:space="preserve">
NA为不适用</t>
        </r>
      </text>
    </comment>
    <comment ref="N2" authorId="0" shapeId="0">
      <text>
        <r>
          <rPr>
            <b/>
            <sz val="9"/>
            <color indexed="81"/>
            <rFont val="宋体"/>
            <family val="3"/>
            <charset val="134"/>
          </rPr>
          <t>作者:</t>
        </r>
        <r>
          <rPr>
            <sz val="9"/>
            <color indexed="81"/>
            <rFont val="宋体"/>
            <family val="3"/>
            <charset val="134"/>
          </rPr>
          <t xml:space="preserve">
NA为不适用</t>
        </r>
      </text>
    </comment>
    <comment ref="S2" authorId="0" shapeId="0">
      <text>
        <r>
          <rPr>
            <b/>
            <sz val="9"/>
            <color indexed="81"/>
            <rFont val="宋体"/>
            <family val="3"/>
            <charset val="134"/>
          </rPr>
          <t>作者:</t>
        </r>
        <r>
          <rPr>
            <sz val="9"/>
            <color indexed="81"/>
            <rFont val="宋体"/>
            <family val="3"/>
            <charset val="134"/>
          </rPr>
          <t xml:space="preserve">
NA为不适用</t>
        </r>
      </text>
    </comment>
    <comment ref="X2" authorId="0" shapeId="0">
      <text>
        <r>
          <rPr>
            <b/>
            <sz val="9"/>
            <color indexed="81"/>
            <rFont val="宋体"/>
            <family val="3"/>
            <charset val="134"/>
          </rPr>
          <t>作者:</t>
        </r>
        <r>
          <rPr>
            <sz val="9"/>
            <color indexed="81"/>
            <rFont val="宋体"/>
            <family val="3"/>
            <charset val="134"/>
          </rPr>
          <t xml:space="preserve">
NA为不适用</t>
        </r>
      </text>
    </comment>
    <comment ref="AC2" authorId="0" shapeId="0">
      <text>
        <r>
          <rPr>
            <b/>
            <sz val="9"/>
            <color indexed="81"/>
            <rFont val="宋体"/>
            <family val="3"/>
            <charset val="134"/>
          </rPr>
          <t>作者:</t>
        </r>
        <r>
          <rPr>
            <sz val="9"/>
            <color indexed="81"/>
            <rFont val="宋体"/>
            <family val="3"/>
            <charset val="134"/>
          </rPr>
          <t xml:space="preserve">
NA为不适用</t>
        </r>
      </text>
    </comment>
    <comment ref="AH2" authorId="0" shapeId="0">
      <text>
        <r>
          <rPr>
            <b/>
            <sz val="9"/>
            <color indexed="81"/>
            <rFont val="宋体"/>
            <family val="3"/>
            <charset val="134"/>
          </rPr>
          <t>作者:</t>
        </r>
        <r>
          <rPr>
            <sz val="9"/>
            <color indexed="81"/>
            <rFont val="宋体"/>
            <family val="3"/>
            <charset val="134"/>
          </rPr>
          <t xml:space="preserve">
NA为不适用</t>
        </r>
      </text>
    </comment>
    <comment ref="AM2" authorId="0" shapeId="0">
      <text>
        <r>
          <rPr>
            <b/>
            <sz val="9"/>
            <color indexed="81"/>
            <rFont val="宋体"/>
            <family val="3"/>
            <charset val="134"/>
          </rPr>
          <t>作者:</t>
        </r>
        <r>
          <rPr>
            <sz val="9"/>
            <color indexed="81"/>
            <rFont val="宋体"/>
            <family val="3"/>
            <charset val="134"/>
          </rPr>
          <t xml:space="preserve">
NA为不适用</t>
        </r>
      </text>
    </comment>
    <comment ref="AR2" authorId="0" shapeId="0">
      <text>
        <r>
          <rPr>
            <b/>
            <sz val="9"/>
            <color indexed="81"/>
            <rFont val="宋体"/>
            <family val="3"/>
            <charset val="134"/>
          </rPr>
          <t>作者:</t>
        </r>
        <r>
          <rPr>
            <sz val="9"/>
            <color indexed="81"/>
            <rFont val="宋体"/>
            <family val="3"/>
            <charset val="134"/>
          </rPr>
          <t xml:space="preserve">
NA为不适用</t>
        </r>
      </text>
    </comment>
    <comment ref="AW2" authorId="0" shapeId="0">
      <text>
        <r>
          <rPr>
            <b/>
            <sz val="9"/>
            <color indexed="81"/>
            <rFont val="宋体"/>
            <family val="3"/>
            <charset val="134"/>
          </rPr>
          <t>作者:</t>
        </r>
        <r>
          <rPr>
            <sz val="9"/>
            <color indexed="81"/>
            <rFont val="宋体"/>
            <family val="3"/>
            <charset val="134"/>
          </rPr>
          <t xml:space="preserve">
NA为不适用</t>
        </r>
      </text>
    </comment>
  </commentList>
</comments>
</file>

<file path=xl/comments7.xml><?xml version="1.0" encoding="utf-8"?>
<comments xmlns="http://schemas.openxmlformats.org/spreadsheetml/2006/main">
  <authors>
    <author>作者</author>
  </authors>
  <commentList>
    <comment ref="I2" authorId="0" shapeId="0">
      <text>
        <r>
          <rPr>
            <b/>
            <sz val="9"/>
            <color indexed="81"/>
            <rFont val="宋体"/>
            <family val="3"/>
            <charset val="134"/>
          </rPr>
          <t>作者:</t>
        </r>
        <r>
          <rPr>
            <sz val="9"/>
            <color indexed="81"/>
            <rFont val="宋体"/>
            <family val="3"/>
            <charset val="134"/>
          </rPr>
          <t xml:space="preserve">
NA为不适用</t>
        </r>
      </text>
    </comment>
    <comment ref="N2" authorId="0" shapeId="0">
      <text>
        <r>
          <rPr>
            <b/>
            <sz val="9"/>
            <color indexed="81"/>
            <rFont val="宋体"/>
            <family val="3"/>
            <charset val="134"/>
          </rPr>
          <t>作者:</t>
        </r>
        <r>
          <rPr>
            <sz val="9"/>
            <color indexed="81"/>
            <rFont val="宋体"/>
            <family val="3"/>
            <charset val="134"/>
          </rPr>
          <t xml:space="preserve">
NA为不适用</t>
        </r>
      </text>
    </comment>
    <comment ref="S2" authorId="0" shapeId="0">
      <text>
        <r>
          <rPr>
            <b/>
            <sz val="9"/>
            <color indexed="81"/>
            <rFont val="宋体"/>
            <family val="3"/>
            <charset val="134"/>
          </rPr>
          <t>作者:</t>
        </r>
        <r>
          <rPr>
            <sz val="9"/>
            <color indexed="81"/>
            <rFont val="宋体"/>
            <family val="3"/>
            <charset val="134"/>
          </rPr>
          <t xml:space="preserve">
NA为不适用</t>
        </r>
      </text>
    </comment>
    <comment ref="X2" authorId="0" shapeId="0">
      <text>
        <r>
          <rPr>
            <b/>
            <sz val="9"/>
            <color indexed="81"/>
            <rFont val="宋体"/>
            <family val="3"/>
            <charset val="134"/>
          </rPr>
          <t>作者:</t>
        </r>
        <r>
          <rPr>
            <sz val="9"/>
            <color indexed="81"/>
            <rFont val="宋体"/>
            <family val="3"/>
            <charset val="134"/>
          </rPr>
          <t xml:space="preserve">
NA为不适用</t>
        </r>
      </text>
    </comment>
    <comment ref="AC2" authorId="0" shapeId="0">
      <text>
        <r>
          <rPr>
            <b/>
            <sz val="9"/>
            <color indexed="81"/>
            <rFont val="宋体"/>
            <family val="3"/>
            <charset val="134"/>
          </rPr>
          <t>作者:</t>
        </r>
        <r>
          <rPr>
            <sz val="9"/>
            <color indexed="81"/>
            <rFont val="宋体"/>
            <family val="3"/>
            <charset val="134"/>
          </rPr>
          <t xml:space="preserve">
NA为不适用</t>
        </r>
      </text>
    </comment>
    <comment ref="AH2" authorId="0" shapeId="0">
      <text>
        <r>
          <rPr>
            <b/>
            <sz val="9"/>
            <color indexed="81"/>
            <rFont val="宋体"/>
            <family val="3"/>
            <charset val="134"/>
          </rPr>
          <t>作者:</t>
        </r>
        <r>
          <rPr>
            <sz val="9"/>
            <color indexed="81"/>
            <rFont val="宋体"/>
            <family val="3"/>
            <charset val="134"/>
          </rPr>
          <t xml:space="preserve">
NA为不适用</t>
        </r>
      </text>
    </comment>
  </commentList>
</comments>
</file>

<file path=xl/sharedStrings.xml><?xml version="1.0" encoding="utf-8"?>
<sst xmlns="http://schemas.openxmlformats.org/spreadsheetml/2006/main" count="1359" uniqueCount="577">
  <si>
    <t>项目阶段</t>
    <phoneticPr fontId="4" type="noConversion"/>
  </si>
  <si>
    <t>开始时间</t>
    <phoneticPr fontId="4" type="noConversion"/>
  </si>
  <si>
    <t>结束时间</t>
    <phoneticPr fontId="4" type="noConversion"/>
  </si>
  <si>
    <t>过程符合度</t>
    <phoneticPr fontId="4" type="noConversion"/>
  </si>
  <si>
    <t>项目初始化</t>
    <phoneticPr fontId="4" type="noConversion"/>
  </si>
  <si>
    <t>定义</t>
    <phoneticPr fontId="4" type="noConversion"/>
  </si>
  <si>
    <t>设计与实现</t>
    <phoneticPr fontId="4" type="noConversion"/>
  </si>
  <si>
    <t>验证</t>
    <phoneticPr fontId="4" type="noConversion"/>
  </si>
  <si>
    <t>移交</t>
    <phoneticPr fontId="4" type="noConversion"/>
  </si>
  <si>
    <t>结项</t>
    <phoneticPr fontId="4" type="noConversion"/>
  </si>
  <si>
    <t>综合过程符合度</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</si>
  <si>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</si>
  <si>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</si>
  <si>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</si>
  <si>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</si>
  <si>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</si>
  <si>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</si>
  <si>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</si>
  <si>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</si>
  <si>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</si>
  <si>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</si>
  <si>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</si>
  <si>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</si>
  <si>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风险/问题</t>
    <phoneticPr fontId="4" type="noConversion"/>
  </si>
  <si>
    <t>风险记录到OA系统中</t>
  </si>
  <si>
    <t>无新增风险，可不检查此项</t>
  </si>
  <si>
    <t>是否与相关干系人沟通风险状态，跟踪风险应对措施至关闭</t>
  </si>
  <si>
    <t>跟踪已知风险状态，并向相关干系人汇报</t>
  </si>
  <si>
    <t>配置管理</t>
  </si>
  <si>
    <t>是否按配置管理计划进行配置项跟踪及配置审计</t>
  </si>
  <si>
    <t>检查配置项是否及时检入配置库、是否更新配置项状态跟踪记录，是否跟踪关闭了配置审计中的问题</t>
  </si>
  <si>
    <t>不可裁剪</t>
  </si>
  <si>
    <t>特定检查项</t>
    <phoneticPr fontId="4" type="noConversion"/>
  </si>
  <si>
    <t>项目立项</t>
    <phoneticPr fontId="4" type="noConversion"/>
  </si>
  <si>
    <t>标准参考《项目管理指导书》中对项目分级、项目分类的描述</t>
    <phoneticPr fontId="4" type="noConversion"/>
  </si>
  <si>
    <t>项目目标：可测量的项目成功标准。包括费用、进度、技术和质量目标
项目目标的描述要符合SMART原则</t>
    <phoneticPr fontId="4" type="noConversion"/>
  </si>
  <si>
    <t>项目范围包括项目的最终产品或者服务，以及实现该产品或者服务所需要执行的全部工作
需要分条目清晰描述</t>
    <phoneticPr fontId="4" type="noConversion"/>
  </si>
  <si>
    <t>对于新产品开发项目，是否完成技术可行性分析，并形成技术可行性分析报告</t>
    <phoneticPr fontId="4" type="noConversion"/>
  </si>
  <si>
    <t>3级项目是否进行立项评审</t>
    <phoneticPr fontId="4" type="noConversion"/>
  </si>
  <si>
    <t>1、2级项目可裁剪</t>
    <phoneticPr fontId="4" type="noConversion"/>
  </si>
  <si>
    <t>决策分析</t>
  </si>
  <si>
    <t>需要使用决策分析表进行决策</t>
  </si>
  <si>
    <t>是否合理制定项目自定义过程</t>
    <phoneticPr fontId="4" type="noConversion"/>
  </si>
  <si>
    <t>在符合裁剪准则的条件下，根据项目实际情况对项目过程进行自定义
裁剪依据：RDMS体系各程序文件中对应的裁剪说明</t>
  </si>
  <si>
    <t>参考体系模板
关注任务间的依赖关系和关键路径
常见错误：关键任务未分派、预期成果物填写错误、任务负责人指派不合理、未体现里程碑</t>
  </si>
  <si>
    <t>3级项目的项目计划是否经过评审</t>
    <phoneticPr fontId="4" type="noConversion"/>
  </si>
  <si>
    <t>1、2级项目可裁剪</t>
  </si>
  <si>
    <t>项目经理是否通过召开项目启动会议等形式向项目成员澄清项目目标、范围及计划</t>
    <phoneticPr fontId="4" type="noConversion"/>
  </si>
  <si>
    <t>产品经理、项目主控、项目经理、工作组长、关键成员及QA参加
在启动会澄清质量保证计划</t>
  </si>
  <si>
    <t>驱动检查项</t>
    <phoneticPr fontId="4" type="noConversion"/>
  </si>
  <si>
    <t>评审</t>
    <phoneticPr fontId="4" type="noConversion"/>
  </si>
  <si>
    <t>评审3</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</si>
  <si>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</si>
  <si>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</si>
  <si>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</si>
  <si>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</si>
  <si>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</si>
  <si>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</si>
  <si>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</si>
  <si>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</si>
  <si>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</si>
  <si>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</si>
  <si>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</si>
  <si>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</si>
  <si>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NC项个数</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</si>
  <si>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</si>
  <si>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</si>
  <si>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</si>
  <si>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</si>
  <si>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</si>
  <si>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</si>
  <si>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</si>
  <si>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</si>
  <si>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</si>
  <si>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</si>
  <si>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</si>
  <si>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</si>
  <si>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是否进行WBS的细化和调整，进行重估算，形成定义阶段的基准计划</t>
    <phoneticPr fontId="4" type="noConversion"/>
  </si>
  <si>
    <t>项目经理组织工作组长、任务负责人汇报任务进展及问题或者定期召开项目例会</t>
  </si>
  <si>
    <t>在当前监控周期内已有检查结果时，可不检查此项</t>
  </si>
  <si>
    <t>项目经理在项目报告对项目绩效进行分析，通过度量数据比较实际值与目标值的偏差，分析重大偏离的影响，以采取纠正措施。</t>
  </si>
  <si>
    <t>是否针对已知问题采取纠正措施监控至关闭</t>
  </si>
  <si>
    <t>项目目标无重大偏离时，可不检查此项</t>
  </si>
  <si>
    <t>项目经理是否按计划编写项目进展报告，并向主控汇报</t>
  </si>
  <si>
    <t>项目报告提交到OA系统，向主控及相关干系人，沟通项目状态、风险与问题</t>
  </si>
  <si>
    <t>3级项目是否进行项目阶段/里程碑评审</t>
  </si>
  <si>
    <t>在里程碑点，与相关的干系人评审项目的计划、状态及风险，识别重大问题及其影响，并进行决策</t>
  </si>
  <si>
    <t>1、2级项目，可不检查此项</t>
  </si>
  <si>
    <t>是否根据项目的过程数据监控项目的运行情况，形成监控记录？</t>
    <phoneticPr fontId="4" type="noConversion"/>
  </si>
  <si>
    <t>特定检查项</t>
    <phoneticPr fontId="4" type="noConversion"/>
  </si>
  <si>
    <t>需求开发</t>
  </si>
  <si>
    <t>每个业务部可根据组织级模板制定适合业务的产品需求规格说明书模板</t>
  </si>
  <si>
    <t>当为升级项目时，需要将前一版本的需求规格增加到当前产品需求规格说明书中，保证每个版本的产品需求完整性</t>
  </si>
  <si>
    <t>产品需求规格说明书“修订记录”是否规范记录</t>
  </si>
  <si>
    <t>注意审计每次文档变更后修订记录规范性</t>
  </si>
  <si>
    <t>是否进行需求评审</t>
  </si>
  <si>
    <t>当评定为“是”时，触发评审驱动检查项</t>
  </si>
  <si>
    <t>总体设计</t>
  </si>
  <si>
    <t>总体设计说明书是否使用体系模板</t>
  </si>
  <si>
    <t>每个业务部可根据组织级模板制定适合业务的总体设计或架构设计模板</t>
  </si>
  <si>
    <t>软件架构中各模块来源是否明确</t>
  </si>
  <si>
    <t>模块划分指导后续子系统概要设计</t>
  </si>
  <si>
    <t>是否进行总体设计评审</t>
  </si>
  <si>
    <t>总体设计说明书中是否使用决策分析方法进行分析</t>
  </si>
  <si>
    <t>驱动检查项</t>
    <phoneticPr fontId="4" type="noConversion"/>
  </si>
  <si>
    <t>评审</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</si>
  <si>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</si>
  <si>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</si>
  <si>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</si>
  <si>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</si>
  <si>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</si>
  <si>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</si>
  <si>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</si>
  <si>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</si>
  <si>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</si>
  <si>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</si>
  <si>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</si>
  <si>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</si>
  <si>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</si>
  <si>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</si>
  <si>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</si>
  <si>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</si>
  <si>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</si>
  <si>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</si>
  <si>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</si>
  <si>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</si>
  <si>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</si>
  <si>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</si>
  <si>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</si>
  <si>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</si>
  <si>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</si>
  <si>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</si>
  <si>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项目策划</t>
    <phoneticPr fontId="4" type="noConversion"/>
  </si>
  <si>
    <t>风险/问题</t>
    <phoneticPr fontId="4" type="noConversion"/>
  </si>
  <si>
    <t>监控</t>
    <phoneticPr fontId="4" type="noConversion"/>
  </si>
  <si>
    <t>监控项目进度、质量、成本、资源、知识技能等偏差，当目标偏离度超出了控制范围时分析对项目结果的影响并采取纠偏措施。</t>
    <phoneticPr fontId="4" type="noConversion"/>
  </si>
  <si>
    <t>度量及量化管理</t>
    <phoneticPr fontId="4" type="noConversion"/>
  </si>
  <si>
    <t>参考项目量化监控内容进行判定</t>
    <phoneticPr fontId="4" type="noConversion"/>
  </si>
  <si>
    <t>在判断项目异常情况时是否采用了客观数据？</t>
    <phoneticPr fontId="4" type="noConversion"/>
  </si>
  <si>
    <t>根据是否基于客观数据进行判定</t>
    <phoneticPr fontId="4" type="noConversion"/>
  </si>
  <si>
    <t>是否将度量分析结果通知相关人员？</t>
    <phoneticPr fontId="4" type="noConversion"/>
  </si>
  <si>
    <t>是否有借助过程性能模型在项目进展过程中预测能否达到预计目标？</t>
    <phoneticPr fontId="4" type="noConversion"/>
  </si>
  <si>
    <t>是否有对于需要监控的过程定期收集监控数据，进行过程监控？</t>
    <phoneticPr fontId="4" type="noConversion"/>
  </si>
  <si>
    <t>是否有将不满足质量过程性能指标的过程记录入《项目量化监控》，填写相应的纠正措施、解决期限等？</t>
    <phoneticPr fontId="4" type="noConversion"/>
  </si>
  <si>
    <t>对于识别为需要进行根因分析的量化项目管理问题是否有根因分析的记录？</t>
    <phoneticPr fontId="4" type="noConversion"/>
  </si>
  <si>
    <t>根因分析</t>
    <phoneticPr fontId="4" type="noConversion"/>
  </si>
  <si>
    <t>是否在项目预测或监控未能满足设定的质量和过程绩效目标时进行根因分析</t>
    <phoneticPr fontId="4" type="noConversion"/>
  </si>
  <si>
    <t>参考项目量化监控内容或改进一页纸进行判定</t>
    <phoneticPr fontId="4" type="noConversion"/>
  </si>
  <si>
    <t>根因分析时是否让一线人员参与并提出宝贵意见和建议</t>
    <phoneticPr fontId="4" type="noConversion"/>
  </si>
  <si>
    <t>是否组织研发的讨论会议</t>
    <phoneticPr fontId="4" type="noConversion"/>
  </si>
  <si>
    <t>是否使用鱼骨图分析法、帕累托分析法、5-why法、敏感性分析法、蒙特卡洛仿真等方法？</t>
    <phoneticPr fontId="4" type="noConversion"/>
  </si>
  <si>
    <t>是否对根因分析的问题制定针对性的改进措施，并将问题和措施记录到《项目量化监控》中</t>
    <phoneticPr fontId="4" type="noConversion"/>
  </si>
  <si>
    <t>解决方案是否进行实施效果评估，并尽可能量化评估？</t>
    <phoneticPr fontId="4" type="noConversion"/>
  </si>
  <si>
    <t>特定检查项</t>
    <phoneticPr fontId="4" type="noConversion"/>
  </si>
  <si>
    <t>组件1</t>
    <phoneticPr fontId="4" type="noConversion"/>
  </si>
  <si>
    <t>组件2</t>
  </si>
  <si>
    <t>组件3</t>
  </si>
  <si>
    <t>组件4</t>
  </si>
  <si>
    <t>组件N</t>
    <phoneticPr fontId="4" type="noConversion"/>
  </si>
  <si>
    <t>软件开发</t>
  </si>
  <si>
    <t>一般包括内部接口、外部接口、用户接口。
一般在概要设计文档的接口列表中说明。
集成测试方案中的需要测试的接口用接口规格说明的形式进行详细定义。</t>
  </si>
  <si>
    <t>原有接口不变部分可裁剪，新增修改的部分需明确</t>
  </si>
  <si>
    <t>概要设计评审可由软件的工作组长来组织</t>
  </si>
  <si>
    <t>关键模块是否进行详细设计并通过评审</t>
  </si>
  <si>
    <t>1、关键模块一般指核心功能的模块、逻辑比较复杂的模块、外部接口的模块
2、由概要设计人员、有经验的专家进行评审或审核</t>
  </si>
  <si>
    <t>裁剪</t>
    <phoneticPr fontId="4" type="noConversion"/>
  </si>
  <si>
    <t>是否进行代码走查</t>
  </si>
  <si>
    <t>1、一般需要进行走查的模块有：关键模块、新员工开发的模块。
2、如果设计和编码不是同一人，可以让设计人员走查编码人员的代码</t>
  </si>
  <si>
    <t>代码走查是否满足质量目标</t>
  </si>
  <si>
    <t>1、代码审核缺陷密度（个/千行代码）
2、代码审核覆盖率（被审核的代码行数/开发的代码行数）</t>
  </si>
  <si>
    <t>可裁剪</t>
  </si>
  <si>
    <t>未定义代码审核覆盖率</t>
    <phoneticPr fontId="4" type="noConversion"/>
  </si>
  <si>
    <t>是否执行单元测试</t>
  </si>
  <si>
    <t>是否设定组件集成测试质量目标</t>
    <phoneticPr fontId="4" type="noConversion"/>
  </si>
  <si>
    <t>是否输出组件集成测试方案并通过评审</t>
    <phoneticPr fontId="4" type="noConversion"/>
  </si>
  <si>
    <t>是否明确所需使用的测试工具
是否明确集成测试的策略
是否明确被测试的对象
让技术骨干、领域专家参与评审，也可定期组织专家组进行审计</t>
  </si>
  <si>
    <t>如果沿用原有测试方案，或者方案改动很小时，可裁剪</t>
  </si>
  <si>
    <t>是否输出组件软件集成测试用例</t>
    <phoneticPr fontId="4" type="noConversion"/>
  </si>
  <si>
    <t>组件集成测试用例是否经过评审</t>
    <phoneticPr fontId="4" type="noConversion"/>
  </si>
  <si>
    <t>让技术骨干、领域专家参与评审，也可定期组织专家组进行审计</t>
  </si>
  <si>
    <t>如果技术风险较小、测试用例简单，可裁剪为审核或者不评审</t>
  </si>
  <si>
    <t>软件集成测试</t>
    <phoneticPr fontId="4" type="noConversion"/>
  </si>
  <si>
    <t>是否设定软件集成测试质量目标</t>
    <phoneticPr fontId="4" type="noConversion"/>
  </si>
  <si>
    <t>集成测试方案中设定准出条件</t>
    <phoneticPr fontId="4" type="noConversion"/>
  </si>
  <si>
    <t>是否输出软件集成测试方案并通过评审</t>
    <phoneticPr fontId="4" type="noConversion"/>
  </si>
  <si>
    <t>是否输出软件集成测试用例</t>
  </si>
  <si>
    <t>软件集成测试用例是否经过评审</t>
    <phoneticPr fontId="4" type="noConversion"/>
  </si>
  <si>
    <t>评审中</t>
    <phoneticPr fontId="4" type="noConversion"/>
  </si>
  <si>
    <t>研发自测是否满足质量目标</t>
    <phoneticPr fontId="4" type="noConversion"/>
  </si>
  <si>
    <t>系统测试</t>
    <phoneticPr fontId="4" type="noConversion"/>
  </si>
  <si>
    <t>测试环境是否在系统测试执行前准备完成</t>
  </si>
  <si>
    <t>测试方案、测试用例文档及评审是否在系统测试前完成</t>
  </si>
  <si>
    <t>用户文档</t>
    <phoneticPr fontId="4" type="noConversion"/>
  </si>
  <si>
    <t>用户文档是否按照体系模板编写</t>
  </si>
  <si>
    <t>组件开发，提供的用户文档是接口文档</t>
    <phoneticPr fontId="4" type="noConversion"/>
  </si>
  <si>
    <t>驱动检查项</t>
    <phoneticPr fontId="4" type="noConversion"/>
  </si>
  <si>
    <t>评审</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</si>
  <si>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</si>
  <si>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</si>
  <si>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</si>
  <si>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</si>
  <si>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</si>
  <si>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</si>
  <si>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</si>
  <si>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</si>
  <si>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</si>
  <si>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</si>
  <si>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</si>
  <si>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</si>
  <si>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</si>
  <si>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</si>
  <si>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</si>
  <si>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</si>
  <si>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</si>
  <si>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</si>
  <si>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</si>
  <si>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</si>
  <si>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</si>
  <si>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</si>
  <si>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</si>
  <si>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</si>
  <si>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项目策划</t>
    <phoneticPr fontId="4" type="noConversion"/>
  </si>
  <si>
    <t>风险/问题</t>
    <phoneticPr fontId="4" type="noConversion"/>
  </si>
  <si>
    <t>监控</t>
    <phoneticPr fontId="4" type="noConversion"/>
  </si>
  <si>
    <t>监控项目进度、质量、成本、资源、知识技能等偏差，当目标偏离度超出了控制范围时分析对项目结果的影响并采取纠偏措施。</t>
    <phoneticPr fontId="4" type="noConversion"/>
  </si>
  <si>
    <t>度量及量化管理</t>
    <phoneticPr fontId="4" type="noConversion"/>
  </si>
  <si>
    <t>参考项目量化监控内容进行判定</t>
    <phoneticPr fontId="4" type="noConversion"/>
  </si>
  <si>
    <t>在判断项目异常情况时是否采用了客观数据？</t>
    <phoneticPr fontId="4" type="noConversion"/>
  </si>
  <si>
    <t>根据是否基于客观数据进行判定</t>
    <phoneticPr fontId="4" type="noConversion"/>
  </si>
  <si>
    <t>是否将度量分析结果通知相关人员？</t>
    <phoneticPr fontId="4" type="noConversion"/>
  </si>
  <si>
    <t>是否有借助过程性能模型在项目进展过程中预测能否达到预计目标？</t>
    <phoneticPr fontId="4" type="noConversion"/>
  </si>
  <si>
    <t>是否有对于需要监控的过程定期收集监控数据，进行过程监控？</t>
    <phoneticPr fontId="4" type="noConversion"/>
  </si>
  <si>
    <t>是否根据项目的过程数据监控项目的运行情况，形成监控记录？</t>
    <phoneticPr fontId="4" type="noConversion"/>
  </si>
  <si>
    <t>是否有将不满足质量过程性能指标的过程记录入《项目量化监控》，填写相应的纠正措施、解决期限等？</t>
    <phoneticPr fontId="4" type="noConversion"/>
  </si>
  <si>
    <t>对于识别为需要进行根因分析的量化项目管理问题是否有根因分析的记录？</t>
    <phoneticPr fontId="4" type="noConversion"/>
  </si>
  <si>
    <t>根因分析</t>
    <phoneticPr fontId="4" type="noConversion"/>
  </si>
  <si>
    <t>是否在项目预测或监控未能满足设定的质量和过程绩效目标时进行根因分析</t>
    <phoneticPr fontId="4" type="noConversion"/>
  </si>
  <si>
    <t>参考项目量化监控内容或改进一页纸进行判定</t>
    <phoneticPr fontId="4" type="noConversion"/>
  </si>
  <si>
    <t>根因分析时是否让一线人员参与并提出宝贵意见和建议</t>
    <phoneticPr fontId="4" type="noConversion"/>
  </si>
  <si>
    <t>是否组织研发的讨论会议</t>
    <phoneticPr fontId="4" type="noConversion"/>
  </si>
  <si>
    <t>是否使用鱼骨图分析法、帕累托分析法、5-why法、敏感性分析法、蒙特卡洛仿真等方法？</t>
    <phoneticPr fontId="4" type="noConversion"/>
  </si>
  <si>
    <t>是否对根因分析的问题制定针对性的改进措施，并将问题和措施记录到《项目量化监控》中</t>
    <phoneticPr fontId="4" type="noConversion"/>
  </si>
  <si>
    <t>解决方案是否进行实施效果评估，并尽可能量化评估？</t>
    <phoneticPr fontId="4" type="noConversion"/>
  </si>
  <si>
    <t>特定检查项</t>
    <phoneticPr fontId="4" type="noConversion"/>
  </si>
  <si>
    <t>系统测试</t>
    <phoneticPr fontId="4" type="noConversion"/>
  </si>
  <si>
    <t>第一轮测试覆盖率是否大于90%</t>
  </si>
  <si>
    <t>测试组长对第一轮系统测试进行分析，确保研发进包符合项目既定范围；</t>
  </si>
  <si>
    <t>系统测试对于目前执行情况进行总结，识别研发问题，及时对发现的测试过程问题进行纠正</t>
  </si>
  <si>
    <t>发布前是否所有缺陷都已形成结论</t>
  </si>
  <si>
    <t>测试完成后测试组是否进行了测试总结</t>
  </si>
  <si>
    <t>是否达到质量目标</t>
  </si>
  <si>
    <t>驱动检查项</t>
    <phoneticPr fontId="4" type="noConversion"/>
  </si>
  <si>
    <t>评审</t>
    <phoneticPr fontId="4" type="noConversion"/>
  </si>
  <si>
    <t>评审2</t>
    <phoneticPr fontId="4" type="noConversion"/>
  </si>
  <si>
    <t>评审3</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</si>
  <si>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</si>
  <si>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</si>
  <si>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</si>
  <si>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</si>
  <si>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</si>
  <si>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</si>
  <si>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</si>
  <si>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</si>
  <si>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</si>
  <si>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</si>
  <si>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</si>
  <si>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</si>
  <si>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</si>
  <si>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</si>
  <si>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产品发布</t>
  </si>
  <si>
    <t>是否依据自定义过程完成所有产品验证活动</t>
  </si>
  <si>
    <t>验证活动包括：产品试制/系统测试/硬件测试/市场准入检测</t>
  </si>
  <si>
    <t>是否对遗留的高严重级别缺陷以及影响用户使用的问题，进行分析和评估</t>
  </si>
  <si>
    <t>必要时需召开遗留缺陷分析评估会议</t>
  </si>
  <si>
    <t>是否将发布检查单派发给各相关角色进行发布检查</t>
  </si>
  <si>
    <t>发布检查单的检查负责人是以产品经理，项目经理为核心的团队，开发、测试工作组长、NPE、ME、CM、技术支持工程师都需要参与发布评审</t>
  </si>
  <si>
    <t>是否组织召开产品发布评估会议</t>
  </si>
  <si>
    <t>进行发布检查的各角色以及QA必须参加发布评估会议；
发布评估会可以与填写发布申请单同步进行，待评审通过后提交发布流程</t>
  </si>
  <si>
    <t>新产品开发项目要求必须召开发布评审会议，其他项目可裁剪为其他形式确认发布结论</t>
  </si>
  <si>
    <t>过程</t>
    <phoneticPr fontId="4" type="noConversion"/>
  </si>
  <si>
    <t>序号</t>
    <phoneticPr fontId="4" type="noConversion"/>
  </si>
  <si>
    <t>重要度</t>
    <phoneticPr fontId="4" type="noConversion"/>
  </si>
  <si>
    <t>检查内容</t>
    <phoneticPr fontId="4" type="noConversion"/>
  </si>
  <si>
    <t>执行说明</t>
    <phoneticPr fontId="4" type="noConversion"/>
  </si>
  <si>
    <t>裁剪说明</t>
    <phoneticPr fontId="4" type="noConversion"/>
  </si>
  <si>
    <t>是</t>
    <phoneticPr fontId="4" type="noConversion"/>
  </si>
  <si>
    <t>否</t>
    <phoneticPr fontId="4" type="noConversion"/>
  </si>
  <si>
    <t>NA</t>
    <phoneticPr fontId="4" type="noConversion"/>
  </si>
  <si>
    <t>检查日期</t>
    <phoneticPr fontId="4" type="noConversion"/>
  </si>
  <si>
    <t>说明</t>
    <phoneticPr fontId="4" type="noConversion"/>
  </si>
  <si>
    <t>通用检查项</t>
    <phoneticPr fontId="4" type="noConversion"/>
  </si>
  <si>
    <t>特定检查项</t>
    <phoneticPr fontId="4" type="noConversion"/>
  </si>
  <si>
    <t>项目结项</t>
  </si>
  <si>
    <t>是否召开项目总结会对项目的执行情况进行总结，并记录经验教训</t>
  </si>
  <si>
    <t>项目经理组织工作组长总结经验教训</t>
  </si>
  <si>
    <t>是否总结项目质量目标达成情况</t>
  </si>
  <si>
    <t>重点分析未达到质量目标的活动
查看结项总结报告</t>
  </si>
  <si>
    <t>是否完成对度量指标的总结和评价</t>
    <phoneticPr fontId="4" type="noConversion"/>
  </si>
  <si>
    <t>是否对项目数据基线和模型进行验证和评价</t>
    <phoneticPr fontId="4" type="noConversion"/>
  </si>
  <si>
    <t>是否对应用的组件和平台进行总结和评价</t>
    <phoneticPr fontId="4" type="noConversion"/>
  </si>
  <si>
    <t>是否针对项目的改进提炼出优秀实践/样例</t>
    <phoneticPr fontId="4" type="noConversion"/>
  </si>
  <si>
    <t>是否针对团队协作的经验教训进行总结</t>
    <phoneticPr fontId="4" type="noConversion"/>
  </si>
  <si>
    <t>驱动检查项</t>
    <phoneticPr fontId="4" type="noConversion"/>
  </si>
  <si>
    <t>评审</t>
    <phoneticPr fontId="4" type="noConversion"/>
  </si>
  <si>
    <t>评审3</t>
    <phoneticPr fontId="4" type="noConversion"/>
  </si>
  <si>
    <t>评审4</t>
    <phoneticPr fontId="4" type="noConversion"/>
  </si>
  <si>
    <t>评审5</t>
    <phoneticPr fontId="4" type="noConversion"/>
  </si>
  <si>
    <t>变更</t>
    <phoneticPr fontId="4" type="noConversion"/>
  </si>
  <si>
    <t>变更1</t>
    <phoneticPr fontId="4" type="noConversion"/>
  </si>
  <si>
    <t>变更2</t>
    <phoneticPr fontId="4" type="noConversion"/>
  </si>
  <si>
    <t>变更3</t>
    <phoneticPr fontId="4" type="noConversion"/>
  </si>
  <si>
    <t>变更4</t>
    <phoneticPr fontId="4" type="noConversion"/>
  </si>
  <si>
    <t>变更5</t>
    <phoneticPr fontId="4" type="noConversion"/>
  </si>
  <si>
    <t>检查结果</t>
    <phoneticPr fontId="4" type="noConversion"/>
  </si>
  <si>
    <t>"是"</t>
    <phoneticPr fontId="4" type="noConversion"/>
  </si>
  <si>
    <t>"否"</t>
    <phoneticPr fontId="4" type="noConversion"/>
  </si>
  <si>
    <t>驱动检查项符合度</t>
    <phoneticPr fontId="4" type="noConversion"/>
  </si>
  <si>
    <t>过程符合度</t>
    <phoneticPr fontId="4" type="noConversion"/>
  </si>
  <si>
    <t>NC项个数</t>
    <phoneticPr fontId="4" type="noConversion"/>
  </si>
  <si>
    <t>是否在评审系统中提出评审申请</t>
  </si>
  <si>
    <t>评审材料是否完整并符合规范</t>
  </si>
  <si>
    <t>是否指定合适的评审组长</t>
  </si>
  <si>
    <t>是否指定合适的评委</t>
  </si>
  <si>
    <t>是否给专家预留足够的预审时间</t>
  </si>
  <si>
    <t>注意至少预留2天预审时间</t>
  </si>
  <si>
    <t>会签评审可裁剪</t>
  </si>
  <si>
    <t>评审是否预审并提出预审问题</t>
  </si>
  <si>
    <t>评审的规模是否合适？是否需要分块、分批进行评审</t>
  </si>
  <si>
    <t>评审会议时间宜控制在2小时以内</t>
  </si>
  <si>
    <t>相关评委是否按时与会</t>
  </si>
  <si>
    <t>申请人是否对本次评审重点进行说明及澄清</t>
  </si>
  <si>
    <t>是否记录所有评委提出的问题</t>
  </si>
  <si>
    <t>会议结束时评审组长是否给出明确的评审结论</t>
  </si>
  <si>
    <t>评审组长组织评审组表决评审结论，若少于2/3的评委达成一致意见，则由评审组长确定结论</t>
  </si>
  <si>
    <t>缺陷是否跟踪至及时关闭</t>
  </si>
  <si>
    <t>本次评审未达到项目质量目标时，是否组织异常原因分析</t>
  </si>
  <si>
    <t>结合评审效率、评审缺陷密度指标分析评审有效性，未达标时需分析原因，判断是否需要重新评审</t>
  </si>
  <si>
    <t>符合度值</t>
    <phoneticPr fontId="4" type="noConversion"/>
  </si>
  <si>
    <t>不符合项个数</t>
    <phoneticPr fontId="4" type="noConversion"/>
  </si>
  <si>
    <t>变更名称</t>
    <phoneticPr fontId="4" type="noConversion"/>
  </si>
  <si>
    <t>申请人是否在项目变更管理系统中提出变更申请，并告知工作组组长</t>
  </si>
  <si>
    <t>是否对变更的影响范围进行分析，列出受影响的内部模块和外部系统</t>
  </si>
  <si>
    <t>分析本次变更对项目内部及与项目相关联的系统的影响</t>
  </si>
  <si>
    <t>变更影响是否通知到相关干系人，特别是受影响的模块或系统的负责人</t>
  </si>
  <si>
    <t>相关干系人例如：系统测试人员、受影响的模块或系统的负责人</t>
  </si>
  <si>
    <t>可裁剪，只有需要验证的变更才检查</t>
  </si>
  <si>
    <t>变更的状态是否得到跟踪</t>
  </si>
  <si>
    <t>在项目执行过程中及时跟踪变更的状态并更新变更管理系统流程</t>
  </si>
  <si>
    <t>符合度值</t>
    <phoneticPr fontId="4" type="noConversion"/>
  </si>
  <si>
    <t>不符合项个数</t>
    <phoneticPr fontId="4" type="noConversion"/>
  </si>
  <si>
    <t>使用说明：</t>
    <phoneticPr fontId="4" type="noConversion"/>
  </si>
  <si>
    <t>1、QA人员每周按《质量检查单》，客观公正地的对过程进行例行检查，验证每周的过程活动是否符合组织制定的规程、标准和模板的要求。</t>
    <phoneticPr fontId="4" type="noConversion"/>
  </si>
  <si>
    <t>每阶段的检查项分为通用、特定和驱动检查项，其中通用检查项适用于各阶段检查，特定检查项适用于本阶段检查，驱动检查项是对某项具体活动的检查，驱动检查项的名称需根据实际活动名称修改，并链接至详细检查项页面执行检查。</t>
    <phoneticPr fontId="4" type="noConversion"/>
  </si>
  <si>
    <t>2、若检查过程中发现不符合项，在检查单中勾画并及时与项目经理沟通协商改进措施（可将检查表以邮件方式发给项目经理），项目经理确认后指定相关人员解决问题。</t>
    <phoneticPr fontId="4" type="noConversion"/>
  </si>
  <si>
    <t>3、QA按阶段汇总检查结果，本阶段内已与项目经理沟通但仍未解决的问题，需在项目NC项管理系统中提交NC项。</t>
    <phoneticPr fontId="4" type="noConversion"/>
  </si>
  <si>
    <t>仅供内部使用</t>
    <phoneticPr fontId="4" type="noConversion"/>
  </si>
  <si>
    <t>审核：</t>
    <phoneticPr fontId="4" type="noConversion"/>
  </si>
  <si>
    <t>批准：</t>
    <phoneticPr fontId="4" type="noConversion"/>
  </si>
  <si>
    <t>修订记录</t>
    <phoneticPr fontId="4" type="noConversion"/>
  </si>
  <si>
    <r>
      <rPr>
        <b/>
        <sz val="10"/>
        <rFont val="宋体"/>
        <family val="3"/>
        <charset val="134"/>
      </rPr>
      <t>序号</t>
    </r>
    <phoneticPr fontId="4" type="noConversion"/>
  </si>
  <si>
    <r>
      <rPr>
        <b/>
        <sz val="10"/>
        <rFont val="宋体"/>
        <family val="3"/>
        <charset val="134"/>
      </rPr>
      <t>变更时间</t>
    </r>
    <phoneticPr fontId="4" type="noConversion"/>
  </si>
  <si>
    <r>
      <rPr>
        <b/>
        <sz val="10"/>
        <rFont val="宋体"/>
        <family val="3"/>
        <charset val="134"/>
      </rPr>
      <t>版本</t>
    </r>
    <phoneticPr fontId="4" type="noConversion"/>
  </si>
  <si>
    <r>
      <rPr>
        <b/>
        <sz val="10"/>
        <rFont val="宋体"/>
        <family val="3"/>
        <charset val="134"/>
      </rPr>
      <t>变更人</t>
    </r>
    <phoneticPr fontId="4" type="noConversion"/>
  </si>
  <si>
    <r>
      <rPr>
        <b/>
        <sz val="10"/>
        <rFont val="宋体"/>
        <family val="3"/>
        <charset val="134"/>
      </rPr>
      <t>变更说明</t>
    </r>
    <phoneticPr fontId="4" type="noConversion"/>
  </si>
  <si>
    <t>2009-09-26</t>
    <phoneticPr fontId="4" type="noConversion"/>
  </si>
  <si>
    <t>V3.0.1</t>
    <phoneticPr fontId="4" type="noConversion"/>
  </si>
  <si>
    <t>黄征宇</t>
    <phoneticPr fontId="4" type="noConversion"/>
  </si>
  <si>
    <t>新建</t>
    <phoneticPr fontId="4" type="noConversion"/>
  </si>
  <si>
    <t>2009-12-24</t>
    <phoneticPr fontId="4" type="noConversion"/>
  </si>
  <si>
    <t>V3.0.5</t>
    <phoneticPr fontId="4" type="noConversion"/>
  </si>
  <si>
    <t>孙晓东</t>
    <phoneticPr fontId="4" type="noConversion"/>
  </si>
  <si>
    <t>根据文件编写模板与检查单修订体系文件</t>
  </si>
  <si>
    <t>2010-01-18</t>
    <phoneticPr fontId="4" type="noConversion"/>
  </si>
  <si>
    <t>V3.0.6</t>
  </si>
  <si>
    <t>根据组内评审意见修改</t>
    <phoneticPr fontId="4" type="noConversion"/>
  </si>
  <si>
    <t>2010-02-01</t>
    <phoneticPr fontId="4" type="noConversion"/>
  </si>
  <si>
    <t>V3.0.7</t>
  </si>
  <si>
    <t>根据预评估结果修改</t>
    <phoneticPr fontId="4" type="noConversion"/>
  </si>
  <si>
    <t>2010-04-24</t>
    <phoneticPr fontId="4" type="noConversion"/>
  </si>
  <si>
    <t>V3.0.8</t>
  </si>
  <si>
    <t>删除检查单头的项目信息</t>
    <phoneticPr fontId="4" type="noConversion"/>
  </si>
  <si>
    <t>2010-10-20</t>
    <phoneticPr fontId="4" type="noConversion"/>
  </si>
  <si>
    <t>V3.1</t>
    <phoneticPr fontId="4" type="noConversion"/>
  </si>
  <si>
    <t>马静</t>
    <phoneticPr fontId="4" type="noConversion"/>
  </si>
  <si>
    <t>检查项分类、根据推广阶段问题修改检查项</t>
    <phoneticPr fontId="4" type="noConversion"/>
  </si>
  <si>
    <t>2011-6-17</t>
    <phoneticPr fontId="4" type="noConversion"/>
  </si>
  <si>
    <t>V3.1.1</t>
    <phoneticPr fontId="4" type="noConversion"/>
  </si>
  <si>
    <t>增加过程符合度的计算</t>
    <phoneticPr fontId="4" type="noConversion"/>
  </si>
  <si>
    <t>2012-2-15</t>
    <phoneticPr fontId="4" type="noConversion"/>
  </si>
  <si>
    <t>V3.1.2</t>
    <phoneticPr fontId="4" type="noConversion"/>
  </si>
  <si>
    <t>优化检查项</t>
    <phoneticPr fontId="4" type="noConversion"/>
  </si>
  <si>
    <t>2014-9-30</t>
    <phoneticPr fontId="4" type="noConversion"/>
  </si>
  <si>
    <t>V4.0.0</t>
    <phoneticPr fontId="4" type="noConversion"/>
  </si>
  <si>
    <t>刘杰</t>
    <phoneticPr fontId="4" type="noConversion"/>
  </si>
  <si>
    <t>根据修订后的量化项目管理要求修改质量检查单</t>
    <phoneticPr fontId="4" type="noConversion"/>
  </si>
  <si>
    <t>2015-4-28</t>
    <phoneticPr fontId="4" type="noConversion"/>
  </si>
  <si>
    <t>根据最新体系文件优化检查项，增加权重</t>
    <phoneticPr fontId="4" type="noConversion"/>
  </si>
  <si>
    <t>海康威视版权所有</t>
    <phoneticPr fontId="4" type="noConversion"/>
  </si>
  <si>
    <t>是否根据产品架构，进行组件分解，建立系统分解结构</t>
    <phoneticPr fontId="4" type="noConversion"/>
  </si>
  <si>
    <t>项目经理是否组织人员对项目进行规模的估算，再通过估算规模与生产率基准折算成工作量？</t>
    <phoneticPr fontId="4" type="noConversion"/>
  </si>
  <si>
    <t>参见项目量化监控</t>
    <phoneticPr fontId="4" type="noConversion"/>
  </si>
  <si>
    <t>估算的结果是否采用PERT估算法或蒙特卡洛模拟进行最终的确认？</t>
    <phoneticPr fontId="4" type="noConversion"/>
  </si>
  <si>
    <t>是否从项目定义的过程中选择需要进行量化管理的子过程？</t>
    <phoneticPr fontId="4" type="noConversion"/>
  </si>
  <si>
    <t>是否定义了所选择的各个子过程的项目质量和过程性能目标，并根据目标制定达成的策略？</t>
    <phoneticPr fontId="4" type="noConversion"/>
  </si>
  <si>
    <t>是否选择用以量化管理的度量元和分析技术？</t>
    <phoneticPr fontId="4" type="noConversion"/>
  </si>
  <si>
    <t>coverity静态检查；
也可以定期组织抽查静态检查（如PC-lint）的执行情况（如代码飞检的时候）。新开发的模块需提交静态检查（如PC-lint）报告</t>
    <phoneticPr fontId="3" type="noConversion"/>
  </si>
  <si>
    <t>NA</t>
    <phoneticPr fontId="3" type="noConversion"/>
  </si>
  <si>
    <t>是否进行用户文档评审（PDF格式评审）</t>
    <phoneticPr fontId="3" type="noConversion"/>
  </si>
  <si>
    <t>参考项目策划时制定的质量目标要求或专项改进中对该活动设定的质量目标。
如，系统测试缺陷密度、测试效率、用例执行率、用例缺陷检出率、测试用例密度</t>
    <phoneticPr fontId="3" type="noConversion"/>
  </si>
  <si>
    <t>项目经理是否识别并记录项目风险，并制定相应的对应措施；</t>
    <phoneticPr fontId="4" type="noConversion"/>
  </si>
  <si>
    <t>是否与相关干系人沟通风险状态，跟踪风险应对措施至关闭；</t>
  </si>
  <si>
    <t>参与项目例会，了解解决方案的落实情况；</t>
  </si>
  <si>
    <t>参与项目例会，了解解决方案的落实情况；</t>
    <phoneticPr fontId="3" type="noConversion"/>
  </si>
  <si>
    <t>是否与相关干系人沟通风险状态，跟踪风险应对措施至关闭；</t>
    <phoneticPr fontId="4" type="noConversion"/>
  </si>
  <si>
    <t>是否按照项目自定义过程制定配置管理计划</t>
    <phoneticPr fontId="4" type="noConversion"/>
  </si>
  <si>
    <t>项目预计工期是否在合理范围内</t>
    <phoneticPr fontId="4" type="noConversion"/>
  </si>
  <si>
    <t>项目目标是否明确</t>
    <phoneticPr fontId="4" type="noConversion"/>
  </si>
  <si>
    <t>是否通过提交用户需求说明书或关联用户需求库等形式定义项目范围</t>
    <phoneticPr fontId="4" type="noConversion"/>
  </si>
  <si>
    <t>是否正确选择项目类型和项目级别</t>
    <phoneticPr fontId="4" type="noConversion"/>
  </si>
  <si>
    <t>可行性分析报告中是否使用决策分析方法进行分析</t>
    <phoneticPr fontId="4" type="noConversion"/>
  </si>
  <si>
    <t>项目经理组织相关设计人员（架构师、系统组成员）完成系统分解结构
检查重点：分解结构复用性评估</t>
    <phoneticPr fontId="4" type="noConversion"/>
  </si>
  <si>
    <t>是否根据项目实际情况定义项目量化管理目标优先级？</t>
    <phoneticPr fontId="4" type="noConversion"/>
  </si>
  <si>
    <t>主要关注点：软件工作环境，硬件工作环境，人员技能，管理策略；</t>
    <phoneticPr fontId="3" type="noConversion"/>
  </si>
  <si>
    <t>是否合理制定项目总体计划</t>
    <phoneticPr fontId="4" type="noConversion"/>
  </si>
  <si>
    <t>是否根据项目自定义过程进行WBS分解，并制定合理的项目开发计划</t>
    <phoneticPr fontId="4" type="noConversion"/>
  </si>
  <si>
    <t>是否按照项目自定义过程执行项目活动？</t>
  </si>
  <si>
    <t>是否按照计划规定的数据采集和分析方法进行了定期的数据采集和分析活动，并对采集的数据进行记录，存储，分析？</t>
    <phoneticPr fontId="4" type="noConversion"/>
  </si>
  <si>
    <t>参考项目量化监控内容进行判定（关键过程指标图表过程监控）</t>
    <phoneticPr fontId="4" type="noConversion"/>
  </si>
  <si>
    <t>产品需求规格说明书是否使用体系模板</t>
    <phoneticPr fontId="4" type="noConversion"/>
  </si>
  <si>
    <t>产品需求说明书检查单是否一并提交评审</t>
    <phoneticPr fontId="4" type="noConversion"/>
  </si>
  <si>
    <t>是否形成了需求跟踪矩阵</t>
    <phoneticPr fontId="4" type="noConversion"/>
  </si>
  <si>
    <t>项目经理是否识别并记录项目风险，并制定相应的对应措施；</t>
    <phoneticPr fontId="4" type="noConversion"/>
  </si>
  <si>
    <t>项目经理是否定期组织召开项目例会</t>
    <phoneticPr fontId="3" type="noConversion"/>
  </si>
  <si>
    <t>NA</t>
    <phoneticPr fontId="3" type="noConversion"/>
  </si>
  <si>
    <t>纸质文档是否经过打样确认（宣传材料等）</t>
    <phoneticPr fontId="4" type="noConversion"/>
  </si>
  <si>
    <t>需求跟踪矩阵中产品需求吻合度是否100%？</t>
    <phoneticPr fontId="3" type="noConversion"/>
  </si>
  <si>
    <t>记录员需要将缺陷及时、完整的录入缺陷系统
QA要跟踪评审缺陷的修改进展，直至缺陷全部关闭
抽查缺陷的修正情况</t>
    <phoneticPr fontId="3" type="noConversion"/>
  </si>
  <si>
    <t>查看变更中是否有“计划变更”，若有计划变更，变更后的计划是否有形成基准计划</t>
  </si>
  <si>
    <t>是否设定需求稳定度质量目标</t>
    <phoneticPr fontId="4" type="noConversion"/>
  </si>
  <si>
    <t>需求稳定度≥60%，
检查质量保证计划中是否有此目标</t>
    <phoneticPr fontId="4" type="noConversion"/>
  </si>
  <si>
    <t>在项目定义阶段完成或项目发生重大变更时是否进行重估算/预测，是否进行计划的更新</t>
  </si>
  <si>
    <t>是否进行WBS的细化和调整，进行重估算，形成设计阶段的基准计划</t>
  </si>
  <si>
    <t>是否进行WBS的细化和调整，进行重估算，形成设计阶段的基准计划</t>
    <phoneticPr fontId="3" type="noConversion"/>
  </si>
  <si>
    <t>项目策划</t>
    <phoneticPr fontId="3" type="noConversion"/>
  </si>
  <si>
    <t>评审名称：界面设计评审
UI设计：包含交互，视觉设计</t>
    <phoneticPr fontId="3" type="noConversion"/>
  </si>
  <si>
    <t>是否进行代码静态检查，并进行缺陷修复</t>
    <phoneticPr fontId="3" type="noConversion"/>
  </si>
  <si>
    <t>单元测试：白盒测试</t>
    <phoneticPr fontId="3" type="noConversion"/>
  </si>
  <si>
    <t>可裁剪</t>
    <phoneticPr fontId="3" type="noConversion"/>
  </si>
  <si>
    <t>打样关注标题、文字、图片位置大小等信息正确</t>
    <phoneticPr fontId="3" type="noConversion"/>
  </si>
  <si>
    <t>Build2之后每轮测试完成后是否进行逃逸分析总结回溯</t>
  </si>
  <si>
    <t>是否分析产品发布时的风险程度</t>
    <phoneticPr fontId="4" type="noConversion"/>
  </si>
  <si>
    <t>定期检查所有系统测试缺陷是否已验证关闭，没有及时解决的处理应列出风险问题；</t>
    <phoneticPr fontId="3" type="noConversion"/>
  </si>
  <si>
    <t>产品发布时，项目成果物是否提交无误？软件版本是否正确？</t>
    <phoneticPr fontId="3" type="noConversion"/>
  </si>
  <si>
    <t>对项目团队间相互协作、沟通等进行评价</t>
    <phoneticPr fontId="4" type="noConversion"/>
  </si>
  <si>
    <t>如有优秀实践/样例，可提炼出并存放至经验库</t>
    <phoneticPr fontId="4" type="noConversion"/>
  </si>
  <si>
    <t>项目启动PPT中，是否有识别风险？
如有风险记录到OA系统中</t>
    <phoneticPr fontId="3" type="noConversion"/>
  </si>
  <si>
    <t>查看项目基本信息及里程碑时间点</t>
    <phoneticPr fontId="3" type="noConversion"/>
  </si>
  <si>
    <t>参考同类型项目的开发工期基准值</t>
    <phoneticPr fontId="4" type="noConversion"/>
  </si>
  <si>
    <t>量化管理项目不可裁剪</t>
    <phoneticPr fontId="3" type="noConversion"/>
  </si>
  <si>
    <t>项目策划</t>
    <phoneticPr fontId="4" type="noConversion"/>
  </si>
  <si>
    <t>在项目定义阶段完成或项目发生重大变更时是否进行重估算/预测，是否进行计划的更新</t>
    <phoneticPr fontId="4" type="noConversion"/>
  </si>
  <si>
    <t>查看变更中是否有“计划变更”，若有计划变更，变更后的计划是否有形成基准计划</t>
    <phoneticPr fontId="4" type="noConversion"/>
  </si>
  <si>
    <t>风险/问题</t>
    <phoneticPr fontId="4" type="noConversion"/>
  </si>
  <si>
    <t>风险记录到OA系统中</t>
    <phoneticPr fontId="4" type="noConversion"/>
  </si>
  <si>
    <t>无新增风险，可不检查此项</t>
    <phoneticPr fontId="4" type="noConversion"/>
  </si>
  <si>
    <t>是否与相关干系人沟通风险状态，跟踪风险应对措施至关闭；</t>
    <phoneticPr fontId="4" type="noConversion"/>
  </si>
  <si>
    <t>参与项目例会，了解解决方案的落实情况；</t>
    <phoneticPr fontId="4" type="noConversion"/>
  </si>
  <si>
    <t>监控</t>
    <phoneticPr fontId="4" type="noConversion"/>
  </si>
  <si>
    <t>是否按照项目自定义过程执行项目活动？</t>
    <phoneticPr fontId="4" type="noConversion"/>
  </si>
  <si>
    <t>项目经理是否定期组织召开项目例会</t>
    <phoneticPr fontId="4" type="noConversion"/>
  </si>
  <si>
    <t>项目经理组织工作组长、任务负责人汇报任务进展及问题或者定期召开项目例会</t>
    <phoneticPr fontId="4" type="noConversion"/>
  </si>
  <si>
    <t>在当前监控周期内已有检查结果时，可不检查此项</t>
    <phoneticPr fontId="4" type="noConversion"/>
  </si>
  <si>
    <t>监控项目进度、质量、成本、资源、知识技能等偏差，分析对项目结果的影响并采取纠偏措施。</t>
    <phoneticPr fontId="4" type="noConversion"/>
  </si>
  <si>
    <t>项目经理在项目报告对项目绩效进行分析，通过度量数据比较实际值与目标值的偏差，分析重大偏离的影响，以采取纠正措施。</t>
    <phoneticPr fontId="4" type="noConversion"/>
  </si>
  <si>
    <t>是否针对已知问题采取纠正措施监控至关闭</t>
    <phoneticPr fontId="4" type="noConversion"/>
  </si>
  <si>
    <t>项目目标无重大偏离时，可不检查此项</t>
    <phoneticPr fontId="4" type="noConversion"/>
  </si>
  <si>
    <t>项目经理是否按计划编写项目进展报告，并向主控汇报</t>
    <phoneticPr fontId="4" type="noConversion"/>
  </si>
  <si>
    <t>项目报告提交到OA系统，向主控及相关干系人，沟通项目状态、风险与问题</t>
    <phoneticPr fontId="4" type="noConversion"/>
  </si>
  <si>
    <t>3级项目是否进行项目阶段/里程碑评审</t>
    <phoneticPr fontId="4" type="noConversion"/>
  </si>
  <si>
    <t>在里程碑点，与相关的干系人评审项目的计划、状态及风险，识别重大问题及其影响，并进行决策</t>
    <phoneticPr fontId="4" type="noConversion"/>
  </si>
  <si>
    <t>1、2级项目，可不检查此项</t>
    <phoneticPr fontId="4" type="noConversion"/>
  </si>
  <si>
    <t>度量及量化管理</t>
    <phoneticPr fontId="4" type="noConversion"/>
  </si>
  <si>
    <t>是否按照计划规定的数据采集和分析方法进行了定期的数据采集和分析活动，并对采集的数据进行记录，存储，分析？</t>
    <phoneticPr fontId="4" type="noConversion"/>
  </si>
  <si>
    <t>参考项目量化监控内容进行判定（量化技术选择）</t>
    <phoneticPr fontId="4" type="noConversion"/>
  </si>
  <si>
    <t>在判断项目异常情况时是否采用了客观数据？</t>
    <phoneticPr fontId="4" type="noConversion"/>
  </si>
  <si>
    <t>根据是否基于客观数据进行判定</t>
    <phoneticPr fontId="4" type="noConversion"/>
  </si>
  <si>
    <t>是否将度量分析结果通知相关人员？</t>
    <phoneticPr fontId="4" type="noConversion"/>
  </si>
  <si>
    <t>是否有借助过程性能模型在项目进展过程中预测能否达到预计目标？</t>
    <phoneticPr fontId="4" type="noConversion"/>
  </si>
  <si>
    <t>参考项目量化监控内容进行判定</t>
    <phoneticPr fontId="4" type="noConversion"/>
  </si>
  <si>
    <t>是否有对于需要监控的过程定期收集监控数据，进行过程监控，形成监控记录？</t>
    <phoneticPr fontId="4" type="noConversion"/>
  </si>
  <si>
    <t>参考项目量化监控内容进行判定（关键子过程数据度量项监控记录）</t>
    <phoneticPr fontId="4" type="noConversion"/>
  </si>
  <si>
    <t>是否根据项目的过程数据监控项目的运行情况，形成监控记录？</t>
    <phoneticPr fontId="4" type="noConversion"/>
  </si>
  <si>
    <t>参考项目量化监控内容进行判定（关键过程指标图表过程监控）</t>
    <phoneticPr fontId="4" type="noConversion"/>
  </si>
  <si>
    <t>是否有将不满足质量过程性能指标的过程记录入《项目量化监控》，填写相应的纠正措施、解决计划等？</t>
    <phoneticPr fontId="4" type="noConversion"/>
  </si>
  <si>
    <t>对于识别为需要进行根因分析的量化项目管理问题是否有根因分析的记录？</t>
    <phoneticPr fontId="4" type="noConversion"/>
  </si>
  <si>
    <t>根因分析</t>
    <phoneticPr fontId="4" type="noConversion"/>
  </si>
  <si>
    <t>是否在项目预测或监控未能满足设定的质量和过程绩效目标时进行根因分析</t>
    <phoneticPr fontId="4" type="noConversion"/>
  </si>
  <si>
    <t>参考项目量化监控内容或改进一页纸进行判定</t>
    <phoneticPr fontId="4" type="noConversion"/>
  </si>
  <si>
    <t>根因分析时是否让一线人员参与并提出宝贵意见和建议</t>
    <phoneticPr fontId="4" type="noConversion"/>
  </si>
  <si>
    <t>是否组织研发的讨论会议</t>
    <phoneticPr fontId="4" type="noConversion"/>
  </si>
  <si>
    <t>是否使用鱼骨图分析法、帕累托分析法、5-why法、敏感性分析法、蒙特卡洛仿真等方法？</t>
    <phoneticPr fontId="4" type="noConversion"/>
  </si>
  <si>
    <t>是否对根因分析的问题制定针对性的改进措施，并将问题和措施记录到《项目量化监控》中</t>
    <phoneticPr fontId="4" type="noConversion"/>
  </si>
  <si>
    <t>解决方案是否进行实施效果评估，并尽可能量化评估？</t>
    <phoneticPr fontId="4" type="noConversion"/>
  </si>
  <si>
    <t>配置管理</t>
    <phoneticPr fontId="4" type="noConversion"/>
  </si>
  <si>
    <t>是否按配置管理计划进行配置项跟踪及配置审计</t>
    <phoneticPr fontId="4" type="noConversion"/>
  </si>
  <si>
    <t>检查配置项是否及时检入配置库、是否更新配置项状态跟踪记录，是否跟踪关闭了配置审计中的问题</t>
    <phoneticPr fontId="4" type="noConversion"/>
  </si>
  <si>
    <t>不可裁剪</t>
    <phoneticPr fontId="4" type="noConversion"/>
  </si>
  <si>
    <t>需求跟踪表也可以，
重点检查：用户需求是否完全转化为产品需求</t>
    <phoneticPr fontId="4" type="noConversion"/>
  </si>
  <si>
    <t>当有变更时，是否提交变更流程？</t>
  </si>
  <si>
    <t>当有变更时，是否提交变更流程？</t>
    <phoneticPr fontId="4" type="noConversion"/>
  </si>
  <si>
    <t>当评定为“是”时，触发评审驱动检查项</t>
    <phoneticPr fontId="4" type="noConversion"/>
  </si>
  <si>
    <t>不可裁剪</t>
    <phoneticPr fontId="4" type="noConversion"/>
  </si>
  <si>
    <t>接口是否定义并通过评审</t>
    <phoneticPr fontId="4" type="noConversion"/>
  </si>
  <si>
    <t>是否输出概要设计文档并通过评审？</t>
    <phoneticPr fontId="4" type="noConversion"/>
  </si>
  <si>
    <t>变更</t>
    <phoneticPr fontId="3" type="noConversion"/>
  </si>
  <si>
    <t>抽查成果物清单和项目SVN
重点关注：软件版本是否为发布系统测试版本</t>
    <phoneticPr fontId="3" type="noConversion"/>
  </si>
  <si>
    <t>使用决策方法进行决策（如文档中写了多种方案，经评估选用某种，也可行）</t>
    <phoneticPr fontId="3" type="noConversion"/>
  </si>
  <si>
    <t>量化管理项目不可裁剪</t>
    <phoneticPr fontId="3" type="noConversion"/>
  </si>
  <si>
    <t>评价本项目应用的组件或平台质量等</t>
    <phoneticPr fontId="4" type="noConversion"/>
  </si>
  <si>
    <t>评价数据基线和模型的有效性、正确性等</t>
    <phoneticPr fontId="4" type="noConversion"/>
  </si>
  <si>
    <t>对项目初期制定的度量指标进行总结和评价</t>
    <phoneticPr fontId="4" type="noConversion"/>
  </si>
  <si>
    <t>2016-02-23</t>
    <phoneticPr fontId="3" type="noConversion"/>
  </si>
  <si>
    <t>徐文芳</t>
    <phoneticPr fontId="3" type="noConversion"/>
  </si>
  <si>
    <t>根据组内评审意见修改，适配系统公司</t>
    <phoneticPr fontId="3" type="noConversion"/>
  </si>
  <si>
    <t>√</t>
  </si>
  <si>
    <t>项目开发计划中是否包含“视觉、交互设计跟踪”活动</t>
    <phoneticPr fontId="4" type="noConversion"/>
  </si>
  <si>
    <t>项目经理是否识别并记录项目风险，并制定相应的对应措施；</t>
    <phoneticPr fontId="4" type="noConversion"/>
  </si>
  <si>
    <t>√</t>
    <phoneticPr fontId="4" type="noConversion"/>
  </si>
  <si>
    <r>
      <t>产品需求规格说明书中需求是否包含所支持的功能需求和非功能需求（如</t>
    </r>
    <r>
      <rPr>
        <sz val="10"/>
        <color rgb="FFFF0000"/>
        <rFont val="宋体"/>
        <family val="3"/>
        <charset val="134"/>
      </rPr>
      <t>性能，安全性</t>
    </r>
    <r>
      <rPr>
        <sz val="10"/>
        <rFont val="宋体"/>
        <family val="3"/>
        <charset val="134"/>
      </rPr>
      <t>，DFX(可服务性，可测试性)等需求）</t>
    </r>
    <phoneticPr fontId="4" type="noConversion"/>
  </si>
  <si>
    <t>当评定为“是”时，触发决策分析驱动检查项</t>
    <phoneticPr fontId="4" type="noConversion"/>
  </si>
  <si>
    <t>总体设计是否进行技术方案决策</t>
    <phoneticPr fontId="4" type="noConversion"/>
  </si>
  <si>
    <t>UI是否进行设计并通过评审</t>
    <phoneticPr fontId="4" type="noConversion"/>
  </si>
  <si>
    <t>1、覆盖率基准：条件覆盖率=100%、语句覆盖率&gt;50%、接口用例比&gt;1:8
2、集成测试系统测试缺陷比&gt;4:5</t>
    <phoneticPr fontId="3" type="noConversion"/>
  </si>
  <si>
    <t>是否安排对测试，技术支持等人进行系统演示活动？</t>
    <phoneticPr fontId="4" type="noConversion"/>
  </si>
  <si>
    <t>测试环境必须在，如果无法在测试任务执行前完成前，要在项目中及时提出风险/问题，汇报给项目经理</t>
    <phoneticPr fontId="3" type="noConversion"/>
  </si>
  <si>
    <t>1、如每轮次系统测试缺陷呈现递减下降则为收敛，如项目采用G模型，在规定时间内达到缺陷收敛的状态
2、遗留缺陷的严重程度，数量</t>
    <phoneticPr fontId="3" type="noConversion"/>
  </si>
  <si>
    <t>1. 技术总结，测试技术总结，有效方法如漏测分析等
2. 管理总结，项目风险/问题和变更控制管理，如何提高测试效率</t>
    <phoneticPr fontId="3" type="noConversion"/>
  </si>
  <si>
    <t>技术评审
 系统层面：产品线总监或更高层主管
 专业领域：相应开发部门的主管
管理评审
 项目主控或更高层领导担任
作者不能担任评审组长、记录员</t>
    <phoneticPr fontId="3" type="noConversion"/>
  </si>
  <si>
    <t>评委一般为5-7人，最少不少于3人，最多不多于9人
评委选择具体可参考评审指导书、业务部的评审专家池</t>
    <phoneticPr fontId="3" type="noConversion"/>
  </si>
  <si>
    <t>评委使用对应的工程检查单审核工作产品，发现并记录预审问题</t>
    <phoneticPr fontId="3" type="noConversion"/>
  </si>
  <si>
    <t>1/3的评审组专家不能参加评审会时，评审会议需延期召开</t>
    <phoneticPr fontId="3" type="noConversion"/>
  </si>
  <si>
    <t>确保评审材料符合文档标准
建议使用检查单做自检，避免评审中发现较多低级错误
本次评审重点需要标识或说明</t>
    <phoneticPr fontId="3" type="noConversion"/>
  </si>
  <si>
    <t>会议评审结束时，记录员需复述记录的问题，以确认缺陷被正确地记录</t>
    <phoneticPr fontId="3" type="noConversion"/>
  </si>
  <si>
    <t>用户文档评审</t>
    <phoneticPr fontId="4" type="noConversion"/>
  </si>
  <si>
    <t>集成测试用例评审</t>
    <phoneticPr fontId="4" type="noConversion"/>
  </si>
  <si>
    <t>概要设计评审</t>
    <phoneticPr fontId="4" type="noConversion"/>
  </si>
  <si>
    <t>产品需求评审</t>
    <phoneticPr fontId="4" type="noConversion"/>
  </si>
  <si>
    <t>系统测试方案评审</t>
    <phoneticPr fontId="4" type="noConversion"/>
  </si>
  <si>
    <t>系统测试用例评审</t>
    <phoneticPr fontId="4" type="noConversion"/>
  </si>
  <si>
    <t>概要设计</t>
    <phoneticPr fontId="4" type="noConversion"/>
  </si>
  <si>
    <t>过程</t>
    <phoneticPr fontId="4" type="noConversion"/>
  </si>
  <si>
    <t>产品需求</t>
    <phoneticPr fontId="4" type="noConversion"/>
  </si>
  <si>
    <t>评审1</t>
    <phoneticPr fontId="4" type="noConversion"/>
  </si>
  <si>
    <t>评审2</t>
    <phoneticPr fontId="4" type="noConversion"/>
  </si>
  <si>
    <t>UI设计评审</t>
    <phoneticPr fontId="4" type="noConversion"/>
  </si>
  <si>
    <t>评审3</t>
    <phoneticPr fontId="4" type="noConversion"/>
  </si>
  <si>
    <t>UI设计</t>
    <phoneticPr fontId="4" type="noConversion"/>
  </si>
  <si>
    <t>集成测试方案</t>
    <phoneticPr fontId="4" type="noConversion"/>
  </si>
  <si>
    <t>集成测试用例</t>
    <phoneticPr fontId="4" type="noConversion"/>
  </si>
  <si>
    <t>用户文档是</t>
    <phoneticPr fontId="4" type="noConversion"/>
  </si>
  <si>
    <t>系统测试方案</t>
    <phoneticPr fontId="4" type="noConversion"/>
  </si>
  <si>
    <t>系统测试用例</t>
    <phoneticPr fontId="4" type="noConversion"/>
  </si>
  <si>
    <t>发布评审</t>
    <phoneticPr fontId="4" type="noConversion"/>
  </si>
  <si>
    <t>集成测试方案评审</t>
    <phoneticPr fontId="4" type="noConversion"/>
  </si>
  <si>
    <t>变更是否都经过验证，对技术文档的变更通过评审方式验证，对代码、电气原理、PCB等通过测试来验证</t>
    <phoneticPr fontId="3" type="noConversion"/>
  </si>
  <si>
    <t>计划变更</t>
    <phoneticPr fontId="4" type="noConversion"/>
  </si>
  <si>
    <t>需求变更</t>
    <phoneticPr fontId="4" type="noConversion"/>
  </si>
  <si>
    <t>风险（RK20170222_07）自2-22日完成计划后没有每周对执行情况跟踪</t>
    <phoneticPr fontId="3" type="noConversion"/>
  </si>
  <si>
    <t>最新项目周报请及时提交。</t>
    <phoneticPr fontId="4" type="noConversion"/>
  </si>
  <si>
    <t>最新项目周报请及时提交。</t>
    <phoneticPr fontId="3" type="noConversion"/>
  </si>
  <si>
    <t>发布和系统测试审批延期未及时跟进和调整。</t>
    <phoneticPr fontId="3" type="noConversion"/>
  </si>
  <si>
    <t>量化监控度量跟踪请按照项目监控计划及时输出。</t>
    <phoneticPr fontId="3" type="noConversion"/>
  </si>
  <si>
    <t>系统测试审批延期未及时跟进。</t>
    <phoneticPr fontId="3" type="noConversion"/>
  </si>
  <si>
    <t>实现阶段延期在进度报告中未按照要求使用红灯报告。</t>
    <phoneticPr fontId="3" type="noConversion"/>
  </si>
  <si>
    <t>实现阶段延期未及时调整进度计划。</t>
    <phoneticPr fontId="3" type="noConversion"/>
  </si>
  <si>
    <t>项目未按计划每周例会进行，未在项目内记录，缺少对应会议沟通记录。</t>
    <phoneticPr fontId="3" type="noConversion"/>
  </si>
  <si>
    <t>量化监控未按照计划进行跟踪和度量。</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</si>
</sst>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family val="2"/>
      <charset val="134"/>
      <scheme val="minor"/>
    </font>
    <font>
      <sz val="12"/>
      <name val="宋体"/>
      <family val="3"/>
      <charset val="134"/>
    </font>
    <font>
      <b/>
      <sz val="10"/>
      <name val="宋体"/>
      <family val="3"/>
      <charset val="134"/>
    </font>
    <font>
      <sz val="9"/>
      <name val="宋体"/>
      <family val="2"/>
      <charset val="134"/>
      <scheme val="minor"/>
    </font>
    <font>
      <sz val="9"/>
      <name val="宋体"/>
      <family val="3"/>
      <charset val="134"/>
    </font>
    <font>
      <sz val="10"/>
      <name val="宋体"/>
      <family val="3"/>
      <charset val="134"/>
    </font>
    <font>
      <b/>
      <sz val="10"/>
      <color indexed="8"/>
      <name val="宋体"/>
      <family val="3"/>
      <charset val="134"/>
    </font>
    <font>
      <sz val="10"/>
      <color indexed="8"/>
      <name val="宋体"/>
      <family val="3"/>
      <charset val="134"/>
    </font>
    <font>
      <u/>
      <sz val="12"/>
      <color indexed="12"/>
      <name val="宋体"/>
      <family val="3"/>
      <charset val="134"/>
    </font>
    <font>
      <i/>
      <u/>
      <sz val="10"/>
      <name val="宋体"/>
      <family val="3"/>
      <charset val="134"/>
    </font>
    <font>
      <b/>
      <sz val="11"/>
      <name val="宋体"/>
      <family val="3"/>
      <charset val="134"/>
    </font>
    <font>
      <sz val="10"/>
      <color theme="1"/>
      <name val="宋体"/>
      <family val="3"/>
      <charset val="134"/>
      <scheme val="minor"/>
    </font>
    <font>
      <b/>
      <sz val="9"/>
      <color indexed="81"/>
      <name val="宋体"/>
      <family val="3"/>
      <charset val="134"/>
    </font>
    <font>
      <sz val="9"/>
      <color indexed="81"/>
      <name val="宋体"/>
      <family val="3"/>
      <charset val="134"/>
    </font>
    <font>
      <b/>
      <sz val="12"/>
      <name val="宋体"/>
      <family val="3"/>
      <charset val="134"/>
    </font>
    <font>
      <b/>
      <sz val="12"/>
      <color indexed="8"/>
      <name val="宋体"/>
      <family val="3"/>
      <charset val="134"/>
    </font>
    <font>
      <b/>
      <i/>
      <sz val="10"/>
      <color indexed="8"/>
      <name val="宋体"/>
      <family val="3"/>
      <charset val="134"/>
    </font>
    <font>
      <b/>
      <i/>
      <sz val="10"/>
      <name val="宋体"/>
      <family val="3"/>
      <charset val="134"/>
    </font>
    <font>
      <b/>
      <i/>
      <sz val="12"/>
      <name val="宋体"/>
      <family val="3"/>
      <charset val="134"/>
    </font>
    <font>
      <sz val="12"/>
      <color indexed="10"/>
      <name val="宋体"/>
      <family val="3"/>
      <charset val="134"/>
    </font>
    <font>
      <i/>
      <sz val="12"/>
      <name val="宋体"/>
      <family val="3"/>
      <charset val="134"/>
    </font>
    <font>
      <sz val="10"/>
      <name val="Times New Roman"/>
      <family val="1"/>
    </font>
    <font>
      <b/>
      <sz val="10"/>
      <color indexed="12"/>
      <name val="Times New Roman"/>
      <family val="1"/>
    </font>
    <font>
      <sz val="12"/>
      <name val="Times New Roman"/>
      <family val="1"/>
    </font>
    <font>
      <b/>
      <sz val="14"/>
      <name val="宋体"/>
      <family val="3"/>
      <charset val="134"/>
    </font>
    <font>
      <b/>
      <sz val="14"/>
      <name val="Times New Roman"/>
      <family val="1"/>
    </font>
    <font>
      <b/>
      <sz val="10"/>
      <name val="Times New Roman"/>
      <family val="1"/>
    </font>
    <font>
      <sz val="10"/>
      <name val="Verdana"/>
      <family val="2"/>
    </font>
    <font>
      <sz val="10"/>
      <color rgb="FFFF0000"/>
      <name val="宋体"/>
      <family val="3"/>
      <charset val="134"/>
    </font>
  </fonts>
  <fills count="11">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rgb="FFFFFFCC"/>
        <bgColor indexed="64"/>
      </patternFill>
    </fill>
    <fill>
      <patternFill patternType="solid">
        <fgColor rgb="FFFFCC99"/>
        <bgColor indexed="64"/>
      </patternFill>
    </fill>
    <fill>
      <patternFill patternType="solid">
        <fgColor indexed="31"/>
        <bgColor indexed="64"/>
      </patternFill>
    </fill>
    <fill>
      <patternFill patternType="solid">
        <fgColor indexed="52"/>
        <bgColor indexed="64"/>
      </patternFill>
    </fill>
    <fill>
      <patternFill patternType="solid">
        <fgColor rgb="FFFFFF00"/>
        <bgColor indexed="64"/>
      </patternFill>
    </fill>
    <fill>
      <patternFill patternType="solid">
        <fgColor theme="0"/>
        <bgColor indexed="64"/>
      </patternFill>
    </fill>
    <fill>
      <patternFill patternType="gray125">
        <bgColor rgb="FFFFFF00"/>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alignment vertical="center"/>
    </xf>
    <xf numFmtId="0" fontId="1" fillId="0" borderId="0"/>
    <xf numFmtId="0" fontId="1" fillId="0" borderId="1"/>
    <xf numFmtId="0" fontId="8" fillId="0" borderId="0" applyNumberFormat="0" applyFill="0" applyBorder="0" applyAlignment="0" applyProtection="0">
      <alignment vertical="top"/>
      <protection locked="0"/>
    </xf>
    <xf numFmtId="0" fontId="1" fillId="0" borderId="0">
      <alignment vertical="center"/>
    </xf>
  </cellStyleXfs>
  <cellXfs count="362">
    <xf numFmtId="0" fontId="0" fillId="0" borderId="0" xfId="0">
      <alignment vertical="center"/>
    </xf>
    <xf numFmtId="0" fontId="2" fillId="2" borderId="1" xfId="1" applyFont="1" applyFill="1" applyBorder="1" applyAlignment="1" applyProtection="1">
      <alignment horizontal="center" vertical="center"/>
      <protection locked="0"/>
    </xf>
    <xf numFmtId="0" fontId="2" fillId="2" borderId="1" xfId="1" applyFont="1" applyFill="1" applyBorder="1" applyAlignment="1" applyProtection="1">
      <alignment horizontal="center" vertical="center"/>
    </xf>
    <xf numFmtId="0" fontId="1" fillId="0" borderId="0" xfId="1" applyProtection="1">
      <protection locked="0"/>
    </xf>
    <xf numFmtId="0" fontId="5" fillId="0" borderId="2" xfId="1" applyFont="1" applyBorder="1" applyAlignment="1" applyProtection="1">
      <alignment horizontal="left" vertical="center"/>
      <protection locked="0"/>
    </xf>
    <xf numFmtId="0" fontId="5" fillId="0" borderId="1" xfId="1" applyFont="1" applyFill="1" applyBorder="1" applyProtection="1">
      <protection locked="0"/>
    </xf>
    <xf numFmtId="10" fontId="5" fillId="0" borderId="1" xfId="1" applyNumberFormat="1" applyFont="1" applyBorder="1" applyAlignment="1" applyProtection="1">
      <alignment horizontal="right"/>
    </xf>
    <xf numFmtId="0" fontId="5" fillId="0" borderId="1" xfId="1" applyFont="1" applyBorder="1" applyAlignment="1" applyProtection="1">
      <alignment horizontal="left" vertical="center"/>
      <protection locked="0"/>
    </xf>
    <xf numFmtId="10" fontId="2" fillId="0" borderId="1" xfId="1" applyNumberFormat="1" applyFont="1" applyBorder="1" applyAlignment="1" applyProtection="1">
      <alignment horizontal="right"/>
    </xf>
    <xf numFmtId="0" fontId="2" fillId="2" borderId="3" xfId="1" applyFont="1" applyFill="1" applyBorder="1" applyAlignment="1" applyProtection="1">
      <alignment horizontal="center" vertical="center"/>
    </xf>
    <xf numFmtId="0" fontId="2" fillId="2" borderId="4" xfId="1" applyFont="1" applyFill="1" applyBorder="1" applyAlignment="1" applyProtection="1">
      <alignment vertical="center"/>
    </xf>
    <xf numFmtId="0" fontId="2" fillId="2" borderId="5" xfId="1" applyFont="1" applyFill="1" applyBorder="1" applyAlignment="1" applyProtection="1">
      <alignment vertical="center"/>
    </xf>
    <xf numFmtId="0" fontId="2" fillId="2" borderId="5" xfId="1" applyFont="1" applyFill="1" applyBorder="1" applyAlignment="1" applyProtection="1">
      <alignment horizontal="center" vertical="center"/>
    </xf>
    <xf numFmtId="0" fontId="6" fillId="2" borderId="4" xfId="1" applyFont="1" applyFill="1" applyBorder="1" applyAlignment="1" applyProtection="1">
      <alignment horizontal="center" vertical="center" wrapText="1"/>
    </xf>
    <xf numFmtId="0" fontId="2" fillId="2" borderId="4" xfId="1" applyFont="1" applyFill="1" applyBorder="1" applyAlignment="1" applyProtection="1">
      <alignment horizontal="center" vertical="center" wrapText="1"/>
    </xf>
    <xf numFmtId="58" fontId="6" fillId="2" borderId="4" xfId="1" applyNumberFormat="1" applyFont="1" applyFill="1" applyBorder="1" applyAlignment="1" applyProtection="1">
      <alignment horizontal="center" vertical="center" wrapText="1"/>
    </xf>
    <xf numFmtId="0" fontId="6" fillId="2" borderId="6" xfId="1" applyFont="1" applyFill="1" applyBorder="1" applyAlignment="1" applyProtection="1">
      <alignment horizontal="center" vertical="center" wrapText="1"/>
    </xf>
    <xf numFmtId="0" fontId="2" fillId="0" borderId="0" xfId="1" applyFont="1" applyAlignment="1" applyProtection="1">
      <alignment vertical="center"/>
    </xf>
    <xf numFmtId="0" fontId="6" fillId="3" borderId="7" xfId="1" applyFont="1" applyFill="1" applyBorder="1" applyAlignment="1" applyProtection="1">
      <alignment vertical="center"/>
    </xf>
    <xf numFmtId="0" fontId="6" fillId="3" borderId="8" xfId="1" applyFont="1" applyFill="1" applyBorder="1" applyAlignment="1" applyProtection="1">
      <alignment vertical="center"/>
    </xf>
    <xf numFmtId="0" fontId="6" fillId="3" borderId="8" xfId="1" applyFont="1" applyFill="1" applyBorder="1" applyAlignment="1" applyProtection="1">
      <alignment horizontal="center" vertical="center"/>
    </xf>
    <xf numFmtId="0" fontId="6" fillId="3" borderId="9" xfId="1" applyFont="1" applyFill="1" applyBorder="1" applyAlignment="1" applyProtection="1">
      <alignment vertical="center"/>
    </xf>
    <xf numFmtId="0" fontId="7" fillId="0" borderId="0" xfId="1" applyFont="1" applyAlignment="1" applyProtection="1">
      <alignment vertical="center"/>
    </xf>
    <xf numFmtId="0" fontId="1" fillId="0" borderId="0" xfId="1" applyAlignment="1" applyProtection="1">
      <alignment vertical="center"/>
    </xf>
    <xf numFmtId="0" fontId="7" fillId="0" borderId="12" xfId="1" applyFont="1" applyFill="1" applyBorder="1" applyAlignment="1" applyProtection="1">
      <alignment horizontal="center" vertical="center"/>
      <protection locked="0"/>
    </xf>
    <xf numFmtId="0" fontId="5" fillId="0" borderId="12" xfId="1" applyFont="1" applyFill="1" applyBorder="1" applyAlignment="1" applyProtection="1">
      <alignment horizontal="center" vertical="center"/>
      <protection locked="0"/>
    </xf>
    <xf numFmtId="14" fontId="7" fillId="0" borderId="12" xfId="1" applyNumberFormat="1" applyFont="1" applyFill="1" applyBorder="1" applyAlignment="1" applyProtection="1">
      <alignment horizontal="center" vertical="center"/>
      <protection locked="0"/>
    </xf>
    <xf numFmtId="0" fontId="7" fillId="0" borderId="13" xfId="1" applyFont="1" applyFill="1" applyBorder="1" applyAlignment="1" applyProtection="1">
      <alignment horizontal="left" vertical="center"/>
      <protection locked="0"/>
    </xf>
    <xf numFmtId="0" fontId="1" fillId="0" borderId="0" xfId="1" applyAlignment="1" applyProtection="1">
      <alignment vertical="center"/>
      <protection locked="0"/>
    </xf>
    <xf numFmtId="0" fontId="5" fillId="4" borderId="1" xfId="1" applyFont="1" applyFill="1" applyBorder="1" applyAlignment="1" applyProtection="1">
      <alignment horizontal="center" vertical="center" wrapText="1"/>
    </xf>
    <xf numFmtId="0" fontId="5" fillId="4" borderId="1" xfId="2" applyFont="1" applyFill="1" applyBorder="1" applyAlignment="1" applyProtection="1">
      <alignment horizontal="left" vertical="center" wrapText="1"/>
    </xf>
    <xf numFmtId="0" fontId="7" fillId="0" borderId="1" xfId="1" applyFont="1" applyFill="1" applyBorder="1" applyAlignment="1" applyProtection="1">
      <alignment horizontal="center" vertical="center"/>
      <protection locked="0"/>
    </xf>
    <xf numFmtId="0" fontId="5" fillId="0" borderId="1" xfId="1" applyFont="1" applyFill="1" applyBorder="1" applyAlignment="1" applyProtection="1">
      <alignment horizontal="center" vertical="center"/>
      <protection locked="0"/>
    </xf>
    <xf numFmtId="0" fontId="7" fillId="0" borderId="15" xfId="1" applyFont="1" applyFill="1" applyBorder="1" applyAlignment="1" applyProtection="1">
      <alignment horizontal="left" vertical="center"/>
      <protection locked="0"/>
    </xf>
    <xf numFmtId="0" fontId="5" fillId="4" borderId="16" xfId="1" applyFont="1" applyFill="1" applyBorder="1" applyAlignment="1" applyProtection="1">
      <alignment horizontal="center" vertical="center" wrapText="1"/>
    </xf>
    <xf numFmtId="0" fontId="5" fillId="4" borderId="17" xfId="1" applyFont="1" applyFill="1" applyBorder="1" applyAlignment="1" applyProtection="1">
      <alignment horizontal="center" vertical="center" wrapText="1"/>
    </xf>
    <xf numFmtId="0" fontId="5" fillId="4" borderId="17" xfId="2" applyFont="1" applyFill="1" applyBorder="1" applyAlignment="1" applyProtection="1">
      <alignment horizontal="left" vertical="center" wrapText="1"/>
    </xf>
    <xf numFmtId="0" fontId="7" fillId="0" borderId="17" xfId="1" applyFont="1" applyFill="1" applyBorder="1" applyAlignment="1" applyProtection="1">
      <alignment horizontal="center" vertical="center"/>
      <protection locked="0"/>
    </xf>
    <xf numFmtId="0" fontId="5" fillId="0" borderId="17" xfId="1" applyFont="1" applyFill="1" applyBorder="1" applyAlignment="1" applyProtection="1">
      <alignment horizontal="center" vertical="center"/>
      <protection locked="0"/>
    </xf>
    <xf numFmtId="0" fontId="7" fillId="0" borderId="18" xfId="1" applyFont="1" applyFill="1" applyBorder="1" applyAlignment="1" applyProtection="1">
      <alignment horizontal="left" vertical="center"/>
      <protection locked="0"/>
    </xf>
    <xf numFmtId="0" fontId="6" fillId="3" borderId="19" xfId="1" applyFont="1" applyFill="1" applyBorder="1" applyAlignment="1" applyProtection="1">
      <alignment vertical="center"/>
    </xf>
    <xf numFmtId="0" fontId="6" fillId="3" borderId="0" xfId="1" applyFont="1" applyFill="1" applyBorder="1" applyAlignment="1" applyProtection="1">
      <alignment vertical="center"/>
    </xf>
    <xf numFmtId="0" fontId="6" fillId="3" borderId="0" xfId="1" applyFont="1" applyFill="1" applyBorder="1" applyAlignment="1" applyProtection="1">
      <alignment horizontal="center" vertical="center"/>
    </xf>
    <xf numFmtId="0" fontId="6" fillId="3" borderId="20" xfId="1" applyFont="1" applyFill="1" applyBorder="1" applyAlignment="1" applyProtection="1">
      <alignment vertical="center"/>
    </xf>
    <xf numFmtId="0" fontId="5" fillId="5" borderId="12" xfId="1" applyFont="1" applyFill="1" applyBorder="1" applyAlignment="1" applyProtection="1">
      <alignment horizontal="center" vertical="center"/>
    </xf>
    <xf numFmtId="0" fontId="5" fillId="5" borderId="12" xfId="1" applyFont="1" applyFill="1" applyBorder="1" applyAlignment="1" applyProtection="1">
      <alignment vertical="center" wrapText="1"/>
    </xf>
    <xf numFmtId="0" fontId="7" fillId="0" borderId="0" xfId="1" applyFont="1" applyAlignment="1" applyProtection="1">
      <alignment vertical="center"/>
      <protection locked="0"/>
    </xf>
    <xf numFmtId="0" fontId="5" fillId="5" borderId="1" xfId="1" applyFont="1" applyFill="1" applyBorder="1" applyAlignment="1" applyProtection="1">
      <alignment horizontal="center" vertical="center"/>
    </xf>
    <xf numFmtId="0" fontId="5" fillId="5" borderId="1" xfId="1" applyFont="1" applyFill="1" applyBorder="1" applyAlignment="1" applyProtection="1">
      <alignment vertical="center" wrapText="1"/>
    </xf>
    <xf numFmtId="0" fontId="5" fillId="5" borderId="17" xfId="1" applyFont="1" applyFill="1" applyBorder="1" applyAlignment="1" applyProtection="1">
      <alignment horizontal="center" vertical="center"/>
    </xf>
    <xf numFmtId="0" fontId="5" fillId="5" borderId="17" xfId="1" applyFont="1" applyFill="1" applyBorder="1" applyAlignment="1" applyProtection="1">
      <alignment vertical="center" wrapText="1"/>
    </xf>
    <xf numFmtId="0" fontId="5" fillId="6" borderId="12" xfId="1" applyFont="1" applyFill="1" applyBorder="1" applyAlignment="1" applyProtection="1">
      <alignment horizontal="center" vertical="center"/>
    </xf>
    <xf numFmtId="0" fontId="9" fillId="6" borderId="12" xfId="3" applyFont="1" applyFill="1" applyBorder="1" applyAlignment="1" applyProtection="1">
      <alignment vertical="center"/>
      <protection locked="0"/>
    </xf>
    <xf numFmtId="0" fontId="5" fillId="6" borderId="1" xfId="1" applyFont="1" applyFill="1" applyBorder="1" applyAlignment="1" applyProtection="1">
      <alignment horizontal="center" vertical="center"/>
    </xf>
    <xf numFmtId="0" fontId="9" fillId="6" borderId="1" xfId="3" applyFont="1" applyFill="1" applyBorder="1" applyAlignment="1" applyProtection="1">
      <alignment vertical="center"/>
      <protection locked="0"/>
    </xf>
    <xf numFmtId="0" fontId="5" fillId="6" borderId="17" xfId="1" applyFont="1" applyFill="1" applyBorder="1" applyAlignment="1" applyProtection="1">
      <alignment horizontal="center" vertical="center"/>
    </xf>
    <xf numFmtId="0" fontId="9" fillId="6" borderId="17" xfId="3" applyFont="1" applyFill="1" applyBorder="1" applyAlignment="1" applyProtection="1">
      <alignment vertical="center"/>
      <protection locked="0"/>
    </xf>
    <xf numFmtId="0" fontId="1" fillId="0" borderId="0" xfId="1" applyAlignment="1" applyProtection="1">
      <alignment horizontal="center" vertical="center"/>
      <protection locked="0"/>
    </xf>
    <xf numFmtId="0" fontId="1" fillId="0" borderId="0" xfId="1" applyFont="1" applyAlignment="1" applyProtection="1">
      <alignment horizontal="center" vertical="center"/>
      <protection locked="0"/>
    </xf>
    <xf numFmtId="0" fontId="5" fillId="0" borderId="0" xfId="1" applyFont="1" applyAlignment="1" applyProtection="1">
      <alignment vertical="center"/>
      <protection locked="0"/>
    </xf>
    <xf numFmtId="0" fontId="5" fillId="0" borderId="0" xfId="1" applyFont="1" applyAlignment="1" applyProtection="1">
      <alignment horizontal="left" vertical="center"/>
      <protection locked="0"/>
    </xf>
    <xf numFmtId="0" fontId="5" fillId="2" borderId="27" xfId="1" applyFont="1" applyFill="1" applyBorder="1" applyAlignment="1" applyProtection="1">
      <alignment horizontal="center" vertical="center"/>
    </xf>
    <xf numFmtId="0" fontId="11" fillId="0" borderId="15" xfId="1" applyFont="1" applyBorder="1" applyAlignment="1" applyProtection="1">
      <alignment horizontal="center" vertical="center"/>
    </xf>
    <xf numFmtId="0" fontId="5" fillId="2" borderId="26" xfId="1" applyFont="1" applyFill="1" applyBorder="1" applyAlignment="1" applyProtection="1">
      <alignment horizontal="center" vertical="center"/>
    </xf>
    <xf numFmtId="0" fontId="7" fillId="0" borderId="15" xfId="1" applyFont="1" applyFill="1" applyBorder="1" applyAlignment="1" applyProtection="1">
      <alignment horizontal="center" vertical="center"/>
    </xf>
    <xf numFmtId="0" fontId="2" fillId="2" borderId="26" xfId="1" applyFont="1" applyFill="1" applyBorder="1" applyAlignment="1" applyProtection="1">
      <alignment horizontal="center" vertical="center"/>
    </xf>
    <xf numFmtId="10" fontId="6" fillId="7" borderId="15" xfId="1" applyNumberFormat="1" applyFont="1" applyFill="1" applyBorder="1" applyAlignment="1" applyProtection="1">
      <alignment horizontal="center" vertical="center" wrapText="1"/>
    </xf>
    <xf numFmtId="0" fontId="2" fillId="2" borderId="29" xfId="1" applyFont="1" applyFill="1" applyBorder="1" applyAlignment="1" applyProtection="1">
      <alignment horizontal="center" vertical="center"/>
    </xf>
    <xf numFmtId="0" fontId="6" fillId="7" borderId="18" xfId="1" applyFont="1" applyFill="1" applyBorder="1" applyAlignment="1" applyProtection="1">
      <alignment horizontal="center" vertical="center"/>
    </xf>
    <xf numFmtId="0" fontId="1" fillId="0" borderId="0" xfId="1" applyAlignment="1" applyProtection="1">
      <alignment horizontal="left" vertical="center"/>
      <protection locked="0"/>
    </xf>
    <xf numFmtId="0" fontId="5" fillId="4" borderId="12" xfId="1" applyFont="1" applyFill="1" applyBorder="1" applyAlignment="1" applyProtection="1">
      <alignment horizontal="center" vertical="center" wrapText="1"/>
    </xf>
    <xf numFmtId="0" fontId="5" fillId="4" borderId="12" xfId="2" applyFont="1" applyFill="1" applyBorder="1" applyAlignment="1" applyProtection="1">
      <alignment horizontal="left" vertical="center" wrapText="1"/>
    </xf>
    <xf numFmtId="0" fontId="7" fillId="0" borderId="23" xfId="1" applyFont="1" applyFill="1" applyBorder="1" applyAlignment="1" applyProtection="1">
      <alignment horizontal="center" vertical="center"/>
      <protection locked="0"/>
    </xf>
    <xf numFmtId="0" fontId="7" fillId="0" borderId="33" xfId="1" applyFont="1" applyFill="1" applyBorder="1" applyAlignment="1" applyProtection="1">
      <alignment horizontal="left" vertical="center"/>
      <protection locked="0"/>
    </xf>
    <xf numFmtId="0" fontId="1" fillId="0" borderId="1" xfId="1" applyBorder="1" applyAlignment="1" applyProtection="1">
      <alignment vertical="center"/>
      <protection locked="0"/>
    </xf>
    <xf numFmtId="0" fontId="1" fillId="0" borderId="15" xfId="1" applyFont="1" applyBorder="1" applyAlignment="1" applyProtection="1">
      <alignment horizontal="left" vertical="center"/>
      <protection locked="0"/>
    </xf>
    <xf numFmtId="0" fontId="5" fillId="4" borderId="1" xfId="1" applyFont="1" applyFill="1" applyBorder="1" applyAlignment="1" applyProtection="1">
      <alignment horizontal="left" vertical="center" wrapText="1"/>
    </xf>
    <xf numFmtId="0" fontId="5" fillId="4" borderId="1" xfId="1" applyFont="1" applyFill="1" applyBorder="1" applyAlignment="1" applyProtection="1">
      <alignment horizontal="center" vertical="center" wrapText="1"/>
      <protection locked="0"/>
    </xf>
    <xf numFmtId="0" fontId="5" fillId="5" borderId="12" xfId="1" applyFont="1" applyFill="1" applyBorder="1" applyAlignment="1" applyProtection="1">
      <alignment horizontal="center" vertical="center" wrapText="1"/>
    </xf>
    <xf numFmtId="0" fontId="5" fillId="5" borderId="1" xfId="1" applyFont="1" applyFill="1" applyBorder="1" applyAlignment="1" applyProtection="1">
      <alignment horizontal="center" vertical="center" wrapText="1"/>
    </xf>
    <xf numFmtId="0" fontId="5" fillId="5" borderId="1" xfId="1" applyFont="1" applyFill="1" applyBorder="1" applyAlignment="1" applyProtection="1">
      <alignment vertical="center"/>
    </xf>
    <xf numFmtId="0" fontId="5" fillId="5" borderId="16" xfId="1" applyFont="1" applyFill="1" applyBorder="1" applyAlignment="1" applyProtection="1">
      <alignment horizontal="center" vertical="center" wrapText="1"/>
    </xf>
    <xf numFmtId="0" fontId="5" fillId="5" borderId="17" xfId="1" applyFont="1" applyFill="1" applyBorder="1" applyAlignment="1" applyProtection="1">
      <alignment vertical="center"/>
    </xf>
    <xf numFmtId="0" fontId="2" fillId="2" borderId="10" xfId="1" applyFont="1" applyFill="1" applyBorder="1" applyAlignment="1" applyProtection="1">
      <alignment horizontal="center" vertical="center"/>
    </xf>
    <xf numFmtId="0" fontId="2" fillId="2" borderId="12" xfId="1" applyFont="1" applyFill="1" applyBorder="1" applyAlignment="1" applyProtection="1">
      <alignment horizontal="center" vertical="center"/>
    </xf>
    <xf numFmtId="0" fontId="6" fillId="2" borderId="17" xfId="1" applyFont="1" applyFill="1" applyBorder="1" applyAlignment="1" applyProtection="1">
      <alignment horizontal="center" vertical="center" wrapText="1"/>
    </xf>
    <xf numFmtId="0" fontId="2" fillId="2" borderId="17" xfId="1" applyFont="1" applyFill="1" applyBorder="1" applyAlignment="1" applyProtection="1">
      <alignment horizontal="center" vertical="center" wrapText="1"/>
    </xf>
    <xf numFmtId="58" fontId="6" fillId="2" borderId="12"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0" fontId="7" fillId="1" borderId="1" xfId="1" applyFont="1" applyFill="1" applyBorder="1" applyAlignment="1" applyProtection="1">
      <alignment horizontal="center" vertical="center"/>
      <protection locked="0"/>
    </xf>
    <xf numFmtId="0" fontId="1" fillId="0" borderId="15" xfId="1" applyBorder="1" applyAlignment="1" applyProtection="1">
      <alignment horizontal="left" vertical="center"/>
      <protection locked="0"/>
    </xf>
    <xf numFmtId="0" fontId="7" fillId="1" borderId="17" xfId="1" applyFont="1" applyFill="1" applyBorder="1" applyAlignment="1" applyProtection="1">
      <alignment horizontal="center" vertical="center"/>
      <protection locked="0"/>
    </xf>
    <xf numFmtId="0" fontId="5" fillId="1" borderId="17" xfId="1" applyFont="1" applyFill="1" applyBorder="1" applyAlignment="1" applyProtection="1">
      <alignment horizontal="center" vertical="center"/>
      <protection locked="0"/>
    </xf>
    <xf numFmtId="0" fontId="6" fillId="3" borderId="35" xfId="1" applyFont="1" applyFill="1" applyBorder="1" applyAlignment="1" applyProtection="1">
      <alignment vertical="center"/>
    </xf>
    <xf numFmtId="0" fontId="6" fillId="3" borderId="36" xfId="1" applyFont="1" applyFill="1" applyBorder="1" applyAlignment="1" applyProtection="1">
      <alignment vertical="center"/>
    </xf>
    <xf numFmtId="0" fontId="6" fillId="3" borderId="17" xfId="1" applyFont="1" applyFill="1" applyBorder="1" applyAlignment="1" applyProtection="1">
      <alignment horizontal="center" vertical="center"/>
    </xf>
    <xf numFmtId="0" fontId="6" fillId="3" borderId="37" xfId="1" applyFont="1" applyFill="1" applyBorder="1" applyAlignment="1" applyProtection="1">
      <alignment vertical="center"/>
    </xf>
    <xf numFmtId="0" fontId="5" fillId="5" borderId="23" xfId="1" applyFont="1" applyFill="1" applyBorder="1" applyAlignment="1" applyProtection="1">
      <alignment vertical="center" wrapText="1"/>
    </xf>
    <xf numFmtId="0" fontId="5" fillId="0" borderId="23" xfId="1" applyFont="1" applyFill="1" applyBorder="1" applyAlignment="1" applyProtection="1">
      <alignment horizontal="center" vertical="center"/>
      <protection locked="0"/>
    </xf>
    <xf numFmtId="0" fontId="5" fillId="8" borderId="1" xfId="1" applyFont="1" applyFill="1" applyBorder="1" applyAlignment="1" applyProtection="1">
      <alignment vertical="center"/>
    </xf>
    <xf numFmtId="0" fontId="5" fillId="8" borderId="1" xfId="1" applyFont="1" applyFill="1" applyBorder="1" applyAlignment="1" applyProtection="1">
      <alignment vertical="center" wrapText="1"/>
    </xf>
    <xf numFmtId="0" fontId="14" fillId="2" borderId="3" xfId="1" applyFont="1" applyFill="1" applyBorder="1" applyAlignment="1" applyProtection="1">
      <alignment horizontal="center" vertical="center"/>
    </xf>
    <xf numFmtId="0" fontId="14" fillId="2" borderId="4" xfId="1" applyFont="1" applyFill="1" applyBorder="1" applyAlignment="1" applyProtection="1">
      <alignment vertical="center"/>
    </xf>
    <xf numFmtId="0" fontId="14" fillId="2" borderId="5" xfId="1" applyFont="1" applyFill="1" applyBorder="1" applyAlignment="1" applyProtection="1">
      <alignment vertical="center"/>
    </xf>
    <xf numFmtId="0" fontId="14" fillId="2" borderId="5" xfId="1" applyFont="1" applyFill="1" applyBorder="1" applyAlignment="1" applyProtection="1">
      <alignment horizontal="center" vertical="center"/>
    </xf>
    <xf numFmtId="0" fontId="15" fillId="2" borderId="4" xfId="1" applyFont="1" applyFill="1" applyBorder="1" applyAlignment="1" applyProtection="1">
      <alignment horizontal="center" vertical="center" wrapText="1"/>
    </xf>
    <xf numFmtId="0" fontId="14" fillId="2" borderId="4" xfId="1" applyFont="1" applyFill="1" applyBorder="1" applyAlignment="1" applyProtection="1">
      <alignment horizontal="center" vertical="center" wrapText="1"/>
    </xf>
    <xf numFmtId="58" fontId="15" fillId="2" borderId="4" xfId="1" applyNumberFormat="1" applyFont="1" applyFill="1" applyBorder="1" applyAlignment="1" applyProtection="1">
      <alignment horizontal="center" vertical="center" wrapText="1"/>
    </xf>
    <xf numFmtId="0" fontId="15" fillId="2" borderId="6" xfId="1" applyFont="1" applyFill="1" applyBorder="1" applyAlignment="1" applyProtection="1">
      <alignment horizontal="center" vertical="center" wrapText="1"/>
    </xf>
    <xf numFmtId="0" fontId="14" fillId="0" borderId="0" xfId="1" applyFont="1" applyAlignment="1" applyProtection="1">
      <alignment vertical="center"/>
    </xf>
    <xf numFmtId="0" fontId="6" fillId="3" borderId="35" xfId="1" applyFont="1" applyFill="1" applyBorder="1" applyAlignment="1" applyProtection="1">
      <alignment vertical="center"/>
      <protection locked="0"/>
    </xf>
    <xf numFmtId="0" fontId="6" fillId="3" borderId="36" xfId="1" applyFont="1" applyFill="1" applyBorder="1" applyAlignment="1" applyProtection="1">
      <alignment vertical="center"/>
      <protection locked="0"/>
    </xf>
    <xf numFmtId="0" fontId="6" fillId="3" borderId="36" xfId="1" applyFont="1" applyFill="1" applyBorder="1" applyAlignment="1" applyProtection="1">
      <alignment horizontal="center" vertical="center"/>
      <protection locked="0"/>
    </xf>
    <xf numFmtId="0" fontId="6" fillId="3" borderId="37" xfId="1" applyFont="1" applyFill="1" applyBorder="1" applyAlignment="1" applyProtection="1">
      <alignment vertical="center"/>
      <protection locked="0"/>
    </xf>
    <xf numFmtId="0" fontId="5" fillId="5" borderId="1" xfId="1" applyFont="1" applyFill="1" applyBorder="1" applyAlignment="1" applyProtection="1">
      <alignment horizontal="center" vertical="center" wrapText="1"/>
      <protection locked="0"/>
    </xf>
    <xf numFmtId="0" fontId="5" fillId="5" borderId="23" xfId="1" applyFont="1" applyFill="1" applyBorder="1" applyAlignment="1" applyProtection="1">
      <alignment horizontal="center" vertical="center" wrapText="1"/>
      <protection locked="0"/>
    </xf>
    <xf numFmtId="0" fontId="5" fillId="5" borderId="23" xfId="1" applyFont="1" applyFill="1" applyBorder="1" applyAlignment="1" applyProtection="1">
      <alignment vertical="center"/>
      <protection locked="0"/>
    </xf>
    <xf numFmtId="0" fontId="5" fillId="5" borderId="1" xfId="1" applyFont="1" applyFill="1" applyBorder="1" applyAlignment="1" applyProtection="1">
      <alignment vertical="center"/>
      <protection locked="0"/>
    </xf>
    <xf numFmtId="0" fontId="5" fillId="5" borderId="23" xfId="1" applyFont="1" applyFill="1" applyBorder="1" applyAlignment="1" applyProtection="1">
      <alignment horizontal="center" vertical="center"/>
      <protection locked="0"/>
    </xf>
    <xf numFmtId="0" fontId="5" fillId="5" borderId="2" xfId="1" applyFont="1" applyFill="1" applyBorder="1" applyAlignment="1" applyProtection="1">
      <alignment vertical="center"/>
      <protection locked="0"/>
    </xf>
    <xf numFmtId="0" fontId="6" fillId="3" borderId="7" xfId="1" applyFont="1" applyFill="1" applyBorder="1" applyAlignment="1" applyProtection="1">
      <alignment vertical="center"/>
      <protection locked="0"/>
    </xf>
    <xf numFmtId="0" fontId="6" fillId="3" borderId="8" xfId="1" applyFont="1" applyFill="1" applyBorder="1" applyAlignment="1" applyProtection="1">
      <alignment vertical="center"/>
      <protection locked="0"/>
    </xf>
    <xf numFmtId="0" fontId="6" fillId="3" borderId="8" xfId="1" applyFont="1" applyFill="1" applyBorder="1" applyAlignment="1" applyProtection="1">
      <alignment horizontal="center" vertical="center"/>
      <protection locked="0"/>
    </xf>
    <xf numFmtId="0" fontId="6" fillId="3" borderId="9" xfId="1" applyFont="1" applyFill="1" applyBorder="1" applyAlignment="1" applyProtection="1">
      <alignment vertical="center"/>
      <protection locked="0"/>
    </xf>
    <xf numFmtId="0" fontId="5" fillId="6" borderId="12" xfId="1" applyFont="1" applyFill="1" applyBorder="1" applyAlignment="1" applyProtection="1">
      <alignment horizontal="center" vertical="center"/>
      <protection locked="0"/>
    </xf>
    <xf numFmtId="0" fontId="5" fillId="6" borderId="1" xfId="1" applyFont="1" applyFill="1" applyBorder="1" applyAlignment="1" applyProtection="1">
      <alignment horizontal="center" vertical="center"/>
      <protection locked="0"/>
    </xf>
    <xf numFmtId="0" fontId="5" fillId="6" borderId="17" xfId="1" applyFont="1" applyFill="1" applyBorder="1" applyAlignment="1" applyProtection="1">
      <alignment horizontal="center" vertical="center"/>
      <protection locked="0"/>
    </xf>
    <xf numFmtId="0" fontId="11" fillId="0" borderId="15" xfId="1" applyFont="1" applyBorder="1" applyAlignment="1" applyProtection="1">
      <alignment horizontal="center" vertical="center"/>
      <protection locked="0"/>
    </xf>
    <xf numFmtId="0" fontId="5" fillId="5" borderId="11" xfId="1" applyFont="1" applyFill="1" applyBorder="1" applyAlignment="1" applyProtection="1">
      <alignment horizontal="center" vertical="center" wrapText="1"/>
      <protection locked="0"/>
    </xf>
    <xf numFmtId="0" fontId="5" fillId="5" borderId="11" xfId="1" applyFont="1" applyFill="1" applyBorder="1" applyAlignment="1" applyProtection="1">
      <alignment vertical="center" wrapText="1"/>
      <protection locked="0"/>
    </xf>
    <xf numFmtId="0" fontId="5" fillId="5" borderId="1" xfId="1" applyFont="1" applyFill="1" applyBorder="1" applyAlignment="1" applyProtection="1">
      <alignment vertical="center" wrapText="1"/>
      <protection locked="0"/>
    </xf>
    <xf numFmtId="0" fontId="5" fillId="2" borderId="25" xfId="1" applyFont="1" applyFill="1" applyBorder="1" applyAlignment="1" applyProtection="1">
      <alignment horizontal="center" vertical="center"/>
    </xf>
    <xf numFmtId="0" fontId="14" fillId="2" borderId="3" xfId="1" applyFont="1" applyFill="1" applyBorder="1" applyAlignment="1" applyProtection="1">
      <alignment horizontal="center" vertical="center"/>
      <protection locked="0"/>
    </xf>
    <xf numFmtId="0" fontId="14" fillId="2" borderId="4" xfId="1" applyFont="1" applyFill="1" applyBorder="1" applyAlignment="1" applyProtection="1">
      <alignment vertical="center"/>
      <protection locked="0"/>
    </xf>
    <xf numFmtId="0" fontId="14" fillId="2" borderId="5" xfId="1" applyFont="1" applyFill="1" applyBorder="1" applyAlignment="1" applyProtection="1">
      <alignment vertical="center"/>
      <protection locked="0"/>
    </xf>
    <xf numFmtId="0" fontId="15" fillId="2" borderId="5" xfId="1" applyFont="1" applyFill="1" applyBorder="1" applyAlignment="1" applyProtection="1">
      <alignment horizontal="center" vertical="center" wrapText="1"/>
      <protection locked="0"/>
    </xf>
    <xf numFmtId="0" fontId="14" fillId="2" borderId="5" xfId="1" applyFont="1" applyFill="1" applyBorder="1" applyAlignment="1" applyProtection="1">
      <alignment horizontal="center" vertical="center"/>
      <protection locked="0"/>
    </xf>
    <xf numFmtId="58" fontId="16" fillId="2" borderId="4" xfId="1" applyNumberFormat="1" applyFont="1" applyFill="1" applyBorder="1" applyAlignment="1" applyProtection="1">
      <alignment horizontal="center" vertical="center" wrapText="1"/>
      <protection locked="0"/>
    </xf>
    <xf numFmtId="0" fontId="1" fillId="0" borderId="8" xfId="1" applyBorder="1" applyProtection="1">
      <protection locked="0"/>
    </xf>
    <xf numFmtId="58" fontId="16" fillId="2" borderId="6" xfId="1" applyNumberFormat="1" applyFont="1" applyFill="1" applyBorder="1" applyAlignment="1" applyProtection="1">
      <alignment horizontal="center" vertical="center" wrapText="1"/>
      <protection locked="0"/>
    </xf>
    <xf numFmtId="0" fontId="18" fillId="0" borderId="0" xfId="1" applyFont="1" applyProtection="1">
      <protection locked="0"/>
    </xf>
    <xf numFmtId="0" fontId="2" fillId="3" borderId="39" xfId="1" applyFont="1" applyFill="1" applyBorder="1" applyAlignment="1" applyProtection="1">
      <alignment horizontal="center" vertical="center" wrapText="1"/>
      <protection locked="0"/>
    </xf>
    <xf numFmtId="0" fontId="2" fillId="3" borderId="39" xfId="1" applyFont="1" applyFill="1" applyBorder="1" applyAlignment="1" applyProtection="1">
      <alignment horizontal="center" vertical="center"/>
      <protection locked="0"/>
    </xf>
    <xf numFmtId="0" fontId="2" fillId="3" borderId="4" xfId="1" applyFont="1" applyFill="1" applyBorder="1" applyAlignment="1" applyProtection="1">
      <alignment horizontal="center" vertical="center" wrapText="1"/>
      <protection locked="0"/>
    </xf>
    <xf numFmtId="0" fontId="2" fillId="3" borderId="4" xfId="1" applyFont="1" applyFill="1" applyBorder="1" applyAlignment="1" applyProtection="1">
      <alignment horizontal="center" vertical="center"/>
      <protection locked="0"/>
    </xf>
    <xf numFmtId="0" fontId="1" fillId="0" borderId="0" xfId="1" applyBorder="1" applyProtection="1">
      <protection locked="0"/>
    </xf>
    <xf numFmtId="0" fontId="2" fillId="3" borderId="17" xfId="1" applyFont="1" applyFill="1" applyBorder="1" applyAlignment="1" applyProtection="1">
      <alignment horizontal="center" vertical="center" wrapText="1"/>
      <protection locked="0"/>
    </xf>
    <xf numFmtId="0" fontId="2" fillId="3" borderId="41" xfId="1" applyFont="1" applyFill="1" applyBorder="1" applyAlignment="1" applyProtection="1">
      <alignment horizontal="center" vertical="center"/>
      <protection locked="0"/>
    </xf>
    <xf numFmtId="0" fontId="2" fillId="3" borderId="42" xfId="1" applyFont="1" applyFill="1" applyBorder="1" applyAlignment="1" applyProtection="1">
      <alignment horizontal="center" vertical="center"/>
      <protection locked="0"/>
    </xf>
    <xf numFmtId="0" fontId="1" fillId="0" borderId="0" xfId="1" applyFont="1" applyProtection="1">
      <protection locked="0"/>
    </xf>
    <xf numFmtId="0" fontId="7" fillId="0" borderId="23" xfId="1" applyFont="1" applyBorder="1" applyAlignment="1" applyProtection="1">
      <alignment vertical="center"/>
      <protection locked="0"/>
    </xf>
    <xf numFmtId="0" fontId="5" fillId="0" borderId="23" xfId="1" applyFont="1" applyBorder="1" applyAlignment="1" applyProtection="1">
      <alignment horizontal="center" vertical="center"/>
      <protection locked="0"/>
    </xf>
    <xf numFmtId="0" fontId="7" fillId="0" borderId="23" xfId="1" applyFont="1" applyBorder="1" applyAlignment="1" applyProtection="1">
      <alignment horizontal="center" vertical="center"/>
      <protection locked="0"/>
    </xf>
    <xf numFmtId="0" fontId="7" fillId="0" borderId="23" xfId="1" applyFont="1" applyBorder="1" applyAlignment="1" applyProtection="1">
      <alignment horizontal="left" vertical="center"/>
      <protection locked="0"/>
    </xf>
    <xf numFmtId="0" fontId="7" fillId="0" borderId="12" xfId="1" applyFont="1" applyBorder="1" applyAlignment="1" applyProtection="1">
      <alignment horizontal="center" vertical="center"/>
      <protection locked="0"/>
    </xf>
    <xf numFmtId="0" fontId="5" fillId="0" borderId="26" xfId="1" applyFont="1" applyBorder="1" applyAlignment="1" applyProtection="1">
      <alignment horizontal="center" vertical="center"/>
      <protection locked="0"/>
    </xf>
    <xf numFmtId="0" fontId="7" fillId="0" borderId="26" xfId="1" applyFont="1" applyBorder="1" applyAlignment="1" applyProtection="1">
      <alignment horizontal="center" vertical="center"/>
      <protection locked="0"/>
    </xf>
    <xf numFmtId="0" fontId="7" fillId="0" borderId="1" xfId="1" applyFont="1" applyBorder="1" applyAlignment="1" applyProtection="1">
      <alignment horizontal="left" vertical="center"/>
      <protection locked="0"/>
    </xf>
    <xf numFmtId="0" fontId="7" fillId="0" borderId="15" xfId="1" applyFont="1" applyBorder="1" applyAlignment="1" applyProtection="1">
      <alignment horizontal="left" vertical="center"/>
      <protection locked="0"/>
    </xf>
    <xf numFmtId="0" fontId="7" fillId="0" borderId="1" xfId="1" applyFont="1" applyBorder="1" applyAlignment="1" applyProtection="1">
      <alignment vertical="center"/>
      <protection locked="0"/>
    </xf>
    <xf numFmtId="0" fontId="1" fillId="0" borderId="1" xfId="1" applyBorder="1" applyProtection="1">
      <protection locked="0"/>
    </xf>
    <xf numFmtId="0" fontId="5" fillId="0" borderId="1" xfId="1" applyFont="1" applyBorder="1" applyAlignment="1" applyProtection="1">
      <alignment horizontal="center" vertical="center"/>
      <protection locked="0"/>
    </xf>
    <xf numFmtId="0" fontId="7" fillId="0" borderId="1" xfId="1" applyFont="1" applyBorder="1" applyAlignment="1" applyProtection="1">
      <alignment horizontal="center" vertical="center"/>
      <protection locked="0"/>
    </xf>
    <xf numFmtId="0" fontId="5" fillId="0" borderId="1" xfId="1" applyFont="1" applyFill="1" applyBorder="1" applyAlignment="1">
      <alignment horizontal="center" vertical="center" wrapText="1"/>
    </xf>
    <xf numFmtId="0" fontId="7" fillId="0" borderId="2" xfId="1" applyFont="1" applyBorder="1" applyAlignment="1" applyProtection="1">
      <alignment horizontal="left" vertical="center"/>
      <protection locked="0"/>
    </xf>
    <xf numFmtId="0" fontId="7" fillId="0" borderId="2" xfId="1" applyFont="1" applyBorder="1" applyAlignment="1" applyProtection="1">
      <alignment horizontal="center" vertical="center"/>
      <protection locked="0"/>
    </xf>
    <xf numFmtId="0" fontId="5" fillId="0" borderId="43" xfId="1" applyFont="1" applyBorder="1" applyAlignment="1" applyProtection="1">
      <alignment horizontal="center" vertical="center"/>
      <protection locked="0"/>
    </xf>
    <xf numFmtId="0" fontId="7" fillId="0" borderId="43" xfId="1" applyFont="1" applyBorder="1" applyAlignment="1" applyProtection="1">
      <alignment horizontal="center" vertical="center"/>
      <protection locked="0"/>
    </xf>
    <xf numFmtId="0" fontId="7" fillId="0" borderId="34" xfId="1" applyFont="1" applyBorder="1" applyAlignment="1" applyProtection="1">
      <alignment horizontal="left" vertical="center"/>
      <protection locked="0"/>
    </xf>
    <xf numFmtId="0" fontId="5" fillId="0" borderId="17" xfId="1" applyFont="1" applyFill="1" applyBorder="1" applyAlignment="1">
      <alignment horizontal="center" vertical="center" wrapText="1"/>
    </xf>
    <xf numFmtId="0" fontId="7" fillId="0" borderId="17" xfId="1" applyFont="1" applyBorder="1" applyAlignment="1" applyProtection="1">
      <alignment vertical="center"/>
      <protection locked="0"/>
    </xf>
    <xf numFmtId="0" fontId="5" fillId="0" borderId="17" xfId="1" applyFont="1" applyBorder="1" applyAlignment="1" applyProtection="1">
      <alignment horizontal="center" vertical="center"/>
      <protection locked="0"/>
    </xf>
    <xf numFmtId="0" fontId="7" fillId="0" borderId="17" xfId="1" applyFont="1" applyBorder="1" applyAlignment="1" applyProtection="1">
      <alignment horizontal="center" vertical="center"/>
      <protection locked="0"/>
    </xf>
    <xf numFmtId="0" fontId="7" fillId="0" borderId="17" xfId="1" applyFont="1" applyBorder="1" applyAlignment="1" applyProtection="1">
      <alignment horizontal="left" vertical="center"/>
      <protection locked="0"/>
    </xf>
    <xf numFmtId="0" fontId="1" fillId="0" borderId="36" xfId="1" applyBorder="1" applyProtection="1">
      <protection locked="0"/>
    </xf>
    <xf numFmtId="0" fontId="5" fillId="0" borderId="29" xfId="1" applyFont="1" applyBorder="1" applyAlignment="1" applyProtection="1">
      <alignment horizontal="center" vertical="center"/>
      <protection locked="0"/>
    </xf>
    <xf numFmtId="0" fontId="7" fillId="0" borderId="29" xfId="1" applyFont="1" applyBorder="1" applyAlignment="1" applyProtection="1">
      <alignment horizontal="center" vertical="center"/>
      <protection locked="0"/>
    </xf>
    <xf numFmtId="0" fontId="5" fillId="0" borderId="44" xfId="1" applyFont="1" applyFill="1" applyBorder="1" applyAlignment="1" applyProtection="1">
      <alignment vertical="center"/>
      <protection locked="0"/>
    </xf>
    <xf numFmtId="0" fontId="5" fillId="0" borderId="0" xfId="1" applyFont="1" applyFill="1" applyBorder="1" applyAlignment="1" applyProtection="1">
      <alignment vertical="center"/>
      <protection locked="0"/>
    </xf>
    <xf numFmtId="0" fontId="19" fillId="0" borderId="0" xfId="1" applyFont="1" applyProtection="1">
      <protection locked="0"/>
    </xf>
    <xf numFmtId="0" fontId="7" fillId="0" borderId="1" xfId="1" applyFont="1" applyFill="1" applyBorder="1" applyAlignment="1" applyProtection="1">
      <alignment horizontal="center" vertical="center"/>
    </xf>
    <xf numFmtId="10" fontId="6" fillId="7" borderId="1" xfId="1" applyNumberFormat="1" applyFont="1" applyFill="1" applyBorder="1" applyAlignment="1" applyProtection="1">
      <alignment horizontal="center" vertical="center" wrapText="1"/>
    </xf>
    <xf numFmtId="0" fontId="6" fillId="7" borderId="1" xfId="1" applyFont="1" applyFill="1" applyBorder="1" applyAlignment="1" applyProtection="1">
      <alignment horizontal="center" vertical="center"/>
    </xf>
    <xf numFmtId="58" fontId="16" fillId="2" borderId="41" xfId="1" applyNumberFormat="1" applyFont="1" applyFill="1" applyBorder="1" applyAlignment="1" applyProtection="1">
      <alignment horizontal="center" vertical="center" wrapText="1"/>
      <protection locked="0"/>
    </xf>
    <xf numFmtId="0" fontId="20" fillId="0" borderId="0" xfId="1" applyFont="1" applyProtection="1">
      <protection locked="0"/>
    </xf>
    <xf numFmtId="0" fontId="2" fillId="3" borderId="41" xfId="1" applyFont="1" applyFill="1" applyBorder="1" applyAlignment="1" applyProtection="1">
      <alignment horizontal="center" vertical="center" wrapText="1"/>
      <protection locked="0"/>
    </xf>
    <xf numFmtId="0" fontId="5" fillId="0" borderId="12" xfId="1" applyFont="1" applyFill="1" applyBorder="1" applyAlignment="1" applyProtection="1">
      <alignment vertical="center"/>
      <protection locked="0"/>
    </xf>
    <xf numFmtId="0" fontId="5" fillId="0" borderId="27" xfId="1" applyFont="1" applyFill="1" applyBorder="1" applyAlignment="1" applyProtection="1">
      <alignment vertical="center"/>
      <protection locked="0"/>
    </xf>
    <xf numFmtId="0" fontId="5" fillId="0" borderId="1" xfId="1" applyFont="1" applyFill="1" applyBorder="1" applyAlignment="1" applyProtection="1">
      <alignment vertical="center"/>
      <protection locked="0"/>
    </xf>
    <xf numFmtId="0" fontId="5" fillId="0" borderId="26" xfId="1" applyFont="1" applyFill="1" applyBorder="1" applyAlignment="1" applyProtection="1">
      <alignment vertical="center"/>
      <protection locked="0"/>
    </xf>
    <xf numFmtId="0" fontId="5" fillId="0" borderId="17" xfId="1" applyFont="1" applyFill="1" applyBorder="1" applyAlignment="1" applyProtection="1">
      <alignment vertical="center"/>
      <protection locked="0"/>
    </xf>
    <xf numFmtId="0" fontId="5" fillId="0" borderId="0" xfId="1" applyFont="1"/>
    <xf numFmtId="0" fontId="5" fillId="0" borderId="0" xfId="1" applyFont="1" applyAlignment="1">
      <alignment horizontal="justify"/>
    </xf>
    <xf numFmtId="0" fontId="21" fillId="0" borderId="0" xfId="1" applyFont="1" applyFill="1" applyAlignment="1">
      <alignment vertical="center"/>
    </xf>
    <xf numFmtId="0" fontId="22" fillId="0" borderId="0" xfId="1" applyFont="1" applyFill="1" applyAlignment="1">
      <alignment vertical="center"/>
    </xf>
    <xf numFmtId="0" fontId="23" fillId="0" borderId="0" xfId="1" applyFont="1" applyFill="1"/>
    <xf numFmtId="0" fontId="21" fillId="0" borderId="0" xfId="1" applyFont="1" applyFill="1" applyBorder="1" applyAlignment="1">
      <alignment vertical="center"/>
    </xf>
    <xf numFmtId="0" fontId="22" fillId="0" borderId="0" xfId="1" applyFont="1" applyFill="1" applyBorder="1" applyAlignment="1">
      <alignment vertical="center"/>
    </xf>
    <xf numFmtId="0" fontId="26" fillId="0" borderId="10" xfId="1" applyFont="1" applyFill="1" applyBorder="1" applyAlignment="1">
      <alignment horizontal="center" vertical="center"/>
    </xf>
    <xf numFmtId="0" fontId="26" fillId="0" borderId="12" xfId="1" applyFont="1" applyFill="1" applyBorder="1" applyAlignment="1">
      <alignment horizontal="center" vertical="center"/>
    </xf>
    <xf numFmtId="0" fontId="26" fillId="0" borderId="13" xfId="1" applyFont="1" applyFill="1" applyBorder="1" applyAlignment="1">
      <alignment horizontal="center" vertical="center"/>
    </xf>
    <xf numFmtId="0" fontId="23" fillId="0" borderId="0" xfId="1" applyFont="1" applyFill="1" applyBorder="1"/>
    <xf numFmtId="0" fontId="21" fillId="0" borderId="14" xfId="1" applyFont="1" applyFill="1" applyBorder="1" applyAlignment="1">
      <alignment horizontal="center" vertical="center"/>
    </xf>
    <xf numFmtId="49" fontId="21" fillId="0" borderId="1" xfId="1" applyNumberFormat="1" applyFont="1" applyFill="1" applyBorder="1" applyAlignment="1">
      <alignment horizontal="center" vertical="center"/>
    </xf>
    <xf numFmtId="0" fontId="21" fillId="0" borderId="1" xfId="1" applyFont="1" applyFill="1" applyBorder="1" applyAlignment="1">
      <alignment horizontal="center" vertical="center"/>
    </xf>
    <xf numFmtId="0" fontId="5" fillId="0" borderId="15" xfId="1" applyFont="1" applyFill="1" applyBorder="1" applyAlignment="1">
      <alignment horizontal="left" vertical="center" wrapText="1"/>
    </xf>
    <xf numFmtId="0" fontId="21" fillId="0" borderId="14" xfId="1" applyFont="1" applyFill="1" applyBorder="1" applyAlignment="1">
      <alignment horizontal="center" vertical="center" textRotation="255"/>
    </xf>
    <xf numFmtId="0" fontId="27" fillId="0" borderId="20" xfId="1" applyFont="1" applyBorder="1" applyAlignment="1">
      <alignment wrapText="1"/>
    </xf>
    <xf numFmtId="0" fontId="5" fillId="0" borderId="1" xfId="1" applyFont="1" applyFill="1" applyBorder="1" applyAlignment="1">
      <alignment horizontal="center" vertical="center"/>
    </xf>
    <xf numFmtId="0" fontId="21" fillId="0" borderId="15" xfId="1" applyFont="1" applyFill="1" applyBorder="1" applyAlignment="1">
      <alignment horizontal="left" vertical="center" wrapText="1"/>
    </xf>
    <xf numFmtId="0" fontId="21" fillId="0" borderId="16" xfId="1" applyFont="1" applyFill="1" applyBorder="1" applyAlignment="1">
      <alignment horizontal="center" vertical="center"/>
    </xf>
    <xf numFmtId="49" fontId="21" fillId="0" borderId="17" xfId="1" applyNumberFormat="1" applyFont="1" applyFill="1" applyBorder="1" applyAlignment="1">
      <alignment horizontal="center" vertical="center"/>
    </xf>
    <xf numFmtId="0" fontId="21" fillId="0" borderId="17" xfId="1" applyFont="1" applyFill="1" applyBorder="1" applyAlignment="1">
      <alignment horizontal="center" vertical="center"/>
    </xf>
    <xf numFmtId="0" fontId="21" fillId="0" borderId="18" xfId="1" applyFont="1" applyFill="1" applyBorder="1" applyAlignment="1">
      <alignment horizontal="left" vertical="center" wrapText="1"/>
    </xf>
    <xf numFmtId="0" fontId="5" fillId="5" borderId="23" xfId="1" applyFont="1" applyFill="1" applyBorder="1" applyAlignment="1" applyProtection="1">
      <alignment horizontal="center" vertical="center" wrapText="1"/>
    </xf>
    <xf numFmtId="0" fontId="5" fillId="9" borderId="1" xfId="1" applyFont="1" applyFill="1" applyBorder="1" applyAlignment="1" applyProtection="1">
      <alignment vertical="center"/>
      <protection locked="0"/>
    </xf>
    <xf numFmtId="0" fontId="7" fillId="9" borderId="17" xfId="1" applyFont="1" applyFill="1" applyBorder="1" applyAlignment="1" applyProtection="1">
      <alignment vertical="center"/>
      <protection locked="0"/>
    </xf>
    <xf numFmtId="0" fontId="6" fillId="3" borderId="39" xfId="1" applyFont="1" applyFill="1" applyBorder="1" applyAlignment="1" applyProtection="1">
      <alignment horizontal="center" vertical="center"/>
    </xf>
    <xf numFmtId="0" fontId="2" fillId="2" borderId="29" xfId="1" applyFont="1" applyFill="1" applyBorder="1" applyAlignment="1" applyProtection="1">
      <alignment horizontal="center" vertical="center"/>
    </xf>
    <xf numFmtId="0" fontId="5" fillId="4" borderId="14" xfId="1" applyFont="1" applyFill="1" applyBorder="1" applyAlignment="1" applyProtection="1">
      <alignment horizontal="center" vertical="center" wrapText="1"/>
    </xf>
    <xf numFmtId="0" fontId="5" fillId="2" borderId="26" xfId="1" applyFont="1" applyFill="1" applyBorder="1" applyAlignment="1" applyProtection="1">
      <alignment horizontal="center" vertical="center"/>
    </xf>
    <xf numFmtId="0" fontId="2" fillId="2" borderId="26" xfId="1" applyFont="1" applyFill="1" applyBorder="1" applyAlignment="1" applyProtection="1">
      <alignment horizontal="center" vertical="center"/>
    </xf>
    <xf numFmtId="0" fontId="5" fillId="4" borderId="31" xfId="1" applyFont="1" applyFill="1" applyBorder="1" applyAlignment="1" applyProtection="1">
      <alignment horizontal="center" vertical="center" wrapText="1"/>
    </xf>
    <xf numFmtId="0" fontId="6" fillId="3" borderId="8" xfId="1" applyFont="1" applyFill="1" applyBorder="1" applyAlignment="1" applyProtection="1">
      <alignment horizontal="center" vertical="center"/>
    </xf>
    <xf numFmtId="0" fontId="6" fillId="3" borderId="36" xfId="1" applyFont="1" applyFill="1" applyBorder="1" applyAlignment="1" applyProtection="1">
      <alignment horizontal="center" vertical="center"/>
    </xf>
    <xf numFmtId="0" fontId="7" fillId="0" borderId="1" xfId="1" applyFont="1" applyBorder="1" applyAlignment="1" applyProtection="1">
      <alignment vertical="center" wrapText="1"/>
      <protection locked="0"/>
    </xf>
    <xf numFmtId="0" fontId="5" fillId="5" borderId="1" xfId="0" applyFont="1" applyFill="1" applyBorder="1" applyAlignment="1" applyProtection="1">
      <alignment vertical="center" wrapText="1"/>
      <protection locked="0"/>
    </xf>
    <xf numFmtId="0" fontId="5" fillId="4" borderId="12" xfId="2" applyFont="1" applyFill="1" applyBorder="1" applyAlignment="1" applyProtection="1">
      <alignment horizontal="center" vertical="center" wrapText="1"/>
    </xf>
    <xf numFmtId="0" fontId="5" fillId="4" borderId="16" xfId="2" applyFont="1" applyFill="1" applyBorder="1" applyAlignment="1" applyProtection="1">
      <alignment horizontal="left" vertical="center" wrapText="1"/>
    </xf>
    <xf numFmtId="0" fontId="2" fillId="2" borderId="4" xfId="1" applyFont="1" applyFill="1" applyBorder="1" applyAlignment="1" applyProtection="1">
      <alignment horizontal="center" vertical="center"/>
    </xf>
    <xf numFmtId="0" fontId="5" fillId="4" borderId="1" xfId="2" applyFont="1" applyFill="1" applyBorder="1" applyAlignment="1" applyProtection="1">
      <alignment horizontal="center" vertical="center" wrapText="1"/>
    </xf>
    <xf numFmtId="0" fontId="5" fillId="4" borderId="17" xfId="2" applyFont="1" applyFill="1" applyBorder="1" applyAlignment="1" applyProtection="1">
      <alignment horizontal="center" vertical="center" wrapText="1"/>
    </xf>
    <xf numFmtId="0" fontId="7" fillId="0" borderId="1" xfId="1" applyFont="1" applyFill="1" applyBorder="1" applyAlignment="1" applyProtection="1">
      <alignment horizontal="left" vertical="center"/>
      <protection locked="0"/>
    </xf>
    <xf numFmtId="0" fontId="1" fillId="0" borderId="15" xfId="1" applyBorder="1" applyAlignment="1" applyProtection="1">
      <alignment vertical="center"/>
      <protection locked="0"/>
    </xf>
    <xf numFmtId="0" fontId="5" fillId="1" borderId="1" xfId="1" applyFont="1" applyFill="1" applyBorder="1" applyAlignment="1" applyProtection="1">
      <alignment horizontal="center" vertical="center"/>
      <protection locked="0"/>
    </xf>
    <xf numFmtId="0" fontId="14" fillId="2" borderId="4" xfId="1" applyFont="1" applyFill="1" applyBorder="1" applyAlignment="1" applyProtection="1">
      <alignment horizontal="center" vertical="center"/>
    </xf>
    <xf numFmtId="0" fontId="5" fillId="5" borderId="23" xfId="0" applyFont="1" applyFill="1" applyBorder="1" applyAlignment="1" applyProtection="1">
      <alignment vertical="center"/>
      <protection locked="0"/>
    </xf>
    <xf numFmtId="0" fontId="14" fillId="2" borderId="5" xfId="1" applyFont="1" applyFill="1" applyBorder="1" applyAlignment="1" applyProtection="1">
      <alignment horizontal="center" vertical="center" wrapText="1"/>
    </xf>
    <xf numFmtId="0" fontId="6" fillId="3" borderId="8" xfId="1" applyFont="1" applyFill="1" applyBorder="1" applyAlignment="1" applyProtection="1">
      <alignment vertical="center" wrapText="1"/>
    </xf>
    <xf numFmtId="0" fontId="6" fillId="3" borderId="36" xfId="1" applyFont="1" applyFill="1" applyBorder="1" applyAlignment="1" applyProtection="1">
      <alignment vertical="center" wrapText="1"/>
      <protection locked="0"/>
    </xf>
    <xf numFmtId="0" fontId="6" fillId="3" borderId="8" xfId="1" applyFont="1" applyFill="1" applyBorder="1" applyAlignment="1" applyProtection="1">
      <alignment vertical="center" wrapText="1"/>
      <protection locked="0"/>
    </xf>
    <xf numFmtId="0" fontId="9" fillId="6" borderId="12" xfId="3" applyFont="1" applyFill="1" applyBorder="1" applyAlignment="1" applyProtection="1">
      <alignment vertical="center" wrapText="1"/>
      <protection locked="0"/>
    </xf>
    <xf numFmtId="0" fontId="9" fillId="6" borderId="1" xfId="3" applyFont="1" applyFill="1" applyBorder="1" applyAlignment="1" applyProtection="1">
      <alignment vertical="center" wrapText="1"/>
      <protection locked="0"/>
    </xf>
    <xf numFmtId="0" fontId="9" fillId="6" borderId="17" xfId="3" applyFont="1" applyFill="1" applyBorder="1" applyAlignment="1" applyProtection="1">
      <alignment vertical="center" wrapText="1"/>
      <protection locked="0"/>
    </xf>
    <xf numFmtId="0" fontId="1" fillId="0" borderId="0" xfId="1" applyAlignment="1" applyProtection="1">
      <alignment horizontal="center" vertical="center" wrapText="1"/>
      <protection locked="0"/>
    </xf>
    <xf numFmtId="0" fontId="1" fillId="0" borderId="0" xfId="1" applyAlignment="1" applyProtection="1">
      <alignment vertical="center" wrapText="1"/>
      <protection locked="0"/>
    </xf>
    <xf numFmtId="0" fontId="5" fillId="4" borderId="17" xfId="1" applyFont="1" applyFill="1" applyBorder="1" applyAlignment="1" applyProtection="1">
      <alignment horizontal="center" vertical="center" wrapText="1"/>
      <protection locked="0"/>
    </xf>
    <xf numFmtId="0" fontId="5" fillId="4" borderId="17" xfId="1" applyFont="1" applyFill="1" applyBorder="1" applyAlignment="1" applyProtection="1">
      <alignment horizontal="left" vertical="center" wrapText="1"/>
    </xf>
    <xf numFmtId="0" fontId="5" fillId="5" borderId="12" xfId="1" applyFont="1" applyFill="1" applyBorder="1" applyAlignment="1" applyProtection="1">
      <alignment horizontal="center" vertical="center" wrapText="1"/>
      <protection locked="0"/>
    </xf>
    <xf numFmtId="0" fontId="5" fillId="5" borderId="12" xfId="1" applyFont="1" applyFill="1" applyBorder="1" applyAlignment="1" applyProtection="1">
      <alignment vertical="center" wrapText="1"/>
      <protection locked="0"/>
    </xf>
    <xf numFmtId="0" fontId="5" fillId="5" borderId="17" xfId="1" applyFont="1" applyFill="1" applyBorder="1" applyAlignment="1" applyProtection="1">
      <alignment horizontal="center" vertical="center" wrapText="1"/>
      <protection locked="0"/>
    </xf>
    <xf numFmtId="0" fontId="5" fillId="5" borderId="17" xfId="1" applyFont="1" applyFill="1" applyBorder="1" applyAlignment="1" applyProtection="1">
      <alignment vertical="center" wrapText="1"/>
      <protection locked="0"/>
    </xf>
    <xf numFmtId="0" fontId="2" fillId="3" borderId="39" xfId="1" applyFont="1" applyFill="1" applyBorder="1" applyAlignment="1" applyProtection="1">
      <alignment horizontal="center" vertical="center" wrapText="1"/>
      <protection locked="0"/>
    </xf>
    <xf numFmtId="0" fontId="5" fillId="8" borderId="1" xfId="1" applyFont="1" applyFill="1" applyBorder="1" applyAlignment="1" applyProtection="1">
      <alignment horizontal="center" vertical="center"/>
    </xf>
    <xf numFmtId="0" fontId="7" fillId="8" borderId="12" xfId="1" applyFont="1" applyFill="1" applyBorder="1" applyAlignment="1" applyProtection="1">
      <alignment horizontal="center" vertical="center"/>
      <protection locked="0"/>
    </xf>
    <xf numFmtId="0" fontId="7" fillId="8" borderId="1" xfId="1" applyFont="1" applyFill="1" applyBorder="1" applyAlignment="1" applyProtection="1">
      <alignment horizontal="center" vertical="center"/>
      <protection locked="0"/>
    </xf>
    <xf numFmtId="0" fontId="7" fillId="8" borderId="15" xfId="1" applyFont="1" applyFill="1" applyBorder="1" applyAlignment="1" applyProtection="1">
      <alignment horizontal="left" vertical="center"/>
      <protection locked="0"/>
    </xf>
    <xf numFmtId="0" fontId="7" fillId="8" borderId="0" xfId="1" applyFont="1" applyFill="1" applyAlignment="1" applyProtection="1">
      <alignment vertical="center"/>
      <protection locked="0"/>
    </xf>
    <xf numFmtId="0" fontId="1" fillId="8" borderId="0" xfId="1" applyFill="1" applyAlignment="1" applyProtection="1">
      <alignment vertical="center"/>
      <protection locked="0"/>
    </xf>
    <xf numFmtId="0" fontId="5" fillId="8" borderId="14" xfId="1" applyFont="1" applyFill="1" applyBorder="1" applyAlignment="1" applyProtection="1">
      <alignment horizontal="center" vertical="center" wrapText="1"/>
    </xf>
    <xf numFmtId="0" fontId="5" fillId="8" borderId="1" xfId="2" applyFont="1" applyFill="1" applyBorder="1" applyAlignment="1" applyProtection="1">
      <alignment horizontal="left" vertical="center" wrapText="1"/>
    </xf>
    <xf numFmtId="0" fontId="5" fillId="8" borderId="1" xfId="2" applyFont="1" applyFill="1" applyBorder="1" applyAlignment="1" applyProtection="1">
      <alignment horizontal="center" vertical="center" wrapText="1"/>
    </xf>
    <xf numFmtId="0" fontId="5" fillId="8" borderId="1" xfId="1" applyFont="1" applyFill="1" applyBorder="1" applyAlignment="1" applyProtection="1">
      <alignment horizontal="center" vertical="center" wrapText="1"/>
    </xf>
    <xf numFmtId="0" fontId="5" fillId="8" borderId="1" xfId="1" applyFont="1" applyFill="1" applyBorder="1" applyAlignment="1" applyProtection="1">
      <alignment horizontal="left" vertical="center" wrapText="1"/>
    </xf>
    <xf numFmtId="0" fontId="5" fillId="8" borderId="1" xfId="1" applyFont="1" applyFill="1" applyBorder="1" applyAlignment="1" applyProtection="1">
      <alignment horizontal="center" vertical="center"/>
      <protection locked="0"/>
    </xf>
    <xf numFmtId="0" fontId="7" fillId="10" borderId="1" xfId="1" applyFont="1" applyFill="1" applyBorder="1" applyAlignment="1" applyProtection="1">
      <alignment horizontal="center" vertical="center"/>
      <protection locked="0"/>
    </xf>
    <xf numFmtId="0" fontId="1" fillId="8" borderId="1" xfId="1" applyFill="1" applyBorder="1" applyAlignment="1" applyProtection="1">
      <alignment vertical="center"/>
      <protection locked="0"/>
    </xf>
    <xf numFmtId="0" fontId="1" fillId="8" borderId="15" xfId="1" applyFill="1" applyBorder="1" applyAlignment="1" applyProtection="1">
      <alignment horizontal="left" vertical="center"/>
      <protection locked="0"/>
    </xf>
    <xf numFmtId="0" fontId="7" fillId="8" borderId="17" xfId="1" applyFont="1" applyFill="1" applyBorder="1" applyAlignment="1" applyProtection="1">
      <alignment horizontal="center" vertical="center"/>
      <protection locked="0"/>
    </xf>
    <xf numFmtId="0" fontId="5" fillId="8" borderId="17" xfId="1" applyFont="1" applyFill="1" applyBorder="1" applyAlignment="1" applyProtection="1">
      <alignment horizontal="center" vertical="center"/>
      <protection locked="0"/>
    </xf>
    <xf numFmtId="0" fontId="7" fillId="8" borderId="18" xfId="1" applyFont="1" applyFill="1" applyBorder="1" applyAlignment="1" applyProtection="1">
      <alignment horizontal="left" vertical="center"/>
      <protection locked="0"/>
    </xf>
    <xf numFmtId="0" fontId="7" fillId="8" borderId="1" xfId="1" applyFont="1" applyFill="1" applyBorder="1" applyAlignment="1" applyProtection="1">
      <alignment vertical="center"/>
      <protection locked="0"/>
    </xf>
    <xf numFmtId="0" fontId="14" fillId="2" borderId="5" xfId="1" applyFont="1" applyFill="1" applyBorder="1" applyAlignment="1" applyProtection="1">
      <alignment horizontal="center" vertical="center" wrapText="1"/>
      <protection locked="0"/>
    </xf>
    <xf numFmtId="0" fontId="7" fillId="0" borderId="23" xfId="1" applyFont="1" applyBorder="1" applyAlignment="1" applyProtection="1">
      <alignment vertical="center" wrapText="1"/>
      <protection locked="0"/>
    </xf>
    <xf numFmtId="0" fontId="7" fillId="0" borderId="17" xfId="1" applyFont="1" applyBorder="1" applyAlignment="1" applyProtection="1">
      <alignment vertical="center" wrapText="1"/>
      <protection locked="0"/>
    </xf>
    <xf numFmtId="0" fontId="5" fillId="0" borderId="0" xfId="1" applyFont="1" applyFill="1" applyBorder="1" applyAlignment="1" applyProtection="1">
      <alignment vertical="center" wrapText="1"/>
      <protection locked="0"/>
    </xf>
    <xf numFmtId="0" fontId="1" fillId="0" borderId="0" xfId="1" applyAlignment="1" applyProtection="1">
      <alignment wrapText="1"/>
      <protection locked="0"/>
    </xf>
    <xf numFmtId="9" fontId="7" fillId="0" borderId="12" xfId="1" applyNumberFormat="1" applyFont="1" applyFill="1" applyBorder="1" applyAlignment="1" applyProtection="1">
      <alignment horizontal="center" vertical="center"/>
      <protection locked="0"/>
    </xf>
    <xf numFmtId="10" fontId="7" fillId="0" borderId="12" xfId="1" applyNumberFormat="1" applyFont="1" applyFill="1" applyBorder="1" applyAlignment="1" applyProtection="1">
      <alignment horizontal="center" vertical="center"/>
      <protection locked="0"/>
    </xf>
    <xf numFmtId="10" fontId="7" fillId="0" borderId="1" xfId="1" applyNumberFormat="1" applyFont="1" applyFill="1" applyBorder="1" applyAlignment="1" applyProtection="1">
      <alignment horizontal="center" vertical="center"/>
      <protection locked="0"/>
    </xf>
    <xf numFmtId="0" fontId="2" fillId="0" borderId="1" xfId="1" applyFont="1" applyFill="1" applyBorder="1" applyAlignment="1" applyProtection="1">
      <alignment horizontal="right"/>
    </xf>
    <xf numFmtId="0" fontId="2" fillId="2" borderId="28" xfId="1" applyFont="1" applyFill="1" applyBorder="1" applyAlignment="1" applyProtection="1">
      <alignment horizontal="center" vertical="center"/>
    </xf>
    <xf numFmtId="0" fontId="2" fillId="2" borderId="29" xfId="1" applyFont="1" applyFill="1" applyBorder="1" applyAlignment="1" applyProtection="1">
      <alignment horizontal="center" vertical="center"/>
    </xf>
    <xf numFmtId="0" fontId="5" fillId="4" borderId="10" xfId="1" applyFont="1" applyFill="1" applyBorder="1" applyAlignment="1" applyProtection="1">
      <alignment horizontal="center" vertical="center" wrapText="1"/>
    </xf>
    <xf numFmtId="0" fontId="5" fillId="4" borderId="14" xfId="1" applyFont="1" applyFill="1" applyBorder="1" applyAlignment="1" applyProtection="1">
      <alignment horizontal="center" vertical="center" wrapText="1"/>
    </xf>
    <xf numFmtId="0" fontId="5" fillId="5" borderId="10" xfId="1" applyFont="1" applyFill="1" applyBorder="1" applyAlignment="1" applyProtection="1">
      <alignment horizontal="center" vertical="center" wrapText="1"/>
    </xf>
    <xf numFmtId="0" fontId="5" fillId="5" borderId="14" xfId="1" applyFont="1" applyFill="1" applyBorder="1" applyAlignment="1" applyProtection="1">
      <alignment horizontal="center" vertical="center" wrapText="1"/>
    </xf>
    <xf numFmtId="0" fontId="5" fillId="5" borderId="22" xfId="1" applyFont="1" applyFill="1" applyBorder="1" applyAlignment="1" applyProtection="1">
      <alignment horizontal="center" vertical="center" wrapText="1"/>
    </xf>
    <xf numFmtId="0" fontId="5" fillId="5" borderId="24" xfId="1" applyFont="1" applyFill="1" applyBorder="1" applyAlignment="1" applyProtection="1">
      <alignment horizontal="center" vertical="center" wrapText="1"/>
    </xf>
    <xf numFmtId="0" fontId="5" fillId="6" borderId="10" xfId="1" applyFont="1" applyFill="1" applyBorder="1" applyAlignment="1" applyProtection="1">
      <alignment horizontal="center" vertical="center"/>
    </xf>
    <xf numFmtId="0" fontId="5" fillId="6" borderId="14" xfId="1" applyFont="1" applyFill="1" applyBorder="1" applyAlignment="1" applyProtection="1">
      <alignment horizontal="center" vertical="center"/>
    </xf>
    <xf numFmtId="0" fontId="5" fillId="6" borderId="16" xfId="1" applyFont="1" applyFill="1" applyBorder="1" applyAlignment="1" applyProtection="1">
      <alignment horizontal="center" vertical="center"/>
    </xf>
    <xf numFmtId="0" fontId="10" fillId="2" borderId="10" xfId="1" applyFont="1" applyFill="1" applyBorder="1" applyAlignment="1" applyProtection="1">
      <alignment horizontal="center" vertical="center"/>
    </xf>
    <xf numFmtId="0" fontId="10" fillId="2" borderId="12" xfId="1" applyFont="1" applyFill="1" applyBorder="1" applyAlignment="1" applyProtection="1">
      <alignment horizontal="center" vertical="center"/>
    </xf>
    <xf numFmtId="0" fontId="10" fillId="2" borderId="13" xfId="1" applyFont="1" applyFill="1" applyBorder="1" applyAlignment="1" applyProtection="1">
      <alignment horizontal="center" vertical="center"/>
    </xf>
    <xf numFmtId="0" fontId="5" fillId="2" borderId="25" xfId="1" applyFont="1" applyFill="1" applyBorder="1" applyAlignment="1" applyProtection="1">
      <alignment horizontal="center" vertical="center"/>
    </xf>
    <xf numFmtId="0" fontId="5" fillId="2" borderId="26" xfId="1" applyFont="1" applyFill="1" applyBorder="1" applyAlignment="1" applyProtection="1">
      <alignment horizontal="center" vertical="center"/>
    </xf>
    <xf numFmtId="0" fontId="2" fillId="2" borderId="25" xfId="1" applyFont="1" applyFill="1" applyBorder="1" applyAlignment="1" applyProtection="1">
      <alignment horizontal="center" vertical="center"/>
    </xf>
    <xf numFmtId="0" fontId="2" fillId="2" borderId="26" xfId="1" applyFont="1" applyFill="1" applyBorder="1" applyAlignment="1" applyProtection="1">
      <alignment horizontal="center" vertical="center"/>
    </xf>
    <xf numFmtId="0" fontId="5" fillId="5" borderId="21" xfId="1" applyFont="1" applyFill="1" applyBorder="1" applyAlignment="1" applyProtection="1">
      <alignment horizontal="center" vertical="center" wrapText="1"/>
    </xf>
    <xf numFmtId="0" fontId="5" fillId="5" borderId="31" xfId="1" applyFont="1" applyFill="1" applyBorder="1" applyAlignment="1" applyProtection="1">
      <alignment horizontal="center" vertical="center" wrapText="1"/>
    </xf>
    <xf numFmtId="0" fontId="5" fillId="4" borderId="10" xfId="2" applyFont="1" applyFill="1" applyBorder="1" applyAlignment="1" applyProtection="1">
      <alignment horizontal="center" vertical="center" wrapText="1"/>
    </xf>
    <xf numFmtId="0" fontId="5" fillId="4" borderId="14" xfId="2" applyFont="1" applyFill="1" applyBorder="1" applyAlignment="1" applyProtection="1">
      <alignment horizontal="center" vertical="center" wrapText="1"/>
    </xf>
    <xf numFmtId="0" fontId="5" fillId="4" borderId="22" xfId="1" applyFont="1" applyFill="1" applyBorder="1" applyAlignment="1" applyProtection="1">
      <alignment horizontal="center" vertical="center" wrapText="1"/>
    </xf>
    <xf numFmtId="0" fontId="5" fillId="4" borderId="31" xfId="1" applyFont="1" applyFill="1" applyBorder="1" applyAlignment="1" applyProtection="1">
      <alignment horizontal="center" vertical="center" wrapText="1"/>
    </xf>
    <xf numFmtId="0" fontId="5" fillId="5" borderId="48" xfId="1" applyFont="1" applyFill="1" applyBorder="1" applyAlignment="1" applyProtection="1">
      <alignment horizontal="center" vertical="center" wrapText="1"/>
    </xf>
    <xf numFmtId="0" fontId="5" fillId="5" borderId="44" xfId="1" applyFont="1" applyFill="1" applyBorder="1" applyAlignment="1" applyProtection="1">
      <alignment horizontal="center" vertical="center" wrapText="1"/>
    </xf>
    <xf numFmtId="0" fontId="5" fillId="5" borderId="27" xfId="1" applyFont="1" applyFill="1" applyBorder="1" applyAlignment="1" applyProtection="1">
      <alignment horizontal="center" vertical="center" wrapText="1"/>
    </xf>
    <xf numFmtId="0" fontId="5" fillId="5" borderId="2" xfId="1" applyFont="1" applyFill="1" applyBorder="1" applyAlignment="1" applyProtection="1">
      <alignment horizontal="center" vertical="center" wrapText="1"/>
    </xf>
    <xf numFmtId="0" fontId="5" fillId="5" borderId="23" xfId="1" applyFont="1" applyFill="1" applyBorder="1" applyAlignment="1" applyProtection="1">
      <alignment horizontal="center" vertical="center" wrapText="1"/>
    </xf>
    <xf numFmtId="0" fontId="5" fillId="5" borderId="32" xfId="1" applyFont="1" applyFill="1" applyBorder="1" applyAlignment="1" applyProtection="1">
      <alignment horizontal="center" vertical="center" wrapText="1"/>
    </xf>
    <xf numFmtId="0" fontId="5" fillId="8" borderId="14" xfId="1" applyFont="1" applyFill="1" applyBorder="1" applyAlignment="1" applyProtection="1">
      <alignment horizontal="center" vertical="center" wrapText="1"/>
    </xf>
    <xf numFmtId="0" fontId="5" fillId="4" borderId="2" xfId="1" applyFont="1" applyFill="1" applyBorder="1" applyAlignment="1" applyProtection="1">
      <alignment horizontal="center" vertical="center" wrapText="1"/>
    </xf>
    <xf numFmtId="0" fontId="5" fillId="4" borderId="32" xfId="1" applyFont="1" applyFill="1" applyBorder="1" applyAlignment="1" applyProtection="1">
      <alignment horizontal="center" vertical="center" wrapText="1"/>
    </xf>
    <xf numFmtId="0" fontId="5" fillId="4" borderId="23" xfId="1" applyFont="1" applyFill="1" applyBorder="1" applyAlignment="1" applyProtection="1">
      <alignment horizontal="center" vertical="center" wrapText="1"/>
    </xf>
    <xf numFmtId="0" fontId="6" fillId="3" borderId="12" xfId="1" applyFont="1" applyFill="1" applyBorder="1" applyAlignment="1" applyProtection="1">
      <alignment horizontal="center" vertical="center"/>
    </xf>
    <xf numFmtId="0" fontId="6" fillId="3" borderId="8" xfId="1" applyFont="1" applyFill="1" applyBorder="1" applyAlignment="1" applyProtection="1">
      <alignment horizontal="center" vertical="center"/>
    </xf>
    <xf numFmtId="0" fontId="6" fillId="3" borderId="36" xfId="1" applyFont="1" applyFill="1" applyBorder="1" applyAlignment="1" applyProtection="1">
      <alignment horizontal="center" vertical="center"/>
    </xf>
    <xf numFmtId="0" fontId="5" fillId="6" borderId="14" xfId="1" applyFont="1" applyFill="1" applyBorder="1" applyAlignment="1" applyProtection="1">
      <alignment horizontal="center" vertical="center"/>
      <protection locked="0"/>
    </xf>
    <xf numFmtId="0" fontId="5" fillId="6" borderId="16" xfId="1" applyFont="1" applyFill="1" applyBorder="1" applyAlignment="1" applyProtection="1">
      <alignment horizontal="center" vertical="center"/>
      <protection locked="0"/>
    </xf>
    <xf numFmtId="0" fontId="5" fillId="6" borderId="10" xfId="1" applyFont="1" applyFill="1" applyBorder="1" applyAlignment="1" applyProtection="1">
      <alignment horizontal="center" vertical="center"/>
      <protection locked="0"/>
    </xf>
    <xf numFmtId="0" fontId="5" fillId="5" borderId="21" xfId="1" applyFont="1" applyFill="1" applyBorder="1" applyAlignment="1" applyProtection="1">
      <alignment horizontal="center" vertical="center" wrapText="1"/>
      <protection locked="0"/>
    </xf>
    <xf numFmtId="0" fontId="5" fillId="5" borderId="22" xfId="1" applyFont="1" applyFill="1" applyBorder="1" applyAlignment="1" applyProtection="1">
      <alignment horizontal="center" vertical="center" wrapText="1"/>
      <protection locked="0"/>
    </xf>
    <xf numFmtId="0" fontId="5" fillId="4" borderId="30" xfId="1" applyFont="1" applyFill="1" applyBorder="1" applyAlignment="1" applyProtection="1">
      <alignment horizontal="center" vertical="center" wrapText="1"/>
    </xf>
    <xf numFmtId="0" fontId="5" fillId="5" borderId="30" xfId="1" applyFont="1" applyFill="1" applyBorder="1" applyAlignment="1" applyProtection="1">
      <alignment horizontal="center" vertical="center" wrapText="1"/>
      <protection locked="0"/>
    </xf>
    <xf numFmtId="0" fontId="5" fillId="5" borderId="31" xfId="1" applyFont="1" applyFill="1" applyBorder="1" applyAlignment="1" applyProtection="1">
      <alignment horizontal="center" vertical="center" wrapText="1"/>
      <protection locked="0"/>
    </xf>
    <xf numFmtId="0" fontId="5" fillId="5" borderId="10" xfId="1" applyFont="1" applyFill="1" applyBorder="1" applyAlignment="1" applyProtection="1">
      <alignment horizontal="center" vertical="center" wrapText="1"/>
      <protection locked="0"/>
    </xf>
    <xf numFmtId="0" fontId="5" fillId="5" borderId="14" xfId="1" applyFont="1" applyFill="1" applyBorder="1" applyAlignment="1" applyProtection="1">
      <alignment horizontal="center" vertical="center" wrapText="1"/>
      <protection locked="0"/>
    </xf>
    <xf numFmtId="0" fontId="5" fillId="5" borderId="16" xfId="1" applyFont="1" applyFill="1" applyBorder="1" applyAlignment="1" applyProtection="1">
      <alignment horizontal="center" vertical="center" wrapText="1"/>
      <protection locked="0"/>
    </xf>
    <xf numFmtId="0" fontId="5" fillId="4" borderId="16" xfId="1" applyFont="1" applyFill="1" applyBorder="1" applyAlignment="1" applyProtection="1">
      <alignment horizontal="center" vertical="center" wrapText="1"/>
    </xf>
    <xf numFmtId="0" fontId="5" fillId="2" borderId="1" xfId="1" applyFont="1" applyFill="1" applyBorder="1" applyAlignment="1" applyProtection="1">
      <alignment horizontal="center" vertical="center"/>
    </xf>
    <xf numFmtId="0" fontId="2" fillId="2" borderId="1" xfId="1" applyFont="1" applyFill="1" applyBorder="1" applyAlignment="1" applyProtection="1">
      <alignment horizontal="center" vertical="center"/>
    </xf>
    <xf numFmtId="14" fontId="16" fillId="2" borderId="38" xfId="1" applyNumberFormat="1" applyFont="1" applyFill="1" applyBorder="1" applyAlignment="1" applyProtection="1">
      <alignment horizontal="center" vertical="center" wrapText="1"/>
      <protection locked="0"/>
    </xf>
    <xf numFmtId="14" fontId="17" fillId="2" borderId="39" xfId="1" applyNumberFormat="1" applyFont="1" applyFill="1" applyBorder="1" applyAlignment="1" applyProtection="1">
      <alignment horizontal="center" vertical="center" wrapText="1"/>
      <protection locked="0"/>
    </xf>
    <xf numFmtId="14" fontId="16" fillId="2" borderId="5" xfId="1" applyNumberFormat="1" applyFont="1" applyFill="1" applyBorder="1" applyAlignment="1" applyProtection="1">
      <alignment horizontal="center" vertical="center" wrapText="1"/>
      <protection locked="0"/>
    </xf>
    <xf numFmtId="0" fontId="10" fillId="2" borderId="1" xfId="1" applyFont="1" applyFill="1" applyBorder="1" applyAlignment="1" applyProtection="1">
      <alignment horizontal="center" vertical="center"/>
    </xf>
    <xf numFmtId="0" fontId="2" fillId="2" borderId="49" xfId="1" applyFont="1" applyFill="1" applyBorder="1" applyAlignment="1" applyProtection="1">
      <alignment horizontal="center" vertical="center"/>
    </xf>
    <xf numFmtId="0" fontId="2" fillId="2" borderId="50" xfId="1" applyFont="1" applyFill="1" applyBorder="1" applyAlignment="1" applyProtection="1">
      <alignment horizontal="center" vertical="center"/>
    </xf>
    <xf numFmtId="0" fontId="5" fillId="2" borderId="49" xfId="1" applyFont="1" applyFill="1" applyBorder="1" applyAlignment="1" applyProtection="1">
      <alignment horizontal="center" vertical="center"/>
    </xf>
    <xf numFmtId="0" fontId="5" fillId="2" borderId="50" xfId="1" applyFont="1" applyFill="1" applyBorder="1" applyAlignment="1" applyProtection="1">
      <alignment horizontal="center" vertical="center"/>
    </xf>
    <xf numFmtId="0" fontId="2" fillId="3" borderId="40" xfId="1" applyFont="1" applyFill="1" applyBorder="1" applyAlignment="1" applyProtection="1">
      <alignment horizontal="center" vertical="center" wrapText="1"/>
      <protection locked="0"/>
    </xf>
    <xf numFmtId="0" fontId="2" fillId="3" borderId="39" xfId="1" applyFont="1" applyFill="1" applyBorder="1" applyAlignment="1" applyProtection="1">
      <alignment horizontal="center" vertical="center" wrapText="1"/>
      <protection locked="0"/>
    </xf>
    <xf numFmtId="0" fontId="5" fillId="0" borderId="22" xfId="1" applyFont="1" applyFill="1" applyBorder="1" applyAlignment="1" applyProtection="1">
      <alignment horizontal="center" vertical="center"/>
      <protection locked="0"/>
    </xf>
    <xf numFmtId="0" fontId="5" fillId="0" borderId="24" xfId="1" applyFont="1" applyFill="1" applyBorder="1" applyAlignment="1" applyProtection="1">
      <alignment horizontal="center" vertical="center"/>
      <protection locked="0"/>
    </xf>
    <xf numFmtId="0" fontId="10" fillId="2" borderId="49" xfId="1" applyFont="1" applyFill="1" applyBorder="1" applyAlignment="1" applyProtection="1">
      <alignment horizontal="center" vertical="center"/>
    </xf>
    <xf numFmtId="0" fontId="10" fillId="2" borderId="50" xfId="1" applyFont="1" applyFill="1" applyBorder="1" applyAlignment="1" applyProtection="1">
      <alignment horizontal="center" vertical="center"/>
    </xf>
    <xf numFmtId="0" fontId="10" fillId="2" borderId="26" xfId="1" applyFont="1" applyFill="1" applyBorder="1" applyAlignment="1" applyProtection="1">
      <alignment horizontal="center" vertical="center"/>
    </xf>
    <xf numFmtId="14" fontId="16" fillId="2" borderId="39" xfId="1" applyNumberFormat="1" applyFont="1" applyFill="1" applyBorder="1" applyAlignment="1" applyProtection="1">
      <alignment horizontal="center" vertical="center" wrapText="1"/>
      <protection locked="0"/>
    </xf>
    <xf numFmtId="0" fontId="2" fillId="3" borderId="41" xfId="1" applyFont="1" applyFill="1" applyBorder="1" applyAlignment="1" applyProtection="1">
      <alignment horizontal="center" vertical="center" wrapText="1"/>
      <protection locked="0"/>
    </xf>
    <xf numFmtId="0" fontId="5" fillId="0" borderId="30" xfId="1" applyFont="1" applyFill="1" applyBorder="1" applyAlignment="1" applyProtection="1">
      <alignment horizontal="center" vertical="center"/>
      <protection locked="0"/>
    </xf>
    <xf numFmtId="14" fontId="16" fillId="2" borderId="45" xfId="1" applyNumberFormat="1" applyFont="1" applyFill="1" applyBorder="1" applyAlignment="1" applyProtection="1">
      <alignment horizontal="center" vertical="center" wrapText="1"/>
      <protection locked="0"/>
    </xf>
    <xf numFmtId="14" fontId="17" fillId="2" borderId="36" xfId="1" applyNumberFormat="1" applyFont="1" applyFill="1" applyBorder="1" applyAlignment="1" applyProtection="1">
      <alignment horizontal="center" vertical="center" wrapText="1"/>
      <protection locked="0"/>
    </xf>
    <xf numFmtId="14" fontId="16" fillId="2" borderId="46" xfId="1" applyNumberFormat="1" applyFont="1" applyFill="1" applyBorder="1" applyAlignment="1" applyProtection="1">
      <alignment horizontal="center" vertical="center" wrapText="1"/>
      <protection locked="0"/>
    </xf>
    <xf numFmtId="0" fontId="5" fillId="0" borderId="0" xfId="1" applyFont="1" applyFill="1" applyAlignment="1">
      <alignment horizontal="left"/>
    </xf>
    <xf numFmtId="0" fontId="1" fillId="0" borderId="0" xfId="1" applyFill="1" applyAlignment="1">
      <alignment horizontal="left"/>
    </xf>
    <xf numFmtId="0" fontId="5" fillId="0" borderId="0" xfId="1" applyFont="1" applyFill="1" applyBorder="1" applyAlignment="1">
      <alignment horizontal="right" vertical="center"/>
    </xf>
    <xf numFmtId="0" fontId="1" fillId="0" borderId="0" xfId="1" applyFill="1" applyBorder="1" applyAlignment="1">
      <alignment horizontal="right"/>
    </xf>
    <xf numFmtId="0" fontId="23" fillId="0" borderId="0" xfId="1" applyFont="1" applyFill="1" applyAlignment="1">
      <alignment horizontal="left"/>
    </xf>
    <xf numFmtId="0" fontId="21" fillId="0" borderId="0" xfId="1" applyFont="1" applyFill="1" applyAlignment="1">
      <alignment horizontal="left"/>
    </xf>
    <xf numFmtId="0" fontId="24" fillId="2" borderId="40" xfId="1" applyFont="1" applyFill="1" applyBorder="1" applyAlignment="1">
      <alignment horizontal="center" vertical="center"/>
    </xf>
    <xf numFmtId="0" fontId="25" fillId="2" borderId="39" xfId="1" applyFont="1" applyFill="1" applyBorder="1" applyAlignment="1">
      <alignment horizontal="center" vertical="center"/>
    </xf>
    <xf numFmtId="0" fontId="25" fillId="2" borderId="47" xfId="1" applyFont="1" applyFill="1" applyBorder="1" applyAlignment="1">
      <alignment horizontal="center" vertical="center"/>
    </xf>
  </cellXfs>
  <cellStyles count="5">
    <cellStyle name="常规" xfId="0" builtinId="0"/>
    <cellStyle name="常规 2" xfId="1"/>
    <cellStyle name="常规 4" xfId="4"/>
    <cellStyle name="常规_项目评审表" xfId="2"/>
    <cellStyle name="超链接" xfId="3" builtinId="8"/>
  </cellStyles>
  <dxfs count="26">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title>
    <c:autoTitleDeleted val="0"/>
    <c:plotArea>
      <c:layout/>
      <c:barChart>
        <c:barDir val="col"/>
        <c:grouping val="clustered"/>
        <c:varyColors val="0"/>
        <c:ser>
          <c:idx val="0"/>
          <c:order val="0"/>
          <c:tx>
            <c:strRef>
              <c:f>过程符合度!$F$7</c:f>
              <c:strCache>
                <c:ptCount val="1"/>
                <c:pt idx="0">
                  <c:v>过程符合度</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过程符合度!$C$8:$C$13</c:f>
              <c:strCache>
                <c:ptCount val="6"/>
                <c:pt idx="0">
                  <c:v>项目初始化</c:v>
                </c:pt>
                <c:pt idx="1">
                  <c:v>定义</c:v>
                </c:pt>
                <c:pt idx="2">
                  <c:v>设计与实现</c:v>
                </c:pt>
                <c:pt idx="3">
                  <c:v>验证</c:v>
                </c:pt>
                <c:pt idx="4">
                  <c:v>移交</c:v>
                </c:pt>
                <c:pt idx="5">
                  <c:v>结项</c:v>
                </c:pt>
              </c:strCache>
            </c:strRef>
          </c:cat>
          <c:val>
            <c:numRef>
              <c:f>过程符合度!$F$8:$F$13</c:f>
              <c:numCache>
                <c:formatCode>0.00%</c:formatCode>
                <c:ptCount val="6"/>
                <c:pt idx="0">
                  <c:v>1</c:v>
                </c:pt>
                <c:pt idx="1">
                  <c:v>0.97581395348837208</c:v>
                </c:pt>
                <c:pt idx="2">
                  <c:v>0.84090909090909094</c:v>
                </c:pt>
                <c:pt idx="3">
                  <c:v>0.85106382978723405</c:v>
                </c:pt>
                <c:pt idx="4">
                  <c:v>0.94444444444444442</c:v>
                </c:pt>
                <c:pt idx="5">
                  <c:v>1</c:v>
                </c:pt>
              </c:numCache>
            </c:numRef>
          </c:val>
        </c:ser>
        <c:dLbls>
          <c:showLegendKey val="0"/>
          <c:showVal val="0"/>
          <c:showCatName val="0"/>
          <c:showSerName val="0"/>
          <c:showPercent val="0"/>
          <c:showBubbleSize val="0"/>
        </c:dLbls>
        <c:gapWidth val="150"/>
        <c:overlap val="-25"/>
        <c:axId val="258340048"/>
        <c:axId val="258340608"/>
      </c:barChart>
      <c:catAx>
        <c:axId val="258340048"/>
        <c:scaling>
          <c:orientation val="minMax"/>
        </c:scaling>
        <c:delete val="0"/>
        <c:axPos val="b"/>
        <c:numFmt formatCode="General" sourceLinked="1"/>
        <c:majorTickMark val="none"/>
        <c:minorTickMark val="none"/>
        <c:tickLblPos val="nextTo"/>
        <c:crossAx val="258340608"/>
        <c:crosses val="autoZero"/>
        <c:auto val="1"/>
        <c:lblAlgn val="ctr"/>
        <c:lblOffset val="100"/>
        <c:noMultiLvlLbl val="0"/>
      </c:catAx>
      <c:valAx>
        <c:axId val="258340608"/>
        <c:scaling>
          <c:orientation val="minMax"/>
        </c:scaling>
        <c:delete val="1"/>
        <c:axPos val="l"/>
        <c:numFmt formatCode="0.00%" sourceLinked="1"/>
        <c:majorTickMark val="out"/>
        <c:minorTickMark val="none"/>
        <c:tickLblPos val="nextTo"/>
        <c:crossAx val="2583400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390525</xdr:colOff>
      <xdr:row>4</xdr:row>
      <xdr:rowOff>95250</xdr:rowOff>
    </xdr:from>
    <xdr:to>
      <xdr:col>12</xdr:col>
      <xdr:colOff>495300</xdr:colOff>
      <xdr:row>15</xdr:row>
      <xdr:rowOff>38100</xdr:rowOff>
    </xdr:to>
    <xdr:graphicFrame macro="">
      <xdr:nvGraphicFramePr>
        <xdr:cNvPr id="2"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47650"/>
          <a:ext cx="12287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7:F22"/>
  <sheetViews>
    <sheetView showGridLines="0" tabSelected="1" topLeftCell="B7" workbookViewId="0">
      <selection activeCell="K21" sqref="K21"/>
    </sheetView>
  </sheetViews>
  <sheetFormatPr defaultRowHeight="14.25"/>
  <cols>
    <col min="1" max="2" width="9" style="3"/>
    <col min="3" max="3" width="13.125" style="3" bestFit="1" customWidth="1"/>
    <col min="4" max="5" width="11.375" style="3" customWidth="1"/>
    <col min="6" max="6" width="11.875" style="3" customWidth="1"/>
    <col min="7" max="16384" width="9" style="3"/>
  </cols>
  <sheetData>
    <row r="7" spans="3:6" ht="16.5" customHeight="1">
      <c r="C7" s="1" t="s">
        <v>0</v>
      </c>
      <c r="D7" s="1" t="s">
        <v>1</v>
      </c>
      <c r="E7" s="1" t="s">
        <v>2</v>
      </c>
      <c r="F7" s="2" t="s">
        <v>3</v>
      </c>
    </row>
    <row r="8" spans="3:6" ht="16.5" customHeight="1">
      <c r="C8" s="4" t="s">
        <v>4</v>
      </c>
      <c r="D8" s="5"/>
      <c r="E8" s="5"/>
      <c r="F8" s="6">
        <f>VLOOKUP(F7,项目初始化!A41:D46,4,FALSE)</f>
        <v>1</v>
      </c>
    </row>
    <row r="9" spans="3:6" ht="16.5" customHeight="1">
      <c r="C9" s="4" t="s">
        <v>5</v>
      </c>
      <c r="D9" s="5"/>
      <c r="E9" s="5"/>
      <c r="F9" s="6">
        <f>VLOOKUP(F7,定义!A55:D60,4,FALSE)</f>
        <v>0.97581395348837208</v>
      </c>
    </row>
    <row r="10" spans="3:6" ht="16.5" customHeight="1">
      <c r="C10" s="4" t="s">
        <v>6</v>
      </c>
      <c r="D10" s="5"/>
      <c r="E10" s="5"/>
      <c r="F10" s="6">
        <f>VLOOKUP(F7,设计与实现!A68:D73,4,FALSE)</f>
        <v>0.84090909090909094</v>
      </c>
    </row>
    <row r="11" spans="3:6" ht="16.5" customHeight="1">
      <c r="C11" s="4" t="s">
        <v>7</v>
      </c>
      <c r="D11" s="5"/>
      <c r="E11" s="5"/>
      <c r="F11" s="6">
        <f>VLOOKUP(F7,验证!A50:D55,4,FALSE)</f>
        <v>0.85106382978723405</v>
      </c>
    </row>
    <row r="12" spans="3:6" ht="16.5" customHeight="1">
      <c r="C12" s="7" t="s">
        <v>8</v>
      </c>
      <c r="D12" s="5"/>
      <c r="E12" s="5"/>
      <c r="F12" s="6">
        <f>VLOOKUP(F7,发布!A47:D52,4,FALSE)</f>
        <v>0.94444444444444442</v>
      </c>
    </row>
    <row r="13" spans="3:6" ht="16.5" customHeight="1">
      <c r="C13" s="7" t="s">
        <v>9</v>
      </c>
      <c r="D13" s="5"/>
      <c r="E13" s="5"/>
      <c r="F13" s="6">
        <f>VLOOKUP(F7,结项!A46:D51,4,FALSE)</f>
        <v>1</v>
      </c>
    </row>
    <row r="14" spans="3:6" ht="16.5" customHeight="1">
      <c r="C14" s="280" t="s">
        <v>10</v>
      </c>
      <c r="D14" s="280"/>
      <c r="E14" s="280"/>
      <c r="F14" s="8">
        <f>IFERROR(AVERAGE(F8:F13),0)</f>
        <v>0.93537188643819025</v>
      </c>
    </row>
    <row r="18" spans="3:3">
      <c r="C18" s="3" t="s">
        <v>576</v>
      </c>
    </row>
    <row r="19" spans="3:3">
      <c r="C19" s="3" t="s">
        <v>572</v>
      </c>
    </row>
    <row r="20" spans="3:3">
      <c r="C20" s="3" t="s">
        <v>574</v>
      </c>
    </row>
    <row r="21" spans="3:3">
      <c r="C21" s="3" t="s">
        <v>573</v>
      </c>
    </row>
    <row r="22" spans="3:3">
      <c r="C22" s="3" t="s">
        <v>575</v>
      </c>
    </row>
  </sheetData>
  <mergeCells count="1">
    <mergeCell ref="C14:E14"/>
  </mergeCells>
  <phoneticPr fontId="3"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showGridLines="0" workbookViewId="0">
      <selection activeCell="A47" sqref="A47"/>
    </sheetView>
  </sheetViews>
  <sheetFormatPr defaultRowHeight="12"/>
  <cols>
    <col min="1" max="16384" width="9" style="191"/>
  </cols>
  <sheetData>
    <row r="3" spans="1:2">
      <c r="A3" s="191" t="s">
        <v>350</v>
      </c>
    </row>
    <row r="5" spans="1:2">
      <c r="A5" s="191" t="s">
        <v>351</v>
      </c>
    </row>
    <row r="6" spans="1:2">
      <c r="A6" s="191" t="s">
        <v>352</v>
      </c>
    </row>
    <row r="8" spans="1:2">
      <c r="A8" s="191" t="s">
        <v>353</v>
      </c>
      <c r="B8" s="192"/>
    </row>
    <row r="9" spans="1:2">
      <c r="B9" s="192"/>
    </row>
    <row r="10" spans="1:2">
      <c r="A10" s="191" t="s">
        <v>354</v>
      </c>
      <c r="B10" s="192"/>
    </row>
  </sheetData>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showGridLines="0" topLeftCell="A7" workbookViewId="0">
      <selection activeCell="H9" sqref="H9"/>
    </sheetView>
  </sheetViews>
  <sheetFormatPr defaultRowHeight="20.100000000000001" customHeight="1"/>
  <cols>
    <col min="1" max="1" width="7.375" style="195" customWidth="1"/>
    <col min="2" max="2" width="9" style="195"/>
    <col min="3" max="3" width="12.375" style="195" customWidth="1"/>
    <col min="4" max="4" width="13" style="195" customWidth="1"/>
    <col min="5" max="5" width="23.75" style="195" customWidth="1"/>
    <col min="6" max="16384" width="9" style="195"/>
  </cols>
  <sheetData>
    <row r="1" spans="1:17" ht="20.100000000000001" customHeight="1">
      <c r="A1" s="193"/>
      <c r="B1" s="193"/>
      <c r="C1" s="193"/>
      <c r="D1" s="193"/>
      <c r="E1" s="193"/>
      <c r="F1" s="193"/>
      <c r="G1" s="193"/>
      <c r="H1" s="193"/>
      <c r="I1" s="193"/>
      <c r="J1" s="193"/>
      <c r="K1" s="194"/>
      <c r="L1" s="194"/>
      <c r="M1" s="194"/>
      <c r="N1" s="193"/>
      <c r="O1" s="193"/>
      <c r="P1" s="193"/>
      <c r="Q1" s="193"/>
    </row>
    <row r="2" spans="1:17" ht="20.100000000000001" customHeight="1">
      <c r="A2" s="355" t="s">
        <v>355</v>
      </c>
      <c r="B2" s="356"/>
      <c r="C2" s="356"/>
      <c r="D2" s="356"/>
      <c r="E2" s="356"/>
      <c r="G2" s="196"/>
      <c r="H2" s="196"/>
      <c r="I2" s="196"/>
      <c r="J2" s="196"/>
      <c r="K2" s="197"/>
      <c r="L2" s="194"/>
      <c r="M2" s="194"/>
      <c r="N2" s="193"/>
      <c r="O2" s="193"/>
      <c r="Q2" s="193"/>
    </row>
    <row r="3" spans="1:17" ht="20.100000000000001" customHeight="1">
      <c r="A3" s="357"/>
      <c r="B3" s="357"/>
      <c r="C3" s="357"/>
      <c r="D3" s="357"/>
      <c r="E3" s="357"/>
      <c r="G3" s="196"/>
      <c r="H3" s="196"/>
      <c r="I3" s="196"/>
      <c r="J3" s="196"/>
      <c r="K3" s="197"/>
      <c r="L3" s="194"/>
      <c r="M3" s="194"/>
      <c r="N3" s="193"/>
      <c r="O3" s="193"/>
      <c r="Q3" s="193"/>
    </row>
    <row r="4" spans="1:17" ht="20.100000000000001" customHeight="1">
      <c r="A4" s="353" t="s">
        <v>356</v>
      </c>
      <c r="B4" s="358"/>
      <c r="C4" s="358"/>
      <c r="D4" s="358"/>
      <c r="E4" s="358"/>
      <c r="G4" s="196"/>
      <c r="H4" s="196"/>
      <c r="I4" s="196"/>
      <c r="J4" s="196"/>
      <c r="K4" s="197"/>
      <c r="L4" s="194"/>
      <c r="M4" s="194"/>
      <c r="N4" s="193"/>
      <c r="O4" s="193"/>
      <c r="Q4" s="193"/>
    </row>
    <row r="5" spans="1:17" ht="20.100000000000001" customHeight="1" thickBot="1">
      <c r="A5" s="353" t="s">
        <v>357</v>
      </c>
      <c r="B5" s="358"/>
      <c r="C5" s="358"/>
      <c r="D5" s="358"/>
      <c r="E5" s="358"/>
      <c r="G5" s="196"/>
      <c r="H5" s="196"/>
      <c r="I5" s="196"/>
      <c r="J5" s="196"/>
      <c r="K5" s="197"/>
      <c r="L5" s="194"/>
      <c r="M5" s="194"/>
      <c r="N5" s="193"/>
      <c r="O5" s="193"/>
      <c r="Q5" s="193"/>
    </row>
    <row r="6" spans="1:17" ht="20.100000000000001" customHeight="1" thickBot="1">
      <c r="A6" s="359" t="s">
        <v>358</v>
      </c>
      <c r="B6" s="360"/>
      <c r="C6" s="360"/>
      <c r="D6" s="360"/>
      <c r="E6" s="361"/>
    </row>
    <row r="7" spans="1:17" ht="20.100000000000001" customHeight="1">
      <c r="A7" s="198" t="s">
        <v>359</v>
      </c>
      <c r="B7" s="199" t="s">
        <v>360</v>
      </c>
      <c r="C7" s="199" t="s">
        <v>361</v>
      </c>
      <c r="D7" s="199" t="s">
        <v>362</v>
      </c>
      <c r="E7" s="200" t="s">
        <v>363</v>
      </c>
      <c r="G7" s="201"/>
      <c r="H7" s="201"/>
      <c r="I7" s="201"/>
      <c r="J7" s="201"/>
      <c r="K7" s="201"/>
    </row>
    <row r="8" spans="1:17" ht="20.100000000000001" customHeight="1">
      <c r="A8" s="202">
        <v>1</v>
      </c>
      <c r="B8" s="203" t="s">
        <v>364</v>
      </c>
      <c r="C8" s="204" t="s">
        <v>365</v>
      </c>
      <c r="D8" s="163" t="s">
        <v>366</v>
      </c>
      <c r="E8" s="205" t="s">
        <v>367</v>
      </c>
      <c r="G8" s="201"/>
      <c r="H8" s="201"/>
      <c r="I8" s="201"/>
      <c r="J8" s="201"/>
      <c r="K8" s="201"/>
    </row>
    <row r="9" spans="1:17" ht="26.25">
      <c r="A9" s="206">
        <v>2</v>
      </c>
      <c r="B9" s="203" t="s">
        <v>368</v>
      </c>
      <c r="C9" s="204" t="s">
        <v>369</v>
      </c>
      <c r="D9" s="163" t="s">
        <v>370</v>
      </c>
      <c r="E9" s="207" t="s">
        <v>371</v>
      </c>
      <c r="G9" s="201"/>
      <c r="H9" s="201"/>
      <c r="I9" s="201"/>
      <c r="J9" s="201"/>
      <c r="K9" s="201"/>
    </row>
    <row r="10" spans="1:17" ht="20.100000000000001" customHeight="1">
      <c r="A10" s="202">
        <v>3</v>
      </c>
      <c r="B10" s="203" t="s">
        <v>372</v>
      </c>
      <c r="C10" s="204" t="s">
        <v>373</v>
      </c>
      <c r="D10" s="208" t="s">
        <v>366</v>
      </c>
      <c r="E10" s="205" t="s">
        <v>374</v>
      </c>
      <c r="G10" s="201"/>
      <c r="H10" s="201"/>
      <c r="I10" s="201"/>
      <c r="J10" s="201"/>
      <c r="K10" s="201"/>
    </row>
    <row r="11" spans="1:17" ht="20.100000000000001" customHeight="1">
      <c r="A11" s="206">
        <v>4</v>
      </c>
      <c r="B11" s="203" t="s">
        <v>375</v>
      </c>
      <c r="C11" s="204" t="s">
        <v>376</v>
      </c>
      <c r="D11" s="208" t="s">
        <v>366</v>
      </c>
      <c r="E11" s="205" t="s">
        <v>377</v>
      </c>
      <c r="G11" s="201"/>
      <c r="H11" s="201"/>
      <c r="I11" s="201"/>
      <c r="J11" s="201"/>
      <c r="K11" s="201"/>
    </row>
    <row r="12" spans="1:17" ht="20.100000000000001" customHeight="1">
      <c r="A12" s="202">
        <v>5</v>
      </c>
      <c r="B12" s="203" t="s">
        <v>378</v>
      </c>
      <c r="C12" s="204" t="s">
        <v>379</v>
      </c>
      <c r="D12" s="208" t="s">
        <v>366</v>
      </c>
      <c r="E12" s="205" t="s">
        <v>380</v>
      </c>
      <c r="G12" s="201"/>
      <c r="H12" s="201"/>
      <c r="I12" s="201"/>
      <c r="J12" s="201"/>
      <c r="K12" s="201"/>
    </row>
    <row r="13" spans="1:17" ht="24" customHeight="1">
      <c r="A13" s="206">
        <v>6</v>
      </c>
      <c r="B13" s="203" t="s">
        <v>381</v>
      </c>
      <c r="C13" s="204" t="s">
        <v>382</v>
      </c>
      <c r="D13" s="208" t="s">
        <v>383</v>
      </c>
      <c r="E13" s="205" t="s">
        <v>384</v>
      </c>
      <c r="G13" s="201"/>
      <c r="H13" s="201"/>
      <c r="I13" s="201"/>
      <c r="J13" s="201"/>
      <c r="K13" s="201"/>
    </row>
    <row r="14" spans="1:17" ht="20.100000000000001" customHeight="1">
      <c r="A14" s="202">
        <v>7</v>
      </c>
      <c r="B14" s="203" t="s">
        <v>385</v>
      </c>
      <c r="C14" s="204" t="s">
        <v>386</v>
      </c>
      <c r="D14" s="208" t="s">
        <v>383</v>
      </c>
      <c r="E14" s="205" t="s">
        <v>387</v>
      </c>
      <c r="G14" s="201"/>
      <c r="H14" s="201"/>
      <c r="I14" s="201"/>
      <c r="J14" s="201"/>
      <c r="K14" s="201"/>
    </row>
    <row r="15" spans="1:17" ht="20.100000000000001" customHeight="1">
      <c r="A15" s="206">
        <v>8</v>
      </c>
      <c r="B15" s="203" t="s">
        <v>388</v>
      </c>
      <c r="C15" s="204" t="s">
        <v>389</v>
      </c>
      <c r="D15" s="208" t="s">
        <v>383</v>
      </c>
      <c r="E15" s="205" t="s">
        <v>390</v>
      </c>
      <c r="G15" s="201"/>
      <c r="H15" s="201"/>
      <c r="I15" s="201"/>
      <c r="J15" s="201"/>
      <c r="K15" s="201"/>
    </row>
    <row r="16" spans="1:17" ht="20.100000000000001" customHeight="1">
      <c r="A16" s="206">
        <v>9</v>
      </c>
      <c r="B16" s="203" t="s">
        <v>391</v>
      </c>
      <c r="C16" s="204" t="s">
        <v>392</v>
      </c>
      <c r="D16" s="208" t="s">
        <v>393</v>
      </c>
      <c r="E16" s="205" t="s">
        <v>394</v>
      </c>
      <c r="G16" s="201"/>
      <c r="H16" s="201"/>
      <c r="I16" s="201"/>
      <c r="J16" s="201"/>
      <c r="K16" s="201"/>
    </row>
    <row r="17" spans="1:5" ht="24">
      <c r="A17" s="202">
        <v>10</v>
      </c>
      <c r="B17" s="203" t="s">
        <v>395</v>
      </c>
      <c r="C17" s="204"/>
      <c r="D17" s="208" t="s">
        <v>383</v>
      </c>
      <c r="E17" s="205" t="s">
        <v>396</v>
      </c>
    </row>
    <row r="18" spans="1:5" ht="32.25" customHeight="1">
      <c r="A18" s="202">
        <v>11</v>
      </c>
      <c r="B18" s="203" t="s">
        <v>521</v>
      </c>
      <c r="C18" s="204"/>
      <c r="D18" s="208" t="s">
        <v>522</v>
      </c>
      <c r="E18" s="205" t="s">
        <v>523</v>
      </c>
    </row>
    <row r="19" spans="1:5" ht="20.100000000000001" customHeight="1">
      <c r="A19" s="202">
        <v>12</v>
      </c>
      <c r="B19" s="203"/>
      <c r="C19" s="204"/>
      <c r="D19" s="204"/>
      <c r="E19" s="209"/>
    </row>
    <row r="20" spans="1:5" ht="20.100000000000001" customHeight="1">
      <c r="A20" s="202">
        <v>13</v>
      </c>
      <c r="B20" s="203"/>
      <c r="C20" s="204"/>
      <c r="D20" s="204"/>
      <c r="E20" s="209"/>
    </row>
    <row r="21" spans="1:5" ht="20.100000000000001" customHeight="1">
      <c r="A21" s="202">
        <v>14</v>
      </c>
      <c r="B21" s="203"/>
      <c r="C21" s="204"/>
      <c r="D21" s="204"/>
      <c r="E21" s="209"/>
    </row>
    <row r="22" spans="1:5" ht="20.100000000000001" customHeight="1" thickBot="1">
      <c r="A22" s="210">
        <v>15</v>
      </c>
      <c r="B22" s="211"/>
      <c r="C22" s="212"/>
      <c r="D22" s="212"/>
      <c r="E22" s="213"/>
    </row>
    <row r="24" spans="1:5" ht="20.100000000000001" customHeight="1">
      <c r="A24" s="353" t="s">
        <v>397</v>
      </c>
      <c r="B24" s="354"/>
      <c r="C24" s="354"/>
      <c r="D24" s="354"/>
      <c r="E24" s="354"/>
    </row>
  </sheetData>
  <mergeCells count="6">
    <mergeCell ref="A24:E24"/>
    <mergeCell ref="A2:E2"/>
    <mergeCell ref="A3:E3"/>
    <mergeCell ref="A4:E4"/>
    <mergeCell ref="A5:E5"/>
    <mergeCell ref="A6:E6"/>
  </mergeCells>
  <phoneticPr fontId="3"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1"/>
  <sheetViews>
    <sheetView showGridLines="0" workbookViewId="0">
      <pane xSplit="8" ySplit="1" topLeftCell="I2" activePane="bottomRight" state="frozen"/>
      <selection pane="topRight" activeCell="I1" sqref="I1"/>
      <selection pane="bottomLeft" activeCell="A2" sqref="A2"/>
      <selection pane="bottomRight" activeCell="F21" sqref="F21"/>
    </sheetView>
  </sheetViews>
  <sheetFormatPr defaultRowHeight="14.25"/>
  <cols>
    <col min="1" max="1" width="8" style="28" customWidth="1"/>
    <col min="2" max="2" width="7" style="28" customWidth="1"/>
    <col min="3" max="3" width="8.75" style="28" customWidth="1"/>
    <col min="4" max="4" width="41.5" style="28" customWidth="1"/>
    <col min="5" max="5" width="34.375" style="28" customWidth="1"/>
    <col min="6" max="6" width="18.625" style="28" customWidth="1"/>
    <col min="7" max="7" width="7.75" style="57" customWidth="1"/>
    <col min="8" max="8" width="6.75" style="58" customWidth="1"/>
    <col min="9" max="9" width="6.625" style="57" customWidth="1"/>
    <col min="10" max="10" width="13.25" style="28" customWidth="1"/>
    <col min="11" max="11" width="29.5" style="69" customWidth="1"/>
    <col min="12" max="16384" width="9" style="28"/>
  </cols>
  <sheetData>
    <row r="1" spans="1:16" s="17" customFormat="1" ht="18.75" customHeight="1" thickBot="1">
      <c r="A1" s="9" t="s">
        <v>11</v>
      </c>
      <c r="B1" s="10" t="s">
        <v>12</v>
      </c>
      <c r="C1" s="11" t="s">
        <v>13</v>
      </c>
      <c r="D1" s="12" t="s">
        <v>14</v>
      </c>
      <c r="E1" s="12" t="s">
        <v>15</v>
      </c>
      <c r="F1" s="12" t="s">
        <v>16</v>
      </c>
      <c r="G1" s="13" t="s">
        <v>17</v>
      </c>
      <c r="H1" s="14" t="s">
        <v>18</v>
      </c>
      <c r="I1" s="13" t="s">
        <v>19</v>
      </c>
      <c r="J1" s="15" t="s">
        <v>20</v>
      </c>
      <c r="K1" s="16" t="s">
        <v>21</v>
      </c>
    </row>
    <row r="2" spans="1:16" s="23" customFormat="1" ht="24" customHeight="1" thickBot="1">
      <c r="A2" s="18"/>
      <c r="B2" s="19"/>
      <c r="C2" s="19"/>
      <c r="D2" s="20" t="s">
        <v>22</v>
      </c>
      <c r="E2" s="19"/>
      <c r="F2" s="19"/>
      <c r="G2" s="19"/>
      <c r="H2" s="19"/>
      <c r="I2" s="19"/>
      <c r="J2" s="19"/>
      <c r="K2" s="21"/>
      <c r="L2" s="22"/>
      <c r="M2" s="22"/>
      <c r="N2" s="22"/>
      <c r="O2" s="22"/>
      <c r="P2" s="22"/>
    </row>
    <row r="3" spans="1:16" ht="72" customHeight="1" thickBot="1">
      <c r="A3" s="283" t="s">
        <v>23</v>
      </c>
      <c r="B3" s="70">
        <v>1</v>
      </c>
      <c r="C3" s="70">
        <v>3</v>
      </c>
      <c r="D3" s="71" t="s">
        <v>409</v>
      </c>
      <c r="E3" s="71" t="s">
        <v>455</v>
      </c>
      <c r="F3" s="71" t="s">
        <v>25</v>
      </c>
      <c r="G3" s="24" t="s">
        <v>524</v>
      </c>
      <c r="H3" s="25"/>
      <c r="I3" s="24"/>
      <c r="J3" s="26"/>
      <c r="K3" s="27"/>
    </row>
    <row r="4" spans="1:16" ht="48.75" customHeight="1" thickBot="1">
      <c r="A4" s="284"/>
      <c r="B4" s="29">
        <v>2</v>
      </c>
      <c r="C4" s="29">
        <v>5</v>
      </c>
      <c r="D4" s="30" t="s">
        <v>413</v>
      </c>
      <c r="E4" s="30" t="s">
        <v>412</v>
      </c>
      <c r="F4" s="30"/>
      <c r="G4" s="24" t="s">
        <v>524</v>
      </c>
      <c r="H4" s="32"/>
      <c r="I4" s="31"/>
      <c r="J4" s="31"/>
      <c r="K4" s="33"/>
    </row>
    <row r="5" spans="1:16" ht="39.75" customHeight="1" thickBot="1">
      <c r="A5" s="34" t="s">
        <v>28</v>
      </c>
      <c r="B5" s="35">
        <v>1</v>
      </c>
      <c r="C5" s="35">
        <v>3</v>
      </c>
      <c r="D5" s="36" t="s">
        <v>414</v>
      </c>
      <c r="E5" s="36" t="s">
        <v>456</v>
      </c>
      <c r="F5" s="36" t="s">
        <v>31</v>
      </c>
      <c r="G5" s="24" t="s">
        <v>524</v>
      </c>
      <c r="H5" s="38"/>
      <c r="I5" s="37"/>
      <c r="J5" s="37"/>
      <c r="K5" s="39"/>
    </row>
    <row r="6" spans="1:16" s="23" customFormat="1" ht="14.25" customHeight="1" thickBot="1">
      <c r="A6" s="40"/>
      <c r="B6" s="41"/>
      <c r="C6" s="41"/>
      <c r="D6" s="217" t="s">
        <v>32</v>
      </c>
      <c r="E6" s="41"/>
      <c r="F6" s="41"/>
      <c r="G6" s="41"/>
      <c r="H6" s="41"/>
      <c r="I6" s="41"/>
      <c r="J6" s="41"/>
      <c r="K6" s="43"/>
      <c r="L6" s="22"/>
      <c r="M6" s="22"/>
      <c r="N6" s="22"/>
      <c r="O6" s="22"/>
      <c r="P6" s="22"/>
    </row>
    <row r="7" spans="1:16" ht="33" customHeight="1" thickBot="1">
      <c r="A7" s="285" t="s">
        <v>33</v>
      </c>
      <c r="B7" s="44">
        <v>1</v>
      </c>
      <c r="C7" s="44">
        <v>3</v>
      </c>
      <c r="D7" s="45" t="s">
        <v>418</v>
      </c>
      <c r="E7" s="45" t="s">
        <v>34</v>
      </c>
      <c r="F7" s="45"/>
      <c r="G7" s="24" t="s">
        <v>524</v>
      </c>
      <c r="H7" s="24"/>
      <c r="I7" s="24"/>
      <c r="J7" s="24"/>
      <c r="K7" s="27"/>
      <c r="L7" s="46"/>
      <c r="M7" s="46"/>
      <c r="N7" s="46"/>
      <c r="O7" s="46"/>
      <c r="P7" s="46"/>
    </row>
    <row r="8" spans="1:16" ht="22.5" customHeight="1" thickBot="1">
      <c r="A8" s="286"/>
      <c r="B8" s="47">
        <v>2</v>
      </c>
      <c r="C8" s="47">
        <v>1</v>
      </c>
      <c r="D8" s="48" t="s">
        <v>415</v>
      </c>
      <c r="E8" s="48" t="s">
        <v>457</v>
      </c>
      <c r="F8" s="48"/>
      <c r="G8" s="24" t="s">
        <v>524</v>
      </c>
      <c r="H8" s="32"/>
      <c r="I8" s="31"/>
      <c r="J8" s="31"/>
      <c r="K8" s="33"/>
      <c r="L8" s="46"/>
      <c r="M8" s="46"/>
      <c r="N8" s="46"/>
      <c r="O8" s="46"/>
      <c r="P8" s="46"/>
    </row>
    <row r="9" spans="1:16" ht="36.75" thickBot="1">
      <c r="A9" s="286"/>
      <c r="B9" s="47">
        <v>3</v>
      </c>
      <c r="C9" s="47">
        <v>5</v>
      </c>
      <c r="D9" s="48" t="s">
        <v>416</v>
      </c>
      <c r="E9" s="48" t="s">
        <v>35</v>
      </c>
      <c r="F9" s="48"/>
      <c r="G9" s="24" t="s">
        <v>524</v>
      </c>
      <c r="H9" s="32"/>
      <c r="I9" s="31"/>
      <c r="J9" s="31"/>
      <c r="K9" s="33"/>
      <c r="L9" s="46"/>
      <c r="M9" s="46"/>
      <c r="N9" s="46"/>
      <c r="O9" s="46"/>
      <c r="P9" s="46"/>
    </row>
    <row r="10" spans="1:16" ht="36.75" thickBot="1">
      <c r="A10" s="286"/>
      <c r="B10" s="47">
        <v>4</v>
      </c>
      <c r="C10" s="47">
        <v>5</v>
      </c>
      <c r="D10" s="48" t="s">
        <v>417</v>
      </c>
      <c r="E10" s="48" t="s">
        <v>36</v>
      </c>
      <c r="F10" s="48"/>
      <c r="G10" s="24" t="s">
        <v>524</v>
      </c>
      <c r="H10" s="31"/>
      <c r="I10" s="31"/>
      <c r="J10" s="31"/>
      <c r="K10" s="33"/>
      <c r="L10" s="46"/>
      <c r="M10" s="46"/>
      <c r="N10" s="46"/>
      <c r="O10" s="46"/>
      <c r="P10" s="46"/>
    </row>
    <row r="11" spans="1:16" s="258" customFormat="1" ht="32.25" customHeight="1">
      <c r="A11" s="286"/>
      <c r="B11" s="253">
        <v>5</v>
      </c>
      <c r="C11" s="253">
        <v>3</v>
      </c>
      <c r="D11" s="100" t="s">
        <v>37</v>
      </c>
      <c r="E11" s="100"/>
      <c r="F11" s="100"/>
      <c r="G11" s="254"/>
      <c r="H11" s="255"/>
      <c r="I11" s="255" t="s">
        <v>524</v>
      </c>
      <c r="J11" s="255"/>
      <c r="K11" s="256"/>
      <c r="L11" s="257"/>
      <c r="M11" s="257"/>
      <c r="N11" s="257"/>
      <c r="O11" s="257"/>
      <c r="P11" s="257"/>
    </row>
    <row r="12" spans="1:16" ht="25.5" customHeight="1">
      <c r="A12" s="286"/>
      <c r="B12" s="47">
        <v>6</v>
      </c>
      <c r="C12" s="47">
        <v>3</v>
      </c>
      <c r="D12" s="48" t="s">
        <v>38</v>
      </c>
      <c r="E12" s="48"/>
      <c r="F12" s="48" t="s">
        <v>39</v>
      </c>
      <c r="G12" s="31"/>
      <c r="H12" s="31"/>
      <c r="I12" s="31" t="s">
        <v>524</v>
      </c>
      <c r="J12" s="31"/>
      <c r="K12" s="33"/>
      <c r="L12" s="46"/>
      <c r="M12" s="46"/>
      <c r="N12" s="46"/>
      <c r="O12" s="46"/>
      <c r="P12" s="46"/>
    </row>
    <row r="13" spans="1:16" s="258" customFormat="1" ht="37.5" customHeight="1">
      <c r="A13" s="259" t="s">
        <v>40</v>
      </c>
      <c r="B13" s="253">
        <v>1</v>
      </c>
      <c r="C13" s="253">
        <v>3</v>
      </c>
      <c r="D13" s="100" t="s">
        <v>419</v>
      </c>
      <c r="E13" s="100" t="s">
        <v>516</v>
      </c>
      <c r="F13" s="100" t="s">
        <v>31</v>
      </c>
      <c r="G13" s="255" t="s">
        <v>524</v>
      </c>
      <c r="H13" s="255"/>
      <c r="I13" s="255"/>
      <c r="J13" s="255"/>
      <c r="K13" s="256"/>
      <c r="L13" s="257"/>
      <c r="M13" s="257"/>
      <c r="N13" s="257"/>
      <c r="O13" s="257"/>
      <c r="P13" s="257"/>
    </row>
    <row r="14" spans="1:16" ht="66" customHeight="1">
      <c r="A14" s="287" t="s">
        <v>443</v>
      </c>
      <c r="B14" s="47">
        <v>1</v>
      </c>
      <c r="C14" s="47">
        <v>5</v>
      </c>
      <c r="D14" s="48" t="s">
        <v>398</v>
      </c>
      <c r="E14" s="48" t="s">
        <v>420</v>
      </c>
      <c r="F14" s="48" t="s">
        <v>458</v>
      </c>
      <c r="G14" s="31" t="s">
        <v>524</v>
      </c>
      <c r="H14" s="31"/>
      <c r="I14" s="31"/>
      <c r="J14" s="31"/>
      <c r="K14" s="33"/>
      <c r="L14" s="46"/>
      <c r="M14" s="46"/>
      <c r="N14" s="46"/>
      <c r="O14" s="46"/>
      <c r="P14" s="46"/>
    </row>
    <row r="15" spans="1:16" ht="76.5" customHeight="1">
      <c r="A15" s="287"/>
      <c r="B15" s="47">
        <v>2</v>
      </c>
      <c r="C15" s="47">
        <v>3</v>
      </c>
      <c r="D15" s="48" t="s">
        <v>399</v>
      </c>
      <c r="E15" s="48" t="s">
        <v>400</v>
      </c>
      <c r="F15" s="48"/>
      <c r="G15" s="31" t="s">
        <v>524</v>
      </c>
      <c r="H15" s="31"/>
      <c r="I15" s="31"/>
      <c r="J15" s="31"/>
      <c r="K15" s="33"/>
      <c r="L15" s="46"/>
      <c r="M15" s="46"/>
      <c r="N15" s="46"/>
      <c r="O15" s="46"/>
      <c r="P15" s="46"/>
    </row>
    <row r="16" spans="1:16" ht="33.75" customHeight="1">
      <c r="A16" s="287"/>
      <c r="B16" s="47">
        <v>3</v>
      </c>
      <c r="C16" s="47">
        <v>5</v>
      </c>
      <c r="D16" s="48" t="s">
        <v>401</v>
      </c>
      <c r="E16" s="48" t="s">
        <v>400</v>
      </c>
      <c r="F16" s="48"/>
      <c r="G16" s="31" t="s">
        <v>524</v>
      </c>
      <c r="H16" s="31"/>
      <c r="I16" s="31"/>
      <c r="J16" s="31"/>
      <c r="K16" s="33"/>
      <c r="L16" s="46"/>
      <c r="M16" s="46"/>
      <c r="N16" s="46"/>
      <c r="O16" s="46"/>
      <c r="P16" s="46"/>
    </row>
    <row r="17" spans="1:16" ht="54" customHeight="1">
      <c r="A17" s="287"/>
      <c r="B17" s="47">
        <v>4</v>
      </c>
      <c r="C17" s="47">
        <v>5</v>
      </c>
      <c r="D17" s="48" t="s">
        <v>421</v>
      </c>
      <c r="E17" s="48" t="s">
        <v>400</v>
      </c>
      <c r="F17" s="48"/>
      <c r="G17" s="31" t="s">
        <v>524</v>
      </c>
      <c r="H17" s="31"/>
      <c r="I17" s="31"/>
      <c r="J17" s="31"/>
      <c r="K17" s="33"/>
      <c r="L17" s="46"/>
      <c r="M17" s="46"/>
      <c r="N17" s="46"/>
      <c r="O17" s="46"/>
      <c r="P17" s="46"/>
    </row>
    <row r="18" spans="1:16" ht="41.25" customHeight="1">
      <c r="A18" s="287"/>
      <c r="B18" s="47">
        <v>5</v>
      </c>
      <c r="C18" s="47">
        <v>5</v>
      </c>
      <c r="D18" s="48" t="s">
        <v>402</v>
      </c>
      <c r="E18" s="48" t="s">
        <v>400</v>
      </c>
      <c r="F18" s="48"/>
      <c r="G18" s="31" t="s">
        <v>524</v>
      </c>
      <c r="H18" s="31"/>
      <c r="I18" s="31"/>
      <c r="J18" s="31"/>
      <c r="K18" s="33"/>
      <c r="L18" s="46"/>
      <c r="M18" s="46"/>
      <c r="N18" s="46"/>
      <c r="O18" s="46"/>
      <c r="P18" s="46"/>
    </row>
    <row r="19" spans="1:16" ht="40.5" customHeight="1">
      <c r="A19" s="287"/>
      <c r="B19" s="47">
        <v>6</v>
      </c>
      <c r="C19" s="47">
        <v>5</v>
      </c>
      <c r="D19" s="48" t="s">
        <v>403</v>
      </c>
      <c r="E19" s="48" t="s">
        <v>400</v>
      </c>
      <c r="F19" s="48"/>
      <c r="G19" s="31" t="s">
        <v>524</v>
      </c>
      <c r="H19" s="31"/>
      <c r="I19" s="31"/>
      <c r="J19" s="31"/>
      <c r="K19" s="33"/>
      <c r="L19" s="46"/>
      <c r="M19" s="46"/>
      <c r="N19" s="46"/>
      <c r="O19" s="46"/>
      <c r="P19" s="46"/>
    </row>
    <row r="20" spans="1:16" ht="27.75" customHeight="1">
      <c r="A20" s="287"/>
      <c r="B20" s="47">
        <v>7</v>
      </c>
      <c r="C20" s="47">
        <v>3</v>
      </c>
      <c r="D20" s="48" t="s">
        <v>404</v>
      </c>
      <c r="E20" s="48" t="s">
        <v>400</v>
      </c>
      <c r="F20" s="48"/>
      <c r="G20" s="31" t="s">
        <v>524</v>
      </c>
      <c r="H20" s="31"/>
      <c r="I20" s="31"/>
      <c r="J20" s="31"/>
      <c r="K20" s="33"/>
      <c r="L20" s="46"/>
      <c r="M20" s="46"/>
      <c r="N20" s="46"/>
      <c r="O20" s="46"/>
      <c r="P20" s="46"/>
    </row>
    <row r="21" spans="1:16" ht="72.75" customHeight="1">
      <c r="A21" s="287"/>
      <c r="B21" s="47">
        <v>8</v>
      </c>
      <c r="C21" s="47">
        <v>5</v>
      </c>
      <c r="D21" s="48" t="s">
        <v>42</v>
      </c>
      <c r="E21" s="48" t="s">
        <v>43</v>
      </c>
      <c r="F21" s="48"/>
      <c r="G21" s="31" t="s">
        <v>524</v>
      </c>
      <c r="H21" s="31"/>
      <c r="I21" s="31"/>
      <c r="J21" s="31"/>
      <c r="K21" s="33"/>
      <c r="L21" s="46"/>
      <c r="M21" s="46"/>
      <c r="N21" s="46"/>
      <c r="O21" s="46"/>
      <c r="P21" s="46"/>
    </row>
    <row r="22" spans="1:16" ht="84" customHeight="1">
      <c r="A22" s="287"/>
      <c r="B22" s="47">
        <v>9</v>
      </c>
      <c r="C22" s="47">
        <v>3</v>
      </c>
      <c r="D22" s="48" t="s">
        <v>423</v>
      </c>
      <c r="E22" s="48" t="s">
        <v>422</v>
      </c>
      <c r="F22" s="48"/>
      <c r="G22" s="31" t="s">
        <v>524</v>
      </c>
      <c r="H22" s="31"/>
      <c r="I22" s="31"/>
      <c r="J22" s="31"/>
      <c r="K22" s="33"/>
      <c r="L22" s="46"/>
      <c r="M22" s="46"/>
      <c r="N22" s="46"/>
      <c r="O22" s="46"/>
      <c r="P22" s="46"/>
    </row>
    <row r="23" spans="1:16" ht="48">
      <c r="A23" s="287"/>
      <c r="B23" s="47">
        <v>10</v>
      </c>
      <c r="C23" s="47">
        <v>5</v>
      </c>
      <c r="D23" s="48" t="s">
        <v>424</v>
      </c>
      <c r="E23" s="48" t="s">
        <v>44</v>
      </c>
      <c r="F23" s="48"/>
      <c r="G23" s="31" t="s">
        <v>524</v>
      </c>
      <c r="H23" s="31"/>
      <c r="I23" s="31"/>
      <c r="J23" s="31"/>
      <c r="K23" s="33"/>
      <c r="L23" s="46"/>
      <c r="M23" s="46"/>
      <c r="N23" s="46"/>
      <c r="O23" s="46"/>
      <c r="P23" s="46"/>
    </row>
    <row r="24" spans="1:16" ht="36.75" customHeight="1">
      <c r="A24" s="287"/>
      <c r="B24" s="47">
        <v>11</v>
      </c>
      <c r="C24" s="47">
        <v>1</v>
      </c>
      <c r="D24" s="48" t="s">
        <v>525</v>
      </c>
      <c r="E24" s="48"/>
      <c r="F24" s="48"/>
      <c r="G24" s="31" t="s">
        <v>524</v>
      </c>
      <c r="H24" s="31"/>
      <c r="I24" s="31"/>
      <c r="J24" s="31"/>
      <c r="K24" s="33"/>
      <c r="L24" s="46"/>
      <c r="M24" s="46"/>
      <c r="N24" s="46"/>
      <c r="O24" s="46"/>
      <c r="P24" s="46"/>
    </row>
    <row r="25" spans="1:16" ht="39.75" customHeight="1">
      <c r="A25" s="287"/>
      <c r="B25" s="47">
        <v>12</v>
      </c>
      <c r="C25" s="47">
        <v>3</v>
      </c>
      <c r="D25" s="48" t="s">
        <v>45</v>
      </c>
      <c r="E25" s="48"/>
      <c r="F25" s="48" t="s">
        <v>46</v>
      </c>
      <c r="G25" s="31"/>
      <c r="H25" s="31"/>
      <c r="I25" s="31" t="s">
        <v>524</v>
      </c>
      <c r="J25" s="31"/>
      <c r="K25" s="33"/>
      <c r="L25" s="46"/>
      <c r="M25" s="46"/>
      <c r="N25" s="46"/>
      <c r="O25" s="46"/>
      <c r="P25" s="46"/>
    </row>
    <row r="26" spans="1:16" ht="51" customHeight="1" thickBot="1">
      <c r="A26" s="288"/>
      <c r="B26" s="47">
        <v>13</v>
      </c>
      <c r="C26" s="49">
        <v>5</v>
      </c>
      <c r="D26" s="50" t="s">
        <v>47</v>
      </c>
      <c r="E26" s="50" t="s">
        <v>48</v>
      </c>
      <c r="F26" s="50"/>
      <c r="G26" s="37" t="s">
        <v>524</v>
      </c>
      <c r="H26" s="37"/>
      <c r="I26" s="37"/>
      <c r="J26" s="37"/>
      <c r="K26" s="39"/>
      <c r="L26" s="46"/>
      <c r="M26" s="46"/>
      <c r="N26" s="46"/>
      <c r="O26" s="46"/>
      <c r="P26" s="46"/>
    </row>
    <row r="27" spans="1:16" s="23" customFormat="1" ht="14.25" customHeight="1" thickBot="1">
      <c r="A27" s="40"/>
      <c r="B27" s="41"/>
      <c r="C27" s="41"/>
      <c r="D27" s="42" t="s">
        <v>49</v>
      </c>
      <c r="E27" s="41"/>
      <c r="F27" s="41"/>
      <c r="G27" s="41"/>
      <c r="H27" s="41"/>
      <c r="I27" s="41"/>
      <c r="J27" s="41"/>
      <c r="K27" s="43"/>
      <c r="L27" s="22"/>
      <c r="M27" s="22"/>
      <c r="N27" s="22"/>
      <c r="O27" s="22"/>
      <c r="P27" s="22"/>
    </row>
    <row r="28" spans="1:16" ht="14.25" customHeight="1">
      <c r="A28" s="289" t="s">
        <v>50</v>
      </c>
      <c r="B28" s="51">
        <v>1</v>
      </c>
      <c r="C28" s="51">
        <v>3</v>
      </c>
      <c r="D28" s="54" t="s">
        <v>552</v>
      </c>
      <c r="E28" s="52"/>
      <c r="F28" s="52"/>
      <c r="G28" s="278"/>
      <c r="H28" s="25"/>
      <c r="I28" s="24"/>
      <c r="J28" s="24"/>
      <c r="K28" s="27"/>
      <c r="L28" s="46"/>
      <c r="M28" s="46"/>
      <c r="N28" s="46"/>
      <c r="O28" s="46"/>
      <c r="P28" s="46"/>
    </row>
    <row r="29" spans="1:16" ht="14.25" customHeight="1">
      <c r="A29" s="290"/>
      <c r="B29" s="53">
        <v>2</v>
      </c>
      <c r="C29" s="53">
        <v>3</v>
      </c>
      <c r="D29" s="54" t="s">
        <v>51</v>
      </c>
      <c r="E29" s="54"/>
      <c r="F29" s="54"/>
      <c r="G29" s="279"/>
      <c r="H29" s="32"/>
      <c r="I29" s="31"/>
      <c r="J29" s="31"/>
      <c r="K29" s="33"/>
      <c r="L29" s="46"/>
      <c r="M29" s="46"/>
      <c r="N29" s="46"/>
      <c r="O29" s="46"/>
      <c r="P29" s="46"/>
    </row>
    <row r="30" spans="1:16" ht="14.25" customHeight="1">
      <c r="A30" s="290"/>
      <c r="B30" s="53">
        <v>3</v>
      </c>
      <c r="C30" s="53">
        <v>3</v>
      </c>
      <c r="D30" s="54" t="s">
        <v>51</v>
      </c>
      <c r="E30" s="54"/>
      <c r="F30" s="54"/>
      <c r="G30" s="31"/>
      <c r="H30" s="32"/>
      <c r="I30" s="31"/>
      <c r="J30" s="31"/>
      <c r="K30" s="33"/>
      <c r="L30" s="46"/>
      <c r="M30" s="46"/>
      <c r="N30" s="46"/>
      <c r="O30" s="46"/>
      <c r="P30" s="46"/>
    </row>
    <row r="31" spans="1:16" ht="14.25" customHeight="1">
      <c r="A31" s="290"/>
      <c r="B31" s="53">
        <v>4</v>
      </c>
      <c r="C31" s="53">
        <v>3</v>
      </c>
      <c r="D31" s="54" t="s">
        <v>52</v>
      </c>
      <c r="E31" s="54"/>
      <c r="F31" s="54"/>
      <c r="G31" s="31"/>
      <c r="H31" s="32"/>
      <c r="I31" s="31"/>
      <c r="J31" s="31"/>
      <c r="K31" s="33"/>
      <c r="L31" s="46"/>
      <c r="M31" s="46"/>
      <c r="N31" s="46"/>
      <c r="O31" s="46"/>
      <c r="P31" s="46"/>
    </row>
    <row r="32" spans="1:16" ht="14.25" customHeight="1">
      <c r="A32" s="290"/>
      <c r="B32" s="53">
        <v>5</v>
      </c>
      <c r="C32" s="53">
        <v>3</v>
      </c>
      <c r="D32" s="54" t="s">
        <v>53</v>
      </c>
      <c r="E32" s="54"/>
      <c r="F32" s="54"/>
      <c r="G32" s="31"/>
      <c r="H32" s="32"/>
      <c r="I32" s="31"/>
      <c r="J32" s="31"/>
      <c r="K32" s="33"/>
      <c r="L32" s="46"/>
      <c r="M32" s="46"/>
      <c r="N32" s="46"/>
      <c r="O32" s="46"/>
      <c r="P32" s="46"/>
    </row>
    <row r="33" spans="1:16" ht="14.25" customHeight="1">
      <c r="A33" s="290" t="s">
        <v>54</v>
      </c>
      <c r="B33" s="53">
        <v>1</v>
      </c>
      <c r="C33" s="53">
        <v>3</v>
      </c>
      <c r="D33" s="54" t="s">
        <v>55</v>
      </c>
      <c r="E33" s="54"/>
      <c r="F33" s="54"/>
      <c r="G33" s="31"/>
      <c r="H33" s="32"/>
      <c r="I33" s="31"/>
      <c r="J33" s="31"/>
      <c r="K33" s="33"/>
      <c r="L33" s="46"/>
      <c r="M33" s="46"/>
      <c r="N33" s="46"/>
      <c r="O33" s="46"/>
      <c r="P33" s="46"/>
    </row>
    <row r="34" spans="1:16" ht="14.25" customHeight="1">
      <c r="A34" s="290"/>
      <c r="B34" s="53">
        <v>2</v>
      </c>
      <c r="C34" s="53">
        <v>3</v>
      </c>
      <c r="D34" s="54" t="s">
        <v>56</v>
      </c>
      <c r="E34" s="54"/>
      <c r="F34" s="54"/>
      <c r="G34" s="31"/>
      <c r="H34" s="32"/>
      <c r="I34" s="31"/>
      <c r="J34" s="31"/>
      <c r="K34" s="33"/>
      <c r="L34" s="46"/>
      <c r="M34" s="46"/>
      <c r="N34" s="46"/>
      <c r="O34" s="46"/>
      <c r="P34" s="46"/>
    </row>
    <row r="35" spans="1:16" ht="14.25" customHeight="1">
      <c r="A35" s="290"/>
      <c r="B35" s="53">
        <v>3</v>
      </c>
      <c r="C35" s="53">
        <v>3</v>
      </c>
      <c r="D35" s="54" t="s">
        <v>57</v>
      </c>
      <c r="E35" s="54"/>
      <c r="F35" s="54"/>
      <c r="G35" s="31"/>
      <c r="H35" s="32"/>
      <c r="I35" s="31"/>
      <c r="J35" s="31"/>
      <c r="K35" s="33"/>
      <c r="L35" s="46"/>
      <c r="M35" s="46"/>
      <c r="N35" s="46"/>
      <c r="O35" s="46"/>
      <c r="P35" s="46"/>
    </row>
    <row r="36" spans="1:16" ht="14.25" customHeight="1">
      <c r="A36" s="290"/>
      <c r="B36" s="53">
        <v>4</v>
      </c>
      <c r="C36" s="53">
        <v>3</v>
      </c>
      <c r="D36" s="54" t="s">
        <v>58</v>
      </c>
      <c r="E36" s="54"/>
      <c r="F36" s="54"/>
      <c r="G36" s="31"/>
      <c r="H36" s="32"/>
      <c r="I36" s="31"/>
      <c r="J36" s="31"/>
      <c r="K36" s="33"/>
      <c r="L36" s="46"/>
      <c r="M36" s="46"/>
      <c r="N36" s="46"/>
      <c r="O36" s="46"/>
      <c r="P36" s="46"/>
    </row>
    <row r="37" spans="1:16" ht="14.25" customHeight="1" thickBot="1">
      <c r="A37" s="291"/>
      <c r="B37" s="55">
        <v>5</v>
      </c>
      <c r="C37" s="55">
        <v>3</v>
      </c>
      <c r="D37" s="56" t="s">
        <v>59</v>
      </c>
      <c r="E37" s="56"/>
      <c r="F37" s="56"/>
      <c r="G37" s="37"/>
      <c r="H37" s="38"/>
      <c r="I37" s="37"/>
      <c r="J37" s="37"/>
      <c r="K37" s="39"/>
      <c r="L37" s="46"/>
      <c r="M37" s="46"/>
      <c r="N37" s="46"/>
      <c r="O37" s="46"/>
      <c r="P37" s="46"/>
    </row>
    <row r="38" spans="1:16" ht="14.25" customHeight="1">
      <c r="D38" s="57"/>
      <c r="E38" s="57"/>
      <c r="F38" s="57"/>
      <c r="J38" s="59"/>
      <c r="K38" s="60"/>
    </row>
    <row r="39" spans="1:16" ht="14.25" customHeight="1" thickBot="1">
      <c r="J39" s="59"/>
      <c r="K39" s="60"/>
    </row>
    <row r="40" spans="1:16" ht="14.25" customHeight="1">
      <c r="A40" s="292" t="s">
        <v>60</v>
      </c>
      <c r="B40" s="293"/>
      <c r="C40" s="293"/>
      <c r="D40" s="294"/>
      <c r="J40" s="59"/>
      <c r="K40" s="60"/>
    </row>
    <row r="41" spans="1:16" ht="14.25" customHeight="1">
      <c r="A41" s="295" t="s">
        <v>61</v>
      </c>
      <c r="B41" s="296"/>
      <c r="C41" s="61"/>
      <c r="D41" s="62">
        <f>SUMIFS(C3:C26,G3:G26,"√")</f>
        <v>78</v>
      </c>
      <c r="J41" s="59"/>
      <c r="K41" s="60"/>
    </row>
    <row r="42" spans="1:16" ht="14.25" customHeight="1">
      <c r="A42" s="295" t="s">
        <v>62</v>
      </c>
      <c r="B42" s="296"/>
      <c r="C42" s="63"/>
      <c r="D42" s="62">
        <f>SUMIFS(C3:C37,H3:H37,"√")</f>
        <v>0</v>
      </c>
      <c r="J42" s="59"/>
      <c r="K42" s="60"/>
    </row>
    <row r="43" spans="1:16" ht="14.25" customHeight="1">
      <c r="A43" s="295" t="s">
        <v>49</v>
      </c>
      <c r="B43" s="296"/>
      <c r="C43" s="63"/>
      <c r="D43" s="64">
        <f>3*COUNTA(G28:G37)</f>
        <v>0</v>
      </c>
      <c r="J43" s="59"/>
      <c r="K43" s="60"/>
    </row>
    <row r="44" spans="1:16" ht="14.25" customHeight="1">
      <c r="A44" s="295" t="s">
        <v>63</v>
      </c>
      <c r="B44" s="296"/>
      <c r="C44" s="63"/>
      <c r="D44" s="64">
        <f>3*SUM(G28:G37)</f>
        <v>0</v>
      </c>
      <c r="J44" s="59"/>
      <c r="K44" s="60"/>
    </row>
    <row r="45" spans="1:16" ht="14.25" customHeight="1">
      <c r="A45" s="297" t="s">
        <v>3</v>
      </c>
      <c r="B45" s="298"/>
      <c r="C45" s="65"/>
      <c r="D45" s="66">
        <f>IF(D41+D42+D43=0,"",(D41+D44)/SUM(D41,D42,D43))</f>
        <v>1</v>
      </c>
      <c r="J45" s="59"/>
      <c r="K45" s="60"/>
    </row>
    <row r="46" spans="1:16" ht="14.25" customHeight="1" thickBot="1">
      <c r="A46" s="281" t="s">
        <v>64</v>
      </c>
      <c r="B46" s="282"/>
      <c r="C46" s="67"/>
      <c r="D46" s="68">
        <f>COUNTA(H3:H37)</f>
        <v>0</v>
      </c>
      <c r="J46" s="59"/>
      <c r="K46" s="60"/>
    </row>
    <row r="47" spans="1:16" ht="14.25" customHeight="1">
      <c r="J47" s="59"/>
      <c r="K47" s="60"/>
    </row>
    <row r="48" spans="1:16" ht="14.25" customHeight="1">
      <c r="J48" s="59"/>
      <c r="K48" s="60"/>
    </row>
    <row r="49" spans="10:11" ht="14.25" customHeight="1">
      <c r="J49" s="59"/>
      <c r="K49" s="60"/>
    </row>
    <row r="50" spans="10:11" ht="14.25" customHeight="1">
      <c r="J50" s="59"/>
      <c r="K50" s="60"/>
    </row>
    <row r="51" spans="10:11" ht="14.25" customHeight="1">
      <c r="J51" s="59"/>
      <c r="K51" s="60"/>
    </row>
    <row r="52" spans="10:11" ht="14.25" customHeight="1">
      <c r="J52" s="59"/>
      <c r="K52" s="60"/>
    </row>
    <row r="53" spans="10:11" ht="14.25" customHeight="1">
      <c r="J53" s="59"/>
      <c r="K53" s="60"/>
    </row>
    <row r="54" spans="10:11" ht="14.25" customHeight="1">
      <c r="J54" s="59"/>
      <c r="K54" s="60"/>
    </row>
    <row r="55" spans="10:11" ht="14.25" customHeight="1">
      <c r="J55" s="59"/>
      <c r="K55" s="60"/>
    </row>
    <row r="56" spans="10:11" ht="14.25" customHeight="1">
      <c r="J56" s="59"/>
      <c r="K56" s="60"/>
    </row>
    <row r="57" spans="10:11" ht="14.25" customHeight="1">
      <c r="J57" s="59"/>
      <c r="K57" s="60"/>
    </row>
    <row r="58" spans="10:11" ht="14.25" customHeight="1">
      <c r="J58" s="59"/>
      <c r="K58" s="60"/>
    </row>
    <row r="59" spans="10:11" ht="14.25" customHeight="1">
      <c r="J59" s="59"/>
      <c r="K59" s="60"/>
    </row>
    <row r="60" spans="10:11" ht="14.25" customHeight="1">
      <c r="J60" s="59"/>
      <c r="K60" s="60"/>
    </row>
    <row r="61" spans="10:11" ht="14.25" customHeight="1">
      <c r="J61" s="59"/>
      <c r="K61" s="60"/>
    </row>
    <row r="62" spans="10:11" ht="14.25" customHeight="1">
      <c r="J62" s="59"/>
      <c r="K62" s="60"/>
    </row>
    <row r="63" spans="10:11" ht="14.25" customHeight="1">
      <c r="J63" s="59"/>
      <c r="K63" s="60"/>
    </row>
    <row r="64" spans="10:11" ht="14.25" customHeight="1">
      <c r="J64" s="59"/>
      <c r="K64" s="60"/>
    </row>
    <row r="65" spans="10:11" ht="14.25" customHeight="1">
      <c r="J65" s="59"/>
      <c r="K65" s="60"/>
    </row>
    <row r="66" spans="10:11" ht="14.25" customHeight="1">
      <c r="J66" s="59"/>
      <c r="K66" s="60"/>
    </row>
    <row r="67" spans="10:11" ht="14.25" customHeight="1">
      <c r="J67" s="59"/>
      <c r="K67" s="60"/>
    </row>
    <row r="68" spans="10:11">
      <c r="J68" s="59"/>
      <c r="K68" s="60"/>
    </row>
    <row r="69" spans="10:11">
      <c r="J69" s="59"/>
      <c r="K69" s="60"/>
    </row>
    <row r="70" spans="10:11">
      <c r="J70" s="59"/>
      <c r="K70" s="60"/>
    </row>
    <row r="71" spans="10:11">
      <c r="J71" s="59"/>
      <c r="K71" s="60"/>
    </row>
    <row r="72" spans="10:11">
      <c r="J72" s="59"/>
      <c r="K72" s="60"/>
    </row>
    <row r="73" spans="10:11">
      <c r="J73" s="59"/>
      <c r="K73" s="60"/>
    </row>
    <row r="74" spans="10:11">
      <c r="J74" s="59"/>
      <c r="K74" s="60"/>
    </row>
    <row r="75" spans="10:11">
      <c r="J75" s="59"/>
      <c r="K75" s="60"/>
    </row>
    <row r="76" spans="10:11">
      <c r="J76" s="59"/>
      <c r="K76" s="60"/>
    </row>
    <row r="77" spans="10:11">
      <c r="J77" s="59"/>
      <c r="K77" s="60"/>
    </row>
    <row r="78" spans="10:11">
      <c r="J78" s="59"/>
      <c r="K78" s="60"/>
    </row>
    <row r="79" spans="10:11">
      <c r="J79" s="59"/>
      <c r="K79" s="60"/>
    </row>
    <row r="80" spans="10:11">
      <c r="J80" s="59"/>
      <c r="K80" s="60"/>
    </row>
    <row r="81" spans="10:1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sheetData>
  <sheetProtection formatColumns="0" formatRows="0"/>
  <autoFilter ref="A1:K37"/>
  <mergeCells count="12">
    <mergeCell ref="A46:B46"/>
    <mergeCell ref="A3:A4"/>
    <mergeCell ref="A7:A12"/>
    <mergeCell ref="A14:A26"/>
    <mergeCell ref="A28:A32"/>
    <mergeCell ref="A33:A37"/>
    <mergeCell ref="A40:D40"/>
    <mergeCell ref="A41:B41"/>
    <mergeCell ref="A42:B42"/>
    <mergeCell ref="A43:B43"/>
    <mergeCell ref="A44:B44"/>
    <mergeCell ref="A45:B45"/>
  </mergeCells>
  <phoneticPr fontId="3" type="noConversion"/>
  <conditionalFormatting sqref="H28:H37 H3:H5 H7:H26">
    <cfRule type="cellIs" dxfId="25" priority="1" stopIfTrue="1" operator="equal">
      <formula>"√"</formula>
    </cfRule>
  </conditionalFormatting>
  <dataValidations count="2">
    <dataValidation type="list" allowBlank="1" showInputMessage="1" showErrorMessage="1" sqref="C5 C8:C26">
      <formula1>"1,3,5"</formula1>
    </dataValidation>
    <dataValidation type="list" allowBlank="1" showInputMessage="1" showErrorMessage="1" sqref="H28:I231 G38:G231 G3:I5 G7:I26">
      <formula1>"√"</formula1>
    </dataValidation>
  </dataValidations>
  <hyperlinks>
    <hyperlink ref="D30" location="评审!A1" display="评审3"/>
    <hyperlink ref="D31" location="评审!A1" display="评审4"/>
    <hyperlink ref="D32" location="评审!A1" display="评审5"/>
    <hyperlink ref="D33" location="变更控制!A1" display="变更1"/>
    <hyperlink ref="D34" location="变更控制!A1" display="变更2"/>
    <hyperlink ref="D35" location="变更控制!A1" display="变更3"/>
    <hyperlink ref="D36" location="变更控制!A1" display="变更4"/>
    <hyperlink ref="D37" location="变更控制!A1" display="变更5"/>
    <hyperlink ref="D28:D29" location="评审!A1" display="评审3"/>
  </hyperlinks>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X185"/>
  <sheetViews>
    <sheetView showGridLines="0" workbookViewId="0">
      <pane xSplit="6" ySplit="1" topLeftCell="G41" activePane="bottomRight" state="frozen"/>
      <selection pane="topRight" activeCell="G1" sqref="G1"/>
      <selection pane="bottomLeft" activeCell="A2" sqref="A2"/>
      <selection pane="bottomRight" activeCell="H3" sqref="H3:H4"/>
    </sheetView>
  </sheetViews>
  <sheetFormatPr defaultRowHeight="14.25"/>
  <cols>
    <col min="1" max="1" width="13.875" style="28" customWidth="1"/>
    <col min="2" max="3" width="7.75" style="57" customWidth="1"/>
    <col min="4" max="4" width="51.125" style="28" customWidth="1"/>
    <col min="5" max="5" width="37.25" style="28" customWidth="1"/>
    <col min="6" max="6" width="20.125" style="28" customWidth="1"/>
    <col min="7" max="7" width="6.75" style="57" customWidth="1"/>
    <col min="8" max="8" width="7.25" style="58" customWidth="1"/>
    <col min="9" max="9" width="6.5" style="57" customWidth="1"/>
    <col min="10" max="10" width="16.125" style="28" customWidth="1"/>
    <col min="11" max="11" width="43.25" style="69" customWidth="1"/>
    <col min="12" max="16384" width="9" style="28"/>
  </cols>
  <sheetData>
    <row r="1" spans="1:16" s="17" customFormat="1" ht="24.75" customHeight="1" thickBot="1">
      <c r="A1" s="9" t="s">
        <v>65</v>
      </c>
      <c r="B1" s="229" t="s">
        <v>66</v>
      </c>
      <c r="C1" s="12" t="s">
        <v>67</v>
      </c>
      <c r="D1" s="12" t="s">
        <v>68</v>
      </c>
      <c r="E1" s="12" t="s">
        <v>69</v>
      </c>
      <c r="F1" s="12" t="s">
        <v>70</v>
      </c>
      <c r="G1" s="13" t="s">
        <v>71</v>
      </c>
      <c r="H1" s="14" t="s">
        <v>72</v>
      </c>
      <c r="I1" s="13" t="s">
        <v>73</v>
      </c>
      <c r="J1" s="15" t="s">
        <v>74</v>
      </c>
      <c r="K1" s="16" t="s">
        <v>75</v>
      </c>
    </row>
    <row r="2" spans="1:16" s="23" customFormat="1" ht="21.75" customHeight="1" thickBot="1">
      <c r="A2" s="18"/>
      <c r="B2" s="223"/>
      <c r="C2" s="223"/>
      <c r="D2" s="20" t="s">
        <v>76</v>
      </c>
      <c r="E2" s="19"/>
      <c r="F2" s="19"/>
      <c r="G2" s="19"/>
      <c r="H2" s="19"/>
      <c r="I2" s="19"/>
      <c r="J2" s="19"/>
      <c r="K2" s="21"/>
      <c r="L2" s="22"/>
      <c r="M2" s="22"/>
      <c r="N2" s="22"/>
      <c r="O2" s="22"/>
      <c r="P2" s="22"/>
    </row>
    <row r="3" spans="1:16" ht="33" customHeight="1" thickBot="1">
      <c r="A3" s="301" t="s">
        <v>459</v>
      </c>
      <c r="B3" s="227">
        <v>1</v>
      </c>
      <c r="C3" s="227">
        <v>3</v>
      </c>
      <c r="D3" s="71" t="s">
        <v>77</v>
      </c>
      <c r="E3" s="71"/>
      <c r="F3" s="71" t="s">
        <v>511</v>
      </c>
      <c r="G3" s="24" t="s">
        <v>524</v>
      </c>
      <c r="H3" s="25"/>
      <c r="I3" s="24"/>
      <c r="J3" s="26"/>
      <c r="K3" s="27"/>
    </row>
    <row r="4" spans="1:16" ht="39.75" customHeight="1">
      <c r="A4" s="302"/>
      <c r="B4" s="230">
        <v>2</v>
      </c>
      <c r="C4" s="230">
        <v>5</v>
      </c>
      <c r="D4" s="71" t="s">
        <v>460</v>
      </c>
      <c r="E4" s="71" t="s">
        <v>461</v>
      </c>
      <c r="F4" s="30"/>
      <c r="G4" s="31"/>
      <c r="H4" s="25"/>
      <c r="I4" s="31"/>
      <c r="J4" s="31"/>
      <c r="K4" s="33"/>
    </row>
    <row r="5" spans="1:16" ht="45" customHeight="1">
      <c r="A5" s="302" t="s">
        <v>462</v>
      </c>
      <c r="B5" s="230">
        <v>1</v>
      </c>
      <c r="C5" s="230">
        <v>3</v>
      </c>
      <c r="D5" s="30" t="s">
        <v>526</v>
      </c>
      <c r="E5" s="30" t="s">
        <v>463</v>
      </c>
      <c r="F5" s="30" t="s">
        <v>464</v>
      </c>
      <c r="G5" s="31"/>
      <c r="H5" s="32"/>
      <c r="I5" s="31" t="s">
        <v>524</v>
      </c>
      <c r="J5" s="74"/>
      <c r="K5" s="75"/>
    </row>
    <row r="6" spans="1:16" s="258" customFormat="1" ht="44.25" customHeight="1">
      <c r="A6" s="302"/>
      <c r="B6" s="261">
        <v>2</v>
      </c>
      <c r="C6" s="261">
        <v>5</v>
      </c>
      <c r="D6" s="260" t="s">
        <v>465</v>
      </c>
      <c r="E6" s="260" t="s">
        <v>466</v>
      </c>
      <c r="F6" s="260"/>
      <c r="G6" s="255" t="s">
        <v>524</v>
      </c>
      <c r="H6" s="255"/>
      <c r="I6" s="255"/>
      <c r="J6" s="255"/>
      <c r="K6" s="256"/>
    </row>
    <row r="7" spans="1:16" ht="32.25" customHeight="1">
      <c r="A7" s="302" t="s">
        <v>467</v>
      </c>
      <c r="B7" s="230">
        <v>1</v>
      </c>
      <c r="C7" s="230">
        <v>1</v>
      </c>
      <c r="D7" s="30" t="s">
        <v>468</v>
      </c>
      <c r="E7" s="30"/>
      <c r="F7" s="30"/>
      <c r="G7" s="31" t="s">
        <v>524</v>
      </c>
      <c r="H7" s="31"/>
      <c r="I7" s="31"/>
      <c r="J7" s="31"/>
      <c r="K7" s="33"/>
    </row>
    <row r="8" spans="1:16" s="258" customFormat="1" ht="34.5" customHeight="1">
      <c r="A8" s="302"/>
      <c r="B8" s="261">
        <v>2</v>
      </c>
      <c r="C8" s="261">
        <v>1</v>
      </c>
      <c r="D8" s="260" t="s">
        <v>469</v>
      </c>
      <c r="E8" s="260" t="s">
        <v>470</v>
      </c>
      <c r="F8" s="260" t="s">
        <v>471</v>
      </c>
      <c r="G8" s="255"/>
      <c r="H8" s="255" t="s">
        <v>524</v>
      </c>
      <c r="I8" s="255"/>
      <c r="J8" s="255"/>
      <c r="K8" s="256"/>
    </row>
    <row r="9" spans="1:16" ht="38.25" customHeight="1">
      <c r="A9" s="302"/>
      <c r="B9" s="230">
        <v>3</v>
      </c>
      <c r="C9" s="230">
        <v>3</v>
      </c>
      <c r="D9" s="30" t="s">
        <v>472</v>
      </c>
      <c r="E9" s="30" t="s">
        <v>473</v>
      </c>
      <c r="F9" s="30" t="s">
        <v>471</v>
      </c>
      <c r="G9" s="31"/>
      <c r="H9" s="31"/>
      <c r="I9" s="31" t="s">
        <v>524</v>
      </c>
      <c r="J9" s="31"/>
      <c r="K9" s="33"/>
    </row>
    <row r="10" spans="1:16" ht="28.5" customHeight="1">
      <c r="A10" s="302"/>
      <c r="B10" s="230">
        <v>4</v>
      </c>
      <c r="C10" s="230">
        <v>3</v>
      </c>
      <c r="D10" s="30" t="s">
        <v>474</v>
      </c>
      <c r="E10" s="30"/>
      <c r="F10" s="30" t="s">
        <v>475</v>
      </c>
      <c r="G10" s="31"/>
      <c r="H10" s="31"/>
      <c r="I10" s="31" t="s">
        <v>524</v>
      </c>
      <c r="J10" s="31"/>
      <c r="K10" s="33"/>
    </row>
    <row r="11" spans="1:16" s="258" customFormat="1" ht="38.25" customHeight="1">
      <c r="A11" s="302"/>
      <c r="B11" s="261">
        <v>5</v>
      </c>
      <c r="C11" s="261">
        <v>5</v>
      </c>
      <c r="D11" s="260" t="s">
        <v>476</v>
      </c>
      <c r="E11" s="260" t="s">
        <v>477</v>
      </c>
      <c r="F11" s="260"/>
      <c r="G11" s="255"/>
      <c r="H11" s="31"/>
      <c r="I11" s="255"/>
      <c r="J11" s="255"/>
      <c r="K11" s="256" t="s">
        <v>568</v>
      </c>
    </row>
    <row r="12" spans="1:16" ht="31.5" customHeight="1">
      <c r="A12" s="302"/>
      <c r="B12" s="230">
        <v>6</v>
      </c>
      <c r="C12" s="230">
        <v>3</v>
      </c>
      <c r="D12" s="30" t="s">
        <v>478</v>
      </c>
      <c r="E12" s="30" t="s">
        <v>479</v>
      </c>
      <c r="F12" s="30" t="s">
        <v>480</v>
      </c>
      <c r="G12" s="31"/>
      <c r="H12" s="31"/>
      <c r="I12" s="31" t="s">
        <v>524</v>
      </c>
      <c r="J12" s="31"/>
      <c r="K12" s="33"/>
    </row>
    <row r="13" spans="1:16" ht="36.75" customHeight="1">
      <c r="A13" s="302" t="s">
        <v>481</v>
      </c>
      <c r="B13" s="230">
        <v>1</v>
      </c>
      <c r="C13" s="230">
        <v>3</v>
      </c>
      <c r="D13" s="30" t="s">
        <v>482</v>
      </c>
      <c r="E13" s="30" t="s">
        <v>483</v>
      </c>
      <c r="F13" s="30"/>
      <c r="G13" s="31"/>
      <c r="H13" s="31"/>
      <c r="I13" s="31" t="s">
        <v>524</v>
      </c>
      <c r="J13" s="31"/>
      <c r="K13" s="33"/>
    </row>
    <row r="14" spans="1:16" ht="32.25" customHeight="1">
      <c r="A14" s="302"/>
      <c r="B14" s="230">
        <v>2</v>
      </c>
      <c r="C14" s="230">
        <v>5</v>
      </c>
      <c r="D14" s="30" t="s">
        <v>484</v>
      </c>
      <c r="E14" s="30" t="s">
        <v>485</v>
      </c>
      <c r="F14" s="30"/>
      <c r="G14" s="31"/>
      <c r="H14" s="31"/>
      <c r="I14" s="31" t="s">
        <v>524</v>
      </c>
      <c r="J14" s="31"/>
      <c r="K14" s="33"/>
    </row>
    <row r="15" spans="1:16" ht="30" customHeight="1">
      <c r="A15" s="302"/>
      <c r="B15" s="230">
        <v>3</v>
      </c>
      <c r="C15" s="230">
        <v>3</v>
      </c>
      <c r="D15" s="30" t="s">
        <v>486</v>
      </c>
      <c r="E15" s="30"/>
      <c r="F15" s="30"/>
      <c r="G15" s="31"/>
      <c r="H15" s="31"/>
      <c r="I15" s="31" t="s">
        <v>524</v>
      </c>
      <c r="J15" s="31"/>
      <c r="K15" s="33"/>
    </row>
    <row r="16" spans="1:16" ht="39.75" customHeight="1">
      <c r="A16" s="302"/>
      <c r="B16" s="230">
        <v>4</v>
      </c>
      <c r="C16" s="230">
        <v>5</v>
      </c>
      <c r="D16" s="30" t="s">
        <v>487</v>
      </c>
      <c r="E16" s="30" t="s">
        <v>488</v>
      </c>
      <c r="F16" s="30"/>
      <c r="G16" s="31"/>
      <c r="H16" s="31"/>
      <c r="I16" s="31" t="s">
        <v>524</v>
      </c>
      <c r="J16" s="31"/>
      <c r="K16" s="33"/>
    </row>
    <row r="17" spans="1:24" ht="63" customHeight="1">
      <c r="A17" s="302"/>
      <c r="B17" s="230">
        <v>5</v>
      </c>
      <c r="C17" s="230">
        <v>3</v>
      </c>
      <c r="D17" s="30" t="s">
        <v>489</v>
      </c>
      <c r="E17" s="30" t="s">
        <v>490</v>
      </c>
      <c r="F17" s="30"/>
      <c r="G17" s="31"/>
      <c r="H17" s="31"/>
      <c r="I17" s="31" t="s">
        <v>527</v>
      </c>
      <c r="J17" s="31"/>
      <c r="K17" s="33"/>
    </row>
    <row r="18" spans="1:24" ht="27" customHeight="1">
      <c r="A18" s="302"/>
      <c r="B18" s="230">
        <v>6</v>
      </c>
      <c r="C18" s="230">
        <v>5</v>
      </c>
      <c r="D18" s="30" t="s">
        <v>491</v>
      </c>
      <c r="E18" s="30" t="s">
        <v>492</v>
      </c>
      <c r="F18" s="30"/>
      <c r="G18" s="31"/>
      <c r="H18" s="31"/>
      <c r="I18" s="31" t="s">
        <v>527</v>
      </c>
      <c r="J18" s="31"/>
      <c r="K18" s="33"/>
    </row>
    <row r="19" spans="1:24" ht="30" customHeight="1">
      <c r="A19" s="302"/>
      <c r="B19" s="230">
        <v>7</v>
      </c>
      <c r="C19" s="230">
        <v>5</v>
      </c>
      <c r="D19" s="30" t="s">
        <v>493</v>
      </c>
      <c r="E19" s="30" t="s">
        <v>488</v>
      </c>
      <c r="F19" s="30"/>
      <c r="G19" s="31"/>
      <c r="H19" s="31"/>
      <c r="I19" s="31" t="s">
        <v>527</v>
      </c>
      <c r="J19" s="31"/>
      <c r="K19" s="33"/>
    </row>
    <row r="20" spans="1:24" ht="30" customHeight="1">
      <c r="A20" s="302"/>
      <c r="B20" s="230">
        <v>8</v>
      </c>
      <c r="C20" s="230">
        <v>3</v>
      </c>
      <c r="D20" s="30" t="s">
        <v>494</v>
      </c>
      <c r="E20" s="30" t="s">
        <v>488</v>
      </c>
      <c r="F20" s="30"/>
      <c r="G20" s="31"/>
      <c r="H20" s="31"/>
      <c r="I20" s="31" t="s">
        <v>527</v>
      </c>
      <c r="J20" s="31"/>
      <c r="K20" s="33"/>
    </row>
    <row r="21" spans="1:24" ht="39" customHeight="1">
      <c r="A21" s="302" t="s">
        <v>495</v>
      </c>
      <c r="B21" s="230">
        <v>1</v>
      </c>
      <c r="C21" s="230">
        <v>3</v>
      </c>
      <c r="D21" s="30" t="s">
        <v>496</v>
      </c>
      <c r="E21" s="30" t="s">
        <v>497</v>
      </c>
      <c r="F21" s="30"/>
      <c r="G21" s="31"/>
      <c r="H21" s="32"/>
      <c r="I21" s="31" t="s">
        <v>527</v>
      </c>
      <c r="J21" s="31"/>
      <c r="K21" s="33"/>
    </row>
    <row r="22" spans="1:24" ht="30" customHeight="1">
      <c r="A22" s="302"/>
      <c r="B22" s="230">
        <v>2</v>
      </c>
      <c r="C22" s="230">
        <v>2</v>
      </c>
      <c r="D22" s="30" t="s">
        <v>498</v>
      </c>
      <c r="E22" s="30" t="s">
        <v>499</v>
      </c>
      <c r="F22" s="30"/>
      <c r="G22" s="31"/>
      <c r="H22" s="32"/>
      <c r="I22" s="31" t="s">
        <v>527</v>
      </c>
      <c r="J22" s="31"/>
      <c r="K22" s="33"/>
    </row>
    <row r="23" spans="1:24" ht="34.5" customHeight="1">
      <c r="A23" s="302"/>
      <c r="B23" s="230">
        <v>3</v>
      </c>
      <c r="C23" s="230">
        <v>3</v>
      </c>
      <c r="D23" s="30" t="s">
        <v>500</v>
      </c>
      <c r="E23" s="30" t="s">
        <v>497</v>
      </c>
      <c r="F23" s="30"/>
      <c r="G23" s="31"/>
      <c r="H23" s="32"/>
      <c r="I23" s="31" t="s">
        <v>527</v>
      </c>
      <c r="J23" s="31"/>
      <c r="K23" s="33"/>
    </row>
    <row r="24" spans="1:24" ht="30.75" customHeight="1">
      <c r="A24" s="302"/>
      <c r="B24" s="230">
        <v>4</v>
      </c>
      <c r="C24" s="230">
        <v>3</v>
      </c>
      <c r="D24" s="30" t="s">
        <v>501</v>
      </c>
      <c r="E24" s="30" t="s">
        <v>488</v>
      </c>
      <c r="F24" s="30"/>
      <c r="G24" s="31"/>
      <c r="H24" s="32"/>
      <c r="I24" s="31" t="s">
        <v>527</v>
      </c>
      <c r="J24" s="31"/>
      <c r="K24" s="33"/>
    </row>
    <row r="25" spans="1:24" ht="29.25" customHeight="1">
      <c r="A25" s="302"/>
      <c r="B25" s="230">
        <v>5</v>
      </c>
      <c r="C25" s="230">
        <v>3</v>
      </c>
      <c r="D25" s="30" t="s">
        <v>502</v>
      </c>
      <c r="E25" s="30" t="s">
        <v>488</v>
      </c>
      <c r="F25" s="30"/>
      <c r="G25" s="31"/>
      <c r="H25" s="32"/>
      <c r="I25" s="31" t="s">
        <v>527</v>
      </c>
      <c r="J25" s="31"/>
      <c r="K25" s="33"/>
    </row>
    <row r="26" spans="1:24" ht="32.25" customHeight="1" thickBot="1">
      <c r="A26" s="228" t="s">
        <v>503</v>
      </c>
      <c r="B26" s="231">
        <v>1</v>
      </c>
      <c r="C26" s="231">
        <v>5</v>
      </c>
      <c r="D26" s="36" t="s">
        <v>504</v>
      </c>
      <c r="E26" s="36" t="s">
        <v>505</v>
      </c>
      <c r="F26" s="36" t="s">
        <v>506</v>
      </c>
      <c r="G26" s="37" t="s">
        <v>524</v>
      </c>
      <c r="H26" s="37"/>
      <c r="I26" s="37"/>
      <c r="J26" s="37"/>
      <c r="K26" s="39"/>
    </row>
    <row r="27" spans="1:24" s="23" customFormat="1" ht="14.25" customHeight="1" thickBot="1">
      <c r="A27" s="40"/>
      <c r="B27" s="42"/>
      <c r="C27" s="42"/>
      <c r="D27" s="42" t="s">
        <v>89</v>
      </c>
      <c r="E27" s="41"/>
      <c r="F27" s="41"/>
      <c r="G27" s="41"/>
      <c r="H27" s="41"/>
      <c r="I27" s="41"/>
      <c r="J27" s="41"/>
      <c r="K27" s="43"/>
      <c r="L27" s="28"/>
      <c r="M27" s="28"/>
      <c r="N27" s="28"/>
      <c r="O27" s="28"/>
      <c r="P27" s="28"/>
      <c r="Q27" s="28"/>
      <c r="R27" s="28"/>
      <c r="S27" s="28"/>
      <c r="T27" s="28"/>
      <c r="U27" s="28"/>
      <c r="V27" s="28"/>
      <c r="W27" s="28"/>
      <c r="X27" s="28"/>
    </row>
    <row r="28" spans="1:24" ht="37.5" customHeight="1">
      <c r="A28" s="285" t="s">
        <v>90</v>
      </c>
      <c r="B28" s="78">
        <v>1</v>
      </c>
      <c r="C28" s="78">
        <v>3</v>
      </c>
      <c r="D28" s="45" t="s">
        <v>428</v>
      </c>
      <c r="E28" s="45" t="s">
        <v>91</v>
      </c>
      <c r="F28" s="45" t="s">
        <v>31</v>
      </c>
      <c r="G28" s="24" t="s">
        <v>524</v>
      </c>
      <c r="H28" s="25"/>
      <c r="I28" s="24"/>
      <c r="J28" s="24"/>
      <c r="K28" s="27"/>
    </row>
    <row r="29" spans="1:24" s="258" customFormat="1" ht="86.25" customHeight="1">
      <c r="A29" s="286"/>
      <c r="B29" s="262">
        <v>2</v>
      </c>
      <c r="C29" s="262">
        <v>5</v>
      </c>
      <c r="D29" s="100" t="s">
        <v>528</v>
      </c>
      <c r="E29" s="263" t="s">
        <v>92</v>
      </c>
      <c r="F29" s="99" t="s">
        <v>31</v>
      </c>
      <c r="G29" s="255" t="s">
        <v>524</v>
      </c>
      <c r="H29" s="264"/>
      <c r="I29" s="255"/>
      <c r="J29" s="255"/>
      <c r="K29" s="256"/>
      <c r="L29" s="257"/>
      <c r="M29" s="257"/>
      <c r="N29" s="257"/>
      <c r="O29" s="257"/>
      <c r="P29" s="257"/>
    </row>
    <row r="30" spans="1:24" s="258" customFormat="1" ht="34.5" customHeight="1">
      <c r="A30" s="286"/>
      <c r="B30" s="262">
        <v>3</v>
      </c>
      <c r="C30" s="262">
        <v>1</v>
      </c>
      <c r="D30" s="99" t="s">
        <v>93</v>
      </c>
      <c r="E30" s="99" t="s">
        <v>94</v>
      </c>
      <c r="F30" s="99" t="s">
        <v>31</v>
      </c>
      <c r="G30" s="255" t="s">
        <v>524</v>
      </c>
      <c r="H30" s="264"/>
      <c r="I30" s="255"/>
      <c r="J30" s="255"/>
      <c r="K30" s="256"/>
      <c r="L30" s="257"/>
      <c r="M30" s="257"/>
      <c r="N30" s="257"/>
      <c r="O30" s="257"/>
      <c r="P30" s="257"/>
    </row>
    <row r="31" spans="1:24" ht="38.25" customHeight="1">
      <c r="A31" s="286"/>
      <c r="B31" s="79">
        <v>4</v>
      </c>
      <c r="C31" s="79">
        <v>3</v>
      </c>
      <c r="D31" s="80" t="s">
        <v>430</v>
      </c>
      <c r="E31" s="48" t="s">
        <v>507</v>
      </c>
      <c r="F31" s="80" t="s">
        <v>31</v>
      </c>
      <c r="G31" s="31" t="s">
        <v>524</v>
      </c>
      <c r="H31" s="32"/>
      <c r="I31" s="31"/>
      <c r="J31" s="31"/>
      <c r="K31" s="33"/>
      <c r="L31" s="46"/>
      <c r="M31" s="46"/>
      <c r="N31" s="46"/>
      <c r="O31" s="46"/>
      <c r="P31" s="46"/>
    </row>
    <row r="32" spans="1:24" ht="27" customHeight="1">
      <c r="A32" s="286"/>
      <c r="B32" s="79">
        <v>5</v>
      </c>
      <c r="C32" s="79">
        <v>5</v>
      </c>
      <c r="D32" s="80" t="s">
        <v>95</v>
      </c>
      <c r="E32" s="80" t="s">
        <v>96</v>
      </c>
      <c r="F32" s="80" t="s">
        <v>31</v>
      </c>
      <c r="G32" s="31" t="s">
        <v>524</v>
      </c>
      <c r="H32" s="32"/>
      <c r="I32" s="31"/>
      <c r="J32" s="31"/>
      <c r="K32" s="33"/>
      <c r="L32" s="46"/>
      <c r="M32" s="46"/>
      <c r="N32" s="46"/>
      <c r="O32" s="46"/>
      <c r="P32" s="46"/>
    </row>
    <row r="33" spans="1:16" ht="29.25" customHeight="1">
      <c r="A33" s="286"/>
      <c r="B33" s="79">
        <v>6</v>
      </c>
      <c r="C33" s="79">
        <v>3</v>
      </c>
      <c r="D33" s="80" t="s">
        <v>429</v>
      </c>
      <c r="E33" s="80"/>
      <c r="F33" s="80" t="s">
        <v>31</v>
      </c>
      <c r="G33" s="31" t="s">
        <v>524</v>
      </c>
      <c r="H33" s="32"/>
      <c r="I33" s="31"/>
      <c r="J33" s="31"/>
      <c r="K33" s="33"/>
      <c r="L33" s="46"/>
      <c r="M33" s="46"/>
      <c r="N33" s="46"/>
      <c r="O33" s="46"/>
      <c r="P33" s="46"/>
    </row>
    <row r="34" spans="1:16" ht="48" customHeight="1">
      <c r="A34" s="286"/>
      <c r="B34" s="79">
        <v>7</v>
      </c>
      <c r="C34" s="79">
        <v>1</v>
      </c>
      <c r="D34" s="80" t="s">
        <v>438</v>
      </c>
      <c r="E34" s="48" t="s">
        <v>439</v>
      </c>
      <c r="F34" s="80" t="s">
        <v>31</v>
      </c>
      <c r="G34" s="31" t="s">
        <v>524</v>
      </c>
      <c r="H34" s="32"/>
      <c r="I34" s="31"/>
      <c r="J34" s="31"/>
      <c r="K34" s="33"/>
      <c r="L34" s="46"/>
      <c r="M34" s="46"/>
      <c r="N34" s="46"/>
      <c r="O34" s="46"/>
      <c r="P34" s="46"/>
    </row>
    <row r="35" spans="1:16" s="258" customFormat="1" ht="21.75" customHeight="1">
      <c r="A35" s="299" t="s">
        <v>97</v>
      </c>
      <c r="B35" s="253">
        <v>1</v>
      </c>
      <c r="C35" s="253">
        <v>3</v>
      </c>
      <c r="D35" s="99" t="s">
        <v>98</v>
      </c>
      <c r="E35" s="99" t="s">
        <v>99</v>
      </c>
      <c r="F35" s="99" t="s">
        <v>31</v>
      </c>
      <c r="G35" s="255" t="s">
        <v>524</v>
      </c>
      <c r="H35" s="264"/>
      <c r="I35" s="255"/>
      <c r="J35" s="255"/>
      <c r="K35" s="256"/>
      <c r="L35" s="257"/>
      <c r="M35" s="257"/>
      <c r="N35" s="257"/>
      <c r="O35" s="257"/>
      <c r="P35" s="257"/>
    </row>
    <row r="36" spans="1:16" s="258" customFormat="1" ht="27" customHeight="1">
      <c r="A36" s="287"/>
      <c r="B36" s="253">
        <v>2</v>
      </c>
      <c r="C36" s="253">
        <v>3</v>
      </c>
      <c r="D36" s="99" t="s">
        <v>100</v>
      </c>
      <c r="E36" s="99" t="s">
        <v>101</v>
      </c>
      <c r="F36" s="99" t="s">
        <v>31</v>
      </c>
      <c r="G36" s="255" t="s">
        <v>524</v>
      </c>
      <c r="H36" s="264"/>
      <c r="I36" s="255"/>
      <c r="J36" s="255"/>
      <c r="K36" s="256"/>
      <c r="L36" s="257"/>
      <c r="M36" s="257"/>
      <c r="N36" s="257"/>
      <c r="O36" s="257"/>
      <c r="P36" s="257"/>
    </row>
    <row r="37" spans="1:16" ht="36" customHeight="1">
      <c r="A37" s="287"/>
      <c r="B37" s="79">
        <v>3</v>
      </c>
      <c r="C37" s="79">
        <v>5</v>
      </c>
      <c r="D37" s="80" t="s">
        <v>530</v>
      </c>
      <c r="E37" s="48" t="s">
        <v>529</v>
      </c>
      <c r="F37" s="80" t="s">
        <v>31</v>
      </c>
      <c r="G37" s="31" t="s">
        <v>524</v>
      </c>
      <c r="H37" s="32"/>
      <c r="I37" s="31"/>
      <c r="J37" s="31"/>
      <c r="K37" s="33"/>
      <c r="L37" s="46"/>
      <c r="M37" s="46"/>
      <c r="N37" s="46"/>
      <c r="O37" s="46"/>
      <c r="P37" s="46"/>
    </row>
    <row r="38" spans="1:16" ht="26.25" customHeight="1">
      <c r="A38" s="287"/>
      <c r="B38" s="47">
        <v>4</v>
      </c>
      <c r="C38" s="47">
        <v>1</v>
      </c>
      <c r="D38" s="80" t="s">
        <v>102</v>
      </c>
      <c r="E38" s="80" t="s">
        <v>510</v>
      </c>
      <c r="F38" s="80" t="s">
        <v>31</v>
      </c>
      <c r="G38" s="31"/>
      <c r="H38" s="32"/>
      <c r="I38" s="31" t="s">
        <v>524</v>
      </c>
      <c r="J38" s="31"/>
      <c r="K38" s="33"/>
      <c r="L38" s="46"/>
      <c r="M38" s="46"/>
      <c r="N38" s="46"/>
      <c r="O38" s="46"/>
      <c r="P38" s="46"/>
    </row>
    <row r="39" spans="1:16" ht="26.25" customHeight="1">
      <c r="A39" s="300"/>
      <c r="B39" s="47">
        <v>5</v>
      </c>
      <c r="C39" s="47">
        <v>3</v>
      </c>
      <c r="D39" s="80" t="s">
        <v>509</v>
      </c>
      <c r="E39" s="80" t="s">
        <v>510</v>
      </c>
      <c r="F39" s="80" t="s">
        <v>31</v>
      </c>
      <c r="G39" s="31"/>
      <c r="H39" s="32"/>
      <c r="I39" s="31" t="s">
        <v>524</v>
      </c>
      <c r="J39" s="31"/>
      <c r="K39" s="33"/>
      <c r="L39" s="46"/>
      <c r="M39" s="46"/>
      <c r="N39" s="46"/>
      <c r="O39" s="46"/>
      <c r="P39" s="46"/>
    </row>
    <row r="40" spans="1:16" ht="30.75" customHeight="1" thickBot="1">
      <c r="A40" s="81" t="s">
        <v>40</v>
      </c>
      <c r="B40" s="49">
        <v>1</v>
      </c>
      <c r="C40" s="49">
        <v>3</v>
      </c>
      <c r="D40" s="82" t="s">
        <v>103</v>
      </c>
      <c r="E40" s="82" t="s">
        <v>41</v>
      </c>
      <c r="F40" s="82" t="s">
        <v>31</v>
      </c>
      <c r="G40" s="37"/>
      <c r="H40" s="38"/>
      <c r="I40" s="37" t="s">
        <v>524</v>
      </c>
      <c r="J40" s="37"/>
      <c r="K40" s="39"/>
      <c r="L40" s="46"/>
      <c r="M40" s="46"/>
      <c r="N40" s="46"/>
      <c r="O40" s="46"/>
      <c r="P40" s="46"/>
    </row>
    <row r="41" spans="1:16" s="23" customFormat="1" ht="14.25" customHeight="1" thickBot="1">
      <c r="A41" s="40"/>
      <c r="B41" s="42"/>
      <c r="C41" s="42"/>
      <c r="D41" s="42" t="s">
        <v>104</v>
      </c>
      <c r="E41" s="41"/>
      <c r="F41" s="41"/>
      <c r="G41" s="41"/>
      <c r="H41" s="41"/>
      <c r="I41" s="41"/>
      <c r="J41" s="41"/>
      <c r="K41" s="43"/>
      <c r="L41" s="22"/>
      <c r="M41" s="22"/>
      <c r="N41" s="22"/>
      <c r="O41" s="22"/>
      <c r="P41" s="22"/>
    </row>
    <row r="42" spans="1:16" ht="14.25" customHeight="1">
      <c r="A42" s="289" t="s">
        <v>105</v>
      </c>
      <c r="B42" s="51">
        <v>1</v>
      </c>
      <c r="C42" s="51">
        <v>3</v>
      </c>
      <c r="D42" s="52" t="s">
        <v>551</v>
      </c>
      <c r="E42" s="52"/>
      <c r="F42" s="52"/>
      <c r="G42" s="278">
        <f>评审!J21</f>
        <v>0.93023255813953487</v>
      </c>
      <c r="H42" s="25"/>
      <c r="I42" s="24"/>
      <c r="J42" s="24"/>
      <c r="K42" s="27"/>
      <c r="L42" s="46"/>
      <c r="M42" s="46"/>
      <c r="N42" s="46"/>
      <c r="O42" s="46"/>
      <c r="P42" s="46"/>
    </row>
    <row r="43" spans="1:16" ht="14.25" customHeight="1">
      <c r="A43" s="290"/>
      <c r="B43" s="53">
        <v>2</v>
      </c>
      <c r="C43" s="53">
        <v>3</v>
      </c>
      <c r="D43" s="54" t="s">
        <v>553</v>
      </c>
      <c r="E43" s="54"/>
      <c r="F43" s="54"/>
      <c r="G43" s="279"/>
      <c r="H43" s="32"/>
      <c r="I43" s="31"/>
      <c r="J43" s="31"/>
      <c r="K43" s="33"/>
      <c r="L43" s="46"/>
      <c r="M43" s="46"/>
      <c r="N43" s="46"/>
      <c r="O43" s="46"/>
      <c r="P43" s="46"/>
    </row>
    <row r="44" spans="1:16" ht="14.25" customHeight="1">
      <c r="A44" s="290"/>
      <c r="B44" s="53">
        <v>3</v>
      </c>
      <c r="C44" s="53">
        <v>3</v>
      </c>
      <c r="D44" s="54" t="s">
        <v>555</v>
      </c>
      <c r="E44" s="54"/>
      <c r="F44" s="54"/>
      <c r="G44" s="279"/>
      <c r="H44" s="32"/>
      <c r="I44" s="31"/>
      <c r="J44" s="31"/>
      <c r="K44" s="33"/>
      <c r="L44" s="46"/>
      <c r="M44" s="46"/>
      <c r="N44" s="46"/>
      <c r="O44" s="46"/>
      <c r="P44" s="46"/>
    </row>
    <row r="45" spans="1:16" ht="14.25" customHeight="1">
      <c r="A45" s="290"/>
      <c r="B45" s="53">
        <v>4</v>
      </c>
      <c r="C45" s="53">
        <v>3</v>
      </c>
      <c r="D45" s="54" t="s">
        <v>106</v>
      </c>
      <c r="E45" s="54"/>
      <c r="F45" s="54"/>
      <c r="G45" s="31"/>
      <c r="H45" s="32"/>
      <c r="I45" s="31"/>
      <c r="J45" s="31"/>
      <c r="K45" s="33"/>
      <c r="L45" s="46"/>
      <c r="M45" s="46"/>
      <c r="N45" s="46"/>
      <c r="O45" s="46"/>
      <c r="P45" s="46"/>
    </row>
    <row r="46" spans="1:16" ht="14.25" customHeight="1">
      <c r="A46" s="290"/>
      <c r="B46" s="53">
        <v>5</v>
      </c>
      <c r="C46" s="53">
        <v>3</v>
      </c>
      <c r="D46" s="54" t="s">
        <v>107</v>
      </c>
      <c r="E46" s="54"/>
      <c r="F46" s="54"/>
      <c r="G46" s="31"/>
      <c r="H46" s="32"/>
      <c r="I46" s="31"/>
      <c r="J46" s="31"/>
      <c r="K46" s="33"/>
      <c r="L46" s="46"/>
      <c r="M46" s="46"/>
      <c r="N46" s="46"/>
      <c r="O46" s="46"/>
      <c r="P46" s="46"/>
    </row>
    <row r="47" spans="1:16" ht="14.25" customHeight="1">
      <c r="A47" s="290" t="s">
        <v>108</v>
      </c>
      <c r="B47" s="53">
        <v>1</v>
      </c>
      <c r="C47" s="53">
        <v>3</v>
      </c>
      <c r="D47" s="54" t="s">
        <v>109</v>
      </c>
      <c r="E47" s="54"/>
      <c r="F47" s="54"/>
      <c r="G47" s="31"/>
      <c r="H47" s="32"/>
      <c r="I47" s="31"/>
      <c r="J47" s="31"/>
      <c r="K47" s="33"/>
      <c r="L47" s="46"/>
      <c r="M47" s="46"/>
      <c r="N47" s="46"/>
      <c r="O47" s="46"/>
      <c r="P47" s="46"/>
    </row>
    <row r="48" spans="1:16" ht="14.25" customHeight="1">
      <c r="A48" s="290"/>
      <c r="B48" s="53">
        <v>2</v>
      </c>
      <c r="C48" s="53">
        <v>3</v>
      </c>
      <c r="D48" s="54" t="s">
        <v>110</v>
      </c>
      <c r="E48" s="54"/>
      <c r="F48" s="54"/>
      <c r="G48" s="31"/>
      <c r="H48" s="32"/>
      <c r="I48" s="31"/>
      <c r="J48" s="31"/>
      <c r="K48" s="33"/>
      <c r="L48" s="46"/>
      <c r="M48" s="46"/>
      <c r="N48" s="46"/>
      <c r="O48" s="46"/>
      <c r="P48" s="46"/>
    </row>
    <row r="49" spans="1:16" ht="14.25" customHeight="1">
      <c r="A49" s="290"/>
      <c r="B49" s="53">
        <v>3</v>
      </c>
      <c r="C49" s="53">
        <v>3</v>
      </c>
      <c r="D49" s="54" t="s">
        <v>111</v>
      </c>
      <c r="E49" s="54"/>
      <c r="F49" s="54"/>
      <c r="G49" s="31"/>
      <c r="H49" s="32"/>
      <c r="I49" s="31"/>
      <c r="J49" s="31"/>
      <c r="K49" s="33"/>
      <c r="L49" s="46"/>
      <c r="M49" s="46"/>
      <c r="N49" s="46"/>
      <c r="O49" s="46"/>
      <c r="P49" s="46"/>
    </row>
    <row r="50" spans="1:16" ht="14.25" customHeight="1">
      <c r="A50" s="290"/>
      <c r="B50" s="53">
        <v>4</v>
      </c>
      <c r="C50" s="53">
        <v>3</v>
      </c>
      <c r="D50" s="54" t="s">
        <v>112</v>
      </c>
      <c r="E50" s="54"/>
      <c r="F50" s="54"/>
      <c r="G50" s="31"/>
      <c r="H50" s="32"/>
      <c r="I50" s="31"/>
      <c r="J50" s="31"/>
      <c r="K50" s="33"/>
      <c r="L50" s="46"/>
      <c r="M50" s="46"/>
      <c r="N50" s="46"/>
      <c r="O50" s="46"/>
      <c r="P50" s="46"/>
    </row>
    <row r="51" spans="1:16" ht="14.25" customHeight="1" thickBot="1">
      <c r="A51" s="291"/>
      <c r="B51" s="55">
        <v>5</v>
      </c>
      <c r="C51" s="55">
        <v>3</v>
      </c>
      <c r="D51" s="56" t="s">
        <v>113</v>
      </c>
      <c r="E51" s="56"/>
      <c r="F51" s="56"/>
      <c r="G51" s="37"/>
      <c r="H51" s="38"/>
      <c r="I51" s="37"/>
      <c r="J51" s="37"/>
      <c r="K51" s="39"/>
      <c r="L51" s="46"/>
      <c r="M51" s="46"/>
      <c r="N51" s="46"/>
      <c r="O51" s="46"/>
      <c r="P51" s="46"/>
    </row>
    <row r="52" spans="1:16" ht="14.25" customHeight="1">
      <c r="D52" s="57"/>
      <c r="E52" s="57"/>
      <c r="F52" s="57"/>
      <c r="J52" s="59"/>
      <c r="K52" s="60"/>
    </row>
    <row r="53" spans="1:16" ht="14.25" customHeight="1" thickBot="1">
      <c r="J53" s="59"/>
      <c r="K53" s="60"/>
    </row>
    <row r="54" spans="1:16" ht="14.25" customHeight="1">
      <c r="A54" s="292" t="s">
        <v>114</v>
      </c>
      <c r="B54" s="293"/>
      <c r="C54" s="293"/>
      <c r="D54" s="294"/>
      <c r="J54" s="59"/>
      <c r="K54" s="60"/>
    </row>
    <row r="55" spans="1:16" ht="14.25" customHeight="1">
      <c r="A55" s="295" t="s">
        <v>115</v>
      </c>
      <c r="B55" s="296"/>
      <c r="C55" s="61"/>
      <c r="D55" s="62">
        <f>SUMIFS(C3:C40,G3:G40,"√")</f>
        <v>46</v>
      </c>
      <c r="J55" s="59"/>
      <c r="K55" s="60"/>
    </row>
    <row r="56" spans="1:16" ht="14.25" customHeight="1">
      <c r="A56" s="295" t="s">
        <v>116</v>
      </c>
      <c r="B56" s="296"/>
      <c r="C56" s="220"/>
      <c r="D56" s="62">
        <f>SUMIFS(C3:C51,H3:H51,"√")</f>
        <v>1</v>
      </c>
      <c r="J56" s="59"/>
      <c r="K56" s="60"/>
    </row>
    <row r="57" spans="1:16" ht="14.25" customHeight="1">
      <c r="A57" s="295" t="s">
        <v>104</v>
      </c>
      <c r="B57" s="296"/>
      <c r="C57" s="220"/>
      <c r="D57" s="64">
        <f>3*COUNTA(G42:G51)</f>
        <v>3</v>
      </c>
      <c r="J57" s="59"/>
      <c r="K57" s="60"/>
    </row>
    <row r="58" spans="1:16" ht="14.25" customHeight="1">
      <c r="A58" s="295" t="s">
        <v>117</v>
      </c>
      <c r="B58" s="296"/>
      <c r="C58" s="220"/>
      <c r="D58" s="64">
        <f>3*SUM(G42:G51)</f>
        <v>2.7906976744186047</v>
      </c>
      <c r="J58" s="59"/>
      <c r="K58" s="60"/>
    </row>
    <row r="59" spans="1:16" ht="14.25" customHeight="1">
      <c r="A59" s="297" t="s">
        <v>118</v>
      </c>
      <c r="B59" s="298"/>
      <c r="C59" s="221"/>
      <c r="D59" s="66">
        <f>IF(D55+D56+D57=0,"",(D55+D58)/SUM(D55,D56,D57))</f>
        <v>0.97581395348837208</v>
      </c>
      <c r="J59" s="59"/>
      <c r="K59" s="60"/>
    </row>
    <row r="60" spans="1:16" ht="14.25" customHeight="1" thickBot="1">
      <c r="A60" s="281" t="s">
        <v>119</v>
      </c>
      <c r="B60" s="282"/>
      <c r="C60" s="218"/>
      <c r="D60" s="68">
        <f>COUNTA(H3:H51)</f>
        <v>1</v>
      </c>
      <c r="J60" s="59"/>
      <c r="K60" s="60"/>
    </row>
    <row r="61" spans="1:16" ht="14.25" customHeight="1">
      <c r="J61" s="59"/>
      <c r="K61" s="60"/>
    </row>
    <row r="62" spans="1:16" ht="14.25" customHeight="1">
      <c r="J62" s="59"/>
      <c r="K62" s="60"/>
    </row>
    <row r="63" spans="1:16" ht="14.25" customHeight="1">
      <c r="J63" s="59"/>
      <c r="K63" s="60"/>
    </row>
    <row r="64" spans="1:16" ht="14.25" customHeight="1">
      <c r="J64" s="59"/>
      <c r="K64" s="60"/>
    </row>
    <row r="65" spans="10:11" ht="14.25" customHeight="1">
      <c r="J65" s="59"/>
      <c r="K65" s="60"/>
    </row>
    <row r="66" spans="10:11" ht="14.25" customHeight="1">
      <c r="J66" s="59"/>
      <c r="K66" s="60"/>
    </row>
    <row r="67" spans="10:11" ht="14.25" customHeight="1">
      <c r="J67" s="59"/>
      <c r="K67" s="60"/>
    </row>
    <row r="68" spans="10:11" ht="14.25" customHeight="1">
      <c r="J68" s="59"/>
      <c r="K68" s="60"/>
    </row>
    <row r="69" spans="10:11" ht="14.25" customHeight="1">
      <c r="J69" s="59"/>
      <c r="K69" s="60"/>
    </row>
    <row r="70" spans="10:11" ht="14.25" customHeight="1">
      <c r="J70" s="59"/>
      <c r="K70" s="60"/>
    </row>
    <row r="71" spans="10:11" ht="14.25" customHeight="1">
      <c r="J71" s="59"/>
      <c r="K71" s="60"/>
    </row>
    <row r="72" spans="10:11" ht="14.25" customHeight="1">
      <c r="J72" s="59"/>
      <c r="K72" s="60"/>
    </row>
    <row r="73" spans="10:11" ht="14.25" customHeight="1">
      <c r="J73" s="59"/>
      <c r="K73" s="60"/>
    </row>
    <row r="74" spans="10:11" ht="14.25" customHeight="1">
      <c r="J74" s="59"/>
      <c r="K74" s="60"/>
    </row>
    <row r="75" spans="10:11" ht="14.25" customHeight="1">
      <c r="J75" s="59"/>
      <c r="K75" s="60"/>
    </row>
    <row r="76" spans="10:11" ht="14.25" customHeight="1">
      <c r="J76" s="59"/>
      <c r="K76" s="60"/>
    </row>
    <row r="77" spans="10:11" ht="14.25" customHeight="1">
      <c r="J77" s="59"/>
      <c r="K77" s="60"/>
    </row>
    <row r="78" spans="10:11" ht="14.25" customHeight="1">
      <c r="J78" s="59"/>
      <c r="K78" s="60"/>
    </row>
    <row r="79" spans="10:11" ht="14.25" customHeight="1">
      <c r="J79" s="59"/>
      <c r="K79" s="60"/>
    </row>
    <row r="80" spans="10:11" ht="14.25" customHeight="1">
      <c r="J80" s="59"/>
      <c r="K80" s="60"/>
    </row>
    <row r="81" spans="10:11" ht="14.25" customHeight="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row r="172" spans="10:11">
      <c r="J172" s="59"/>
      <c r="K172" s="60"/>
    </row>
    <row r="173" spans="10:11">
      <c r="J173" s="59"/>
      <c r="K173" s="60"/>
    </row>
    <row r="174" spans="10:11">
      <c r="J174" s="59"/>
      <c r="K174" s="60"/>
    </row>
    <row r="175" spans="10:11">
      <c r="J175" s="59"/>
      <c r="K175" s="60"/>
    </row>
    <row r="176" spans="10:11">
      <c r="J176" s="59"/>
      <c r="K176" s="60"/>
    </row>
    <row r="177" spans="10:11">
      <c r="J177" s="59"/>
      <c r="K177" s="60"/>
    </row>
    <row r="178" spans="10:11">
      <c r="J178" s="59"/>
      <c r="K178" s="60"/>
    </row>
    <row r="179" spans="10:11">
      <c r="J179" s="59"/>
      <c r="K179" s="60"/>
    </row>
    <row r="180" spans="10:11">
      <c r="J180" s="59"/>
      <c r="K180" s="60"/>
    </row>
    <row r="181" spans="10:11">
      <c r="J181" s="59"/>
      <c r="K181" s="60"/>
    </row>
    <row r="182" spans="10:11">
      <c r="J182" s="59"/>
      <c r="K182" s="60"/>
    </row>
    <row r="183" spans="10:11">
      <c r="J183" s="59"/>
      <c r="K183" s="60"/>
    </row>
    <row r="184" spans="10:11">
      <c r="J184" s="59"/>
      <c r="K184" s="60"/>
    </row>
    <row r="185" spans="10:11">
      <c r="J185" s="59"/>
      <c r="K185" s="60"/>
    </row>
  </sheetData>
  <sheetProtection formatColumns="0" formatRows="0"/>
  <mergeCells count="16">
    <mergeCell ref="A3:A4"/>
    <mergeCell ref="A5:A6"/>
    <mergeCell ref="A7:A12"/>
    <mergeCell ref="A13:A20"/>
    <mergeCell ref="A21:A25"/>
    <mergeCell ref="A28:A34"/>
    <mergeCell ref="A35:A39"/>
    <mergeCell ref="A60:B60"/>
    <mergeCell ref="A42:A46"/>
    <mergeCell ref="A47:A51"/>
    <mergeCell ref="A54:D54"/>
    <mergeCell ref="A55:B55"/>
    <mergeCell ref="A56:B56"/>
    <mergeCell ref="A57:B57"/>
    <mergeCell ref="A58:B58"/>
    <mergeCell ref="A59:B59"/>
  </mergeCells>
  <phoneticPr fontId="4" type="noConversion"/>
  <conditionalFormatting sqref="H38:H51 H3:H36">
    <cfRule type="cellIs" dxfId="24" priority="2" stopIfTrue="1" operator="equal">
      <formula>"√"</formula>
    </cfRule>
  </conditionalFormatting>
  <conditionalFormatting sqref="H37">
    <cfRule type="cellIs" dxfId="23" priority="1" stopIfTrue="1" operator="equal">
      <formula>"√"</formula>
    </cfRule>
  </conditionalFormatting>
  <dataValidations count="2">
    <dataValidation type="list" allowBlank="1" showInputMessage="1" showErrorMessage="1" sqref="C26 C3:C4">
      <formula1>"1,3,5"</formula1>
    </dataValidation>
    <dataValidation type="list" allowBlank="1" showInputMessage="1" showErrorMessage="1" sqref="G52:G245 H42:I245 G28:I40 G3:I26">
      <formula1>"√"</formula1>
    </dataValidation>
  </dataValidations>
  <hyperlinks>
    <hyperlink ref="D45" location="评审!A1" display="评审4"/>
    <hyperlink ref="D46" location="评审!A1" display="评审5"/>
    <hyperlink ref="D47" location="变更控制!A1" display="变更1"/>
    <hyperlink ref="D48" location="变更控制!A1" display="变更2"/>
    <hyperlink ref="D49" location="变更控制!A1" display="变更3"/>
    <hyperlink ref="D50" location="变更控制!A1" display="变更4"/>
    <hyperlink ref="D51" location="变更控制!A1" display="变更5"/>
    <hyperlink ref="D42" location="评审!A1" display="评审1"/>
    <hyperlink ref="D44" location="评审!A1" display="评审4"/>
    <hyperlink ref="D43" location="评审!A1" display="评审4"/>
  </hyperlinks>
  <pageMargins left="0.75" right="0.75" top="1" bottom="1" header="0.5" footer="0.5"/>
  <pageSetup paperSize="9"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98"/>
  <sheetViews>
    <sheetView showGridLines="0" workbookViewId="0">
      <pane xSplit="6" ySplit="1" topLeftCell="G23" activePane="bottomRight" state="frozen"/>
      <selection pane="topRight" activeCell="G1" sqref="G1"/>
      <selection pane="bottomLeft" activeCell="A2" sqref="A2"/>
      <selection pane="bottomRight" activeCell="G14" sqref="G14:I27"/>
    </sheetView>
  </sheetViews>
  <sheetFormatPr defaultRowHeight="14.25" outlineLevelCol="1"/>
  <cols>
    <col min="1" max="1" width="14.375" style="28" customWidth="1"/>
    <col min="2" max="2" width="7.625" style="57" customWidth="1"/>
    <col min="3" max="3" width="8.75" style="57" customWidth="1"/>
    <col min="4" max="4" width="47.125" style="28" customWidth="1"/>
    <col min="5" max="5" width="33.625" style="28" customWidth="1"/>
    <col min="6" max="6" width="21.75" style="28" customWidth="1"/>
    <col min="7" max="7" width="8.125" style="57" customWidth="1"/>
    <col min="8" max="8" width="3.875" style="58" customWidth="1"/>
    <col min="9" max="9" width="3.875" style="57" customWidth="1"/>
    <col min="10" max="21" width="3.875" style="57" customWidth="1" outlineLevel="1"/>
    <col min="22" max="22" width="16.125" style="28" customWidth="1"/>
    <col min="23" max="23" width="43.25" style="69" customWidth="1"/>
    <col min="24" max="16384" width="9" style="28"/>
  </cols>
  <sheetData>
    <row r="1" spans="1:23" s="17" customFormat="1" ht="24.75" customHeight="1" thickBot="1">
      <c r="A1" s="83" t="s">
        <v>120</v>
      </c>
      <c r="B1" s="84" t="s">
        <v>121</v>
      </c>
      <c r="C1" s="84" t="s">
        <v>122</v>
      </c>
      <c r="D1" s="84" t="s">
        <v>123</v>
      </c>
      <c r="E1" s="84" t="s">
        <v>124</v>
      </c>
      <c r="F1" s="84" t="s">
        <v>125</v>
      </c>
      <c r="G1" s="85" t="s">
        <v>126</v>
      </c>
      <c r="H1" s="86" t="s">
        <v>127</v>
      </c>
      <c r="I1" s="85" t="s">
        <v>128</v>
      </c>
      <c r="J1" s="85" t="s">
        <v>126</v>
      </c>
      <c r="K1" s="86" t="s">
        <v>127</v>
      </c>
      <c r="L1" s="85" t="s">
        <v>128</v>
      </c>
      <c r="M1" s="85" t="s">
        <v>126</v>
      </c>
      <c r="N1" s="86" t="s">
        <v>127</v>
      </c>
      <c r="O1" s="85" t="s">
        <v>128</v>
      </c>
      <c r="P1" s="85" t="s">
        <v>126</v>
      </c>
      <c r="Q1" s="86" t="s">
        <v>127</v>
      </c>
      <c r="R1" s="85" t="s">
        <v>128</v>
      </c>
      <c r="S1" s="85" t="s">
        <v>126</v>
      </c>
      <c r="T1" s="86" t="s">
        <v>127</v>
      </c>
      <c r="U1" s="85" t="s">
        <v>128</v>
      </c>
      <c r="V1" s="87" t="s">
        <v>129</v>
      </c>
      <c r="W1" s="88" t="s">
        <v>130</v>
      </c>
    </row>
    <row r="2" spans="1:23" s="23" customFormat="1" ht="14.25" customHeight="1" thickBot="1">
      <c r="A2" s="40"/>
      <c r="B2" s="42"/>
      <c r="C2" s="42"/>
      <c r="D2" s="42" t="s">
        <v>131</v>
      </c>
      <c r="E2" s="41"/>
      <c r="F2" s="41"/>
      <c r="G2" s="41"/>
      <c r="H2" s="41"/>
      <c r="I2" s="41"/>
      <c r="J2" s="41"/>
      <c r="K2" s="41"/>
      <c r="L2" s="41"/>
      <c r="M2" s="41"/>
      <c r="N2" s="41"/>
      <c r="O2" s="41"/>
      <c r="P2" s="41"/>
      <c r="Q2" s="41"/>
      <c r="R2" s="41"/>
      <c r="S2" s="41"/>
      <c r="T2" s="41"/>
      <c r="U2" s="41"/>
      <c r="V2" s="41"/>
      <c r="W2" s="43"/>
    </row>
    <row r="3" spans="1:23" ht="39" customHeight="1" thickBot="1">
      <c r="A3" s="303" t="s">
        <v>132</v>
      </c>
      <c r="B3" s="29">
        <v>1</v>
      </c>
      <c r="C3" s="29">
        <v>3</v>
      </c>
      <c r="D3" s="30" t="s">
        <v>442</v>
      </c>
      <c r="E3" s="30"/>
      <c r="F3" s="30"/>
      <c r="G3" s="24"/>
      <c r="H3" s="32" t="s">
        <v>524</v>
      </c>
      <c r="I3" s="31" t="s">
        <v>524</v>
      </c>
      <c r="J3" s="31"/>
      <c r="K3" s="232"/>
      <c r="L3" s="74"/>
      <c r="M3" s="74"/>
      <c r="N3" s="74"/>
      <c r="O3" s="74"/>
      <c r="P3" s="74"/>
      <c r="Q3" s="74"/>
      <c r="R3" s="74"/>
      <c r="S3" s="74"/>
      <c r="T3" s="74"/>
      <c r="U3" s="74"/>
      <c r="V3" s="74"/>
      <c r="W3" s="233"/>
    </row>
    <row r="4" spans="1:23" ht="39" customHeight="1">
      <c r="A4" s="304"/>
      <c r="B4" s="29">
        <v>2</v>
      </c>
      <c r="C4" s="29">
        <v>5</v>
      </c>
      <c r="D4" s="30" t="s">
        <v>440</v>
      </c>
      <c r="E4" s="30" t="s">
        <v>437</v>
      </c>
      <c r="F4" s="30"/>
      <c r="G4" s="24"/>
      <c r="H4" s="32"/>
      <c r="I4" s="31" t="s">
        <v>524</v>
      </c>
      <c r="J4" s="31"/>
      <c r="K4" s="232"/>
      <c r="L4" s="74"/>
      <c r="M4" s="74"/>
      <c r="N4" s="74"/>
      <c r="O4" s="74"/>
      <c r="P4" s="74"/>
      <c r="Q4" s="74"/>
      <c r="R4" s="74"/>
      <c r="S4" s="74"/>
      <c r="T4" s="74"/>
      <c r="U4" s="74"/>
      <c r="V4" s="74"/>
      <c r="W4" s="233"/>
    </row>
    <row r="5" spans="1:23" ht="39" customHeight="1">
      <c r="A5" s="222" t="s">
        <v>514</v>
      </c>
      <c r="B5" s="29">
        <v>1</v>
      </c>
      <c r="C5" s="29">
        <v>3</v>
      </c>
      <c r="D5" s="30" t="s">
        <v>508</v>
      </c>
      <c r="E5" s="30" t="s">
        <v>96</v>
      </c>
      <c r="F5" s="30" t="s">
        <v>31</v>
      </c>
      <c r="G5" s="31"/>
      <c r="H5" s="32"/>
      <c r="I5" s="31" t="s">
        <v>524</v>
      </c>
      <c r="J5" s="31"/>
      <c r="K5" s="232"/>
      <c r="L5" s="74"/>
      <c r="M5" s="74"/>
      <c r="N5" s="74"/>
      <c r="O5" s="74"/>
      <c r="P5" s="74"/>
      <c r="Q5" s="74"/>
      <c r="R5" s="74"/>
      <c r="S5" s="74"/>
      <c r="T5" s="74"/>
      <c r="U5" s="74"/>
      <c r="V5" s="74"/>
      <c r="W5" s="233"/>
    </row>
    <row r="6" spans="1:23" s="258" customFormat="1" ht="21.75" customHeight="1">
      <c r="A6" s="311" t="s">
        <v>133</v>
      </c>
      <c r="B6" s="262">
        <v>1</v>
      </c>
      <c r="C6" s="262">
        <v>3</v>
      </c>
      <c r="D6" s="260" t="s">
        <v>431</v>
      </c>
      <c r="E6" s="260" t="s">
        <v>24</v>
      </c>
      <c r="F6" s="260" t="s">
        <v>25</v>
      </c>
      <c r="G6" s="255" t="s">
        <v>524</v>
      </c>
      <c r="H6" s="255"/>
      <c r="I6" s="255"/>
      <c r="J6" s="265"/>
      <c r="K6" s="265"/>
      <c r="L6" s="265"/>
      <c r="M6" s="265"/>
      <c r="N6" s="265"/>
      <c r="O6" s="265"/>
      <c r="P6" s="265"/>
      <c r="Q6" s="265"/>
      <c r="R6" s="265"/>
      <c r="S6" s="265"/>
      <c r="T6" s="265"/>
      <c r="U6" s="265"/>
      <c r="V6" s="266"/>
    </row>
    <row r="7" spans="1:23" s="258" customFormat="1" ht="21" customHeight="1">
      <c r="A7" s="311"/>
      <c r="B7" s="262">
        <v>2</v>
      </c>
      <c r="C7" s="262">
        <v>5</v>
      </c>
      <c r="D7" s="260" t="s">
        <v>410</v>
      </c>
      <c r="E7" s="260" t="s">
        <v>411</v>
      </c>
      <c r="F7" s="260"/>
      <c r="G7" s="255"/>
      <c r="H7" s="255"/>
      <c r="I7" s="255"/>
      <c r="J7" s="265"/>
      <c r="K7" s="265"/>
      <c r="L7" s="265"/>
      <c r="M7" s="265"/>
      <c r="N7" s="265"/>
      <c r="O7" s="265"/>
      <c r="P7" s="265"/>
      <c r="Q7" s="265"/>
      <c r="R7" s="265"/>
      <c r="S7" s="265"/>
      <c r="T7" s="265"/>
      <c r="U7" s="265"/>
      <c r="V7" s="255"/>
      <c r="W7" s="267" t="s">
        <v>567</v>
      </c>
    </row>
    <row r="8" spans="1:23" ht="24" customHeight="1">
      <c r="A8" s="284" t="s">
        <v>134</v>
      </c>
      <c r="B8" s="29">
        <v>1</v>
      </c>
      <c r="C8" s="29">
        <v>1</v>
      </c>
      <c r="D8" s="76" t="s">
        <v>425</v>
      </c>
      <c r="E8" s="76"/>
      <c r="F8" s="76"/>
      <c r="G8" s="31" t="s">
        <v>524</v>
      </c>
      <c r="H8" s="31"/>
      <c r="I8" s="31"/>
      <c r="J8" s="89"/>
      <c r="K8" s="89"/>
      <c r="L8" s="89"/>
      <c r="M8" s="89"/>
      <c r="N8" s="89"/>
      <c r="O8" s="89"/>
      <c r="P8" s="89"/>
      <c r="Q8" s="89"/>
      <c r="R8" s="89"/>
      <c r="S8" s="89"/>
      <c r="T8" s="89"/>
      <c r="U8" s="89"/>
      <c r="V8" s="31"/>
      <c r="W8" s="33"/>
    </row>
    <row r="9" spans="1:23" s="258" customFormat="1" ht="24">
      <c r="A9" s="284"/>
      <c r="B9" s="262">
        <v>2</v>
      </c>
      <c r="C9" s="262">
        <v>1</v>
      </c>
      <c r="D9" s="263" t="s">
        <v>432</v>
      </c>
      <c r="E9" s="263" t="s">
        <v>78</v>
      </c>
      <c r="F9" s="263" t="s">
        <v>79</v>
      </c>
      <c r="G9" s="255" t="s">
        <v>524</v>
      </c>
      <c r="H9" s="255"/>
      <c r="I9" s="255"/>
      <c r="J9" s="265"/>
      <c r="K9" s="265"/>
      <c r="L9" s="265"/>
      <c r="M9" s="265"/>
      <c r="N9" s="265"/>
      <c r="O9" s="265"/>
      <c r="P9" s="265"/>
      <c r="Q9" s="265"/>
      <c r="R9" s="265"/>
      <c r="S9" s="265"/>
      <c r="T9" s="265"/>
      <c r="U9" s="265"/>
      <c r="V9" s="255"/>
      <c r="W9" s="256"/>
    </row>
    <row r="10" spans="1:23" ht="36">
      <c r="A10" s="284"/>
      <c r="B10" s="29">
        <v>3</v>
      </c>
      <c r="C10" s="29">
        <v>3</v>
      </c>
      <c r="D10" s="76" t="s">
        <v>135</v>
      </c>
      <c r="E10" s="76" t="s">
        <v>80</v>
      </c>
      <c r="F10" s="76" t="s">
        <v>79</v>
      </c>
      <c r="G10" s="31"/>
      <c r="H10" s="31"/>
      <c r="I10" s="31" t="s">
        <v>524</v>
      </c>
      <c r="J10" s="89"/>
      <c r="K10" s="89"/>
      <c r="L10" s="89"/>
      <c r="M10" s="89"/>
      <c r="N10" s="89"/>
      <c r="O10" s="89"/>
      <c r="P10" s="89"/>
      <c r="Q10" s="89"/>
      <c r="R10" s="89"/>
      <c r="S10" s="89"/>
      <c r="T10" s="89"/>
      <c r="U10" s="89"/>
      <c r="V10" s="31"/>
      <c r="W10" s="33"/>
    </row>
    <row r="11" spans="1:23" ht="22.5" customHeight="1">
      <c r="A11" s="284"/>
      <c r="B11" s="29">
        <v>4</v>
      </c>
      <c r="C11" s="29">
        <v>3</v>
      </c>
      <c r="D11" s="76" t="s">
        <v>81</v>
      </c>
      <c r="E11" s="76"/>
      <c r="F11" s="76" t="s">
        <v>82</v>
      </c>
      <c r="G11" s="31"/>
      <c r="H11" s="31"/>
      <c r="I11" s="31" t="s">
        <v>524</v>
      </c>
      <c r="J11" s="89"/>
      <c r="K11" s="89"/>
      <c r="L11" s="89"/>
      <c r="M11" s="89"/>
      <c r="N11" s="89"/>
      <c r="O11" s="89"/>
      <c r="P11" s="89"/>
      <c r="Q11" s="89"/>
      <c r="R11" s="89"/>
      <c r="S11" s="89"/>
      <c r="T11" s="89"/>
      <c r="U11" s="89"/>
      <c r="V11" s="31"/>
      <c r="W11" s="33"/>
    </row>
    <row r="12" spans="1:23" s="258" customFormat="1" ht="24">
      <c r="A12" s="284"/>
      <c r="B12" s="262">
        <v>5</v>
      </c>
      <c r="C12" s="262">
        <v>5</v>
      </c>
      <c r="D12" s="263" t="s">
        <v>83</v>
      </c>
      <c r="E12" s="263" t="s">
        <v>84</v>
      </c>
      <c r="F12" s="263"/>
      <c r="G12" s="255"/>
      <c r="H12" s="255" t="s">
        <v>524</v>
      </c>
      <c r="I12" s="255"/>
      <c r="J12" s="265"/>
      <c r="K12" s="265"/>
      <c r="L12" s="265"/>
      <c r="M12" s="265"/>
      <c r="N12" s="265"/>
      <c r="O12" s="265"/>
      <c r="P12" s="265"/>
      <c r="Q12" s="265"/>
      <c r="R12" s="265"/>
      <c r="S12" s="265"/>
      <c r="T12" s="265"/>
      <c r="U12" s="265"/>
      <c r="V12" s="255"/>
      <c r="W12" s="256" t="s">
        <v>569</v>
      </c>
    </row>
    <row r="13" spans="1:23" ht="36">
      <c r="A13" s="284"/>
      <c r="B13" s="29">
        <v>6</v>
      </c>
      <c r="C13" s="29">
        <v>3</v>
      </c>
      <c r="D13" s="76" t="s">
        <v>85</v>
      </c>
      <c r="E13" s="76" t="s">
        <v>86</v>
      </c>
      <c r="F13" s="76" t="s">
        <v>87</v>
      </c>
      <c r="G13" s="31"/>
      <c r="H13" s="31"/>
      <c r="I13" s="31" t="s">
        <v>524</v>
      </c>
      <c r="J13" s="89"/>
      <c r="K13" s="89"/>
      <c r="L13" s="89"/>
      <c r="M13" s="89"/>
      <c r="N13" s="89"/>
      <c r="O13" s="89"/>
      <c r="P13" s="89"/>
      <c r="Q13" s="89"/>
      <c r="R13" s="89"/>
      <c r="S13" s="89"/>
      <c r="T13" s="89"/>
      <c r="U13" s="89"/>
      <c r="V13" s="31"/>
      <c r="W13" s="33"/>
    </row>
    <row r="14" spans="1:23" ht="24">
      <c r="A14" s="312" t="s">
        <v>136</v>
      </c>
      <c r="B14" s="29">
        <v>1</v>
      </c>
      <c r="C14" s="29">
        <v>3</v>
      </c>
      <c r="D14" s="76" t="s">
        <v>426</v>
      </c>
      <c r="E14" s="30" t="s">
        <v>137</v>
      </c>
      <c r="F14" s="30"/>
      <c r="G14" s="31"/>
      <c r="H14" s="31" t="s">
        <v>524</v>
      </c>
      <c r="I14" s="31"/>
      <c r="J14" s="89"/>
      <c r="K14" s="89"/>
      <c r="L14" s="89"/>
      <c r="M14" s="89"/>
      <c r="N14" s="89"/>
      <c r="O14" s="89"/>
      <c r="P14" s="89"/>
      <c r="Q14" s="89"/>
      <c r="R14" s="89"/>
      <c r="S14" s="89"/>
      <c r="T14" s="89"/>
      <c r="U14" s="89"/>
      <c r="V14" s="31"/>
      <c r="W14" s="33"/>
    </row>
    <row r="15" spans="1:23" ht="14.25" customHeight="1">
      <c r="A15" s="313"/>
      <c r="B15" s="29">
        <v>2</v>
      </c>
      <c r="C15" s="29">
        <v>5</v>
      </c>
      <c r="D15" s="76" t="s">
        <v>138</v>
      </c>
      <c r="E15" s="30" t="s">
        <v>139</v>
      </c>
      <c r="F15" s="30"/>
      <c r="G15" s="31"/>
      <c r="H15" s="31"/>
      <c r="I15" s="31" t="s">
        <v>524</v>
      </c>
      <c r="J15" s="89"/>
      <c r="K15" s="89"/>
      <c r="L15" s="89"/>
      <c r="M15" s="89"/>
      <c r="N15" s="89"/>
      <c r="O15" s="89"/>
      <c r="P15" s="89"/>
      <c r="Q15" s="89"/>
      <c r="R15" s="89"/>
      <c r="S15" s="89"/>
      <c r="T15" s="89"/>
      <c r="U15" s="89"/>
      <c r="V15" s="31"/>
      <c r="W15" s="33"/>
    </row>
    <row r="16" spans="1:23" ht="14.25" customHeight="1">
      <c r="A16" s="313"/>
      <c r="B16" s="29">
        <v>3</v>
      </c>
      <c r="C16" s="29">
        <v>3</v>
      </c>
      <c r="D16" s="76" t="s">
        <v>140</v>
      </c>
      <c r="E16" s="30"/>
      <c r="F16" s="30"/>
      <c r="G16" s="31"/>
      <c r="H16" s="31"/>
      <c r="I16" s="31" t="s">
        <v>524</v>
      </c>
      <c r="J16" s="89"/>
      <c r="K16" s="89"/>
      <c r="L16" s="89"/>
      <c r="M16" s="89"/>
      <c r="N16" s="89"/>
      <c r="O16" s="89"/>
      <c r="P16" s="89"/>
      <c r="Q16" s="89"/>
      <c r="R16" s="89"/>
      <c r="S16" s="89"/>
      <c r="T16" s="89"/>
      <c r="U16" s="89"/>
      <c r="V16" s="31"/>
      <c r="W16" s="33"/>
    </row>
    <row r="17" spans="1:28" ht="31.5" customHeight="1">
      <c r="A17" s="313"/>
      <c r="B17" s="29">
        <v>4</v>
      </c>
      <c r="C17" s="29">
        <v>5</v>
      </c>
      <c r="D17" s="76" t="s">
        <v>141</v>
      </c>
      <c r="E17" s="30" t="s">
        <v>137</v>
      </c>
      <c r="F17" s="30"/>
      <c r="G17" s="31"/>
      <c r="H17" s="31"/>
      <c r="I17" s="31" t="s">
        <v>524</v>
      </c>
      <c r="J17" s="89"/>
      <c r="K17" s="89"/>
      <c r="L17" s="89"/>
      <c r="M17" s="89"/>
      <c r="N17" s="89"/>
      <c r="O17" s="89"/>
      <c r="P17" s="89"/>
      <c r="Q17" s="89"/>
      <c r="R17" s="89"/>
      <c r="S17" s="89"/>
      <c r="T17" s="89"/>
      <c r="U17" s="89"/>
      <c r="V17" s="31"/>
      <c r="W17" s="33"/>
    </row>
    <row r="18" spans="1:28" ht="32.25" customHeight="1">
      <c r="A18" s="313"/>
      <c r="B18" s="29">
        <v>5</v>
      </c>
      <c r="C18" s="29">
        <v>3</v>
      </c>
      <c r="D18" s="76" t="s">
        <v>142</v>
      </c>
      <c r="E18" s="30" t="s">
        <v>137</v>
      </c>
      <c r="F18" s="30"/>
      <c r="G18" s="31"/>
      <c r="H18" s="31" t="s">
        <v>524</v>
      </c>
      <c r="I18" s="31"/>
      <c r="J18" s="89"/>
      <c r="K18" s="89"/>
      <c r="L18" s="89"/>
      <c r="M18" s="89"/>
      <c r="N18" s="89"/>
      <c r="O18" s="89"/>
      <c r="P18" s="89"/>
      <c r="Q18" s="89"/>
      <c r="R18" s="89"/>
      <c r="S18" s="89"/>
      <c r="T18" s="89"/>
      <c r="U18" s="89"/>
      <c r="V18" s="31"/>
      <c r="W18" s="33" t="s">
        <v>571</v>
      </c>
    </row>
    <row r="19" spans="1:28" ht="36" customHeight="1">
      <c r="A19" s="313"/>
      <c r="B19" s="29">
        <v>6</v>
      </c>
      <c r="C19" s="29">
        <v>5</v>
      </c>
      <c r="D19" s="76" t="s">
        <v>88</v>
      </c>
      <c r="E19" s="30" t="s">
        <v>427</v>
      </c>
      <c r="F19" s="30"/>
      <c r="G19" s="31"/>
      <c r="H19" s="31"/>
      <c r="I19" s="31" t="s">
        <v>524</v>
      </c>
      <c r="J19" s="89"/>
      <c r="K19" s="89"/>
      <c r="L19" s="89"/>
      <c r="M19" s="89"/>
      <c r="N19" s="89"/>
      <c r="O19" s="89"/>
      <c r="P19" s="89"/>
      <c r="Q19" s="89"/>
      <c r="R19" s="89"/>
      <c r="S19" s="89"/>
      <c r="T19" s="89"/>
      <c r="U19" s="89"/>
      <c r="V19" s="31"/>
      <c r="W19" s="33"/>
    </row>
    <row r="20" spans="1:28" ht="33.75" customHeight="1">
      <c r="A20" s="313"/>
      <c r="B20" s="29">
        <v>7</v>
      </c>
      <c r="C20" s="29">
        <v>5</v>
      </c>
      <c r="D20" s="76" t="s">
        <v>143</v>
      </c>
      <c r="E20" s="30" t="s">
        <v>137</v>
      </c>
      <c r="F20" s="30"/>
      <c r="G20" s="31"/>
      <c r="H20" s="31"/>
      <c r="I20" s="31" t="s">
        <v>524</v>
      </c>
      <c r="J20" s="89"/>
      <c r="K20" s="89"/>
      <c r="L20" s="89"/>
      <c r="M20" s="89"/>
      <c r="N20" s="89"/>
      <c r="O20" s="89"/>
      <c r="P20" s="89"/>
      <c r="Q20" s="89"/>
      <c r="R20" s="89"/>
      <c r="S20" s="89"/>
      <c r="T20" s="89"/>
      <c r="U20" s="89"/>
      <c r="V20" s="31"/>
      <c r="W20" s="33"/>
    </row>
    <row r="21" spans="1:28" ht="24">
      <c r="A21" s="314"/>
      <c r="B21" s="29">
        <v>8</v>
      </c>
      <c r="C21" s="29">
        <v>3</v>
      </c>
      <c r="D21" s="76" t="s">
        <v>144</v>
      </c>
      <c r="E21" s="30" t="s">
        <v>137</v>
      </c>
      <c r="F21" s="30"/>
      <c r="G21" s="31"/>
      <c r="H21" s="31"/>
      <c r="I21" s="31" t="s">
        <v>524</v>
      </c>
      <c r="J21" s="89"/>
      <c r="K21" s="89"/>
      <c r="L21" s="89"/>
      <c r="M21" s="89"/>
      <c r="N21" s="89"/>
      <c r="O21" s="89"/>
      <c r="P21" s="89"/>
      <c r="Q21" s="89"/>
      <c r="R21" s="89"/>
      <c r="S21" s="89"/>
      <c r="T21" s="89"/>
      <c r="U21" s="89"/>
      <c r="V21" s="31"/>
      <c r="W21" s="33"/>
    </row>
    <row r="22" spans="1:28" ht="24">
      <c r="A22" s="312" t="s">
        <v>145</v>
      </c>
      <c r="B22" s="29">
        <v>1</v>
      </c>
      <c r="C22" s="29">
        <v>3</v>
      </c>
      <c r="D22" s="76" t="s">
        <v>146</v>
      </c>
      <c r="E22" s="30" t="s">
        <v>147</v>
      </c>
      <c r="F22" s="30"/>
      <c r="G22" s="31"/>
      <c r="H22" s="32"/>
      <c r="I22" s="31" t="s">
        <v>524</v>
      </c>
      <c r="J22" s="89"/>
      <c r="K22" s="234"/>
      <c r="L22" s="89"/>
      <c r="M22" s="89"/>
      <c r="N22" s="234"/>
      <c r="O22" s="89"/>
      <c r="P22" s="89"/>
      <c r="Q22" s="234"/>
      <c r="R22" s="89"/>
      <c r="S22" s="89"/>
      <c r="T22" s="234"/>
      <c r="U22" s="89"/>
      <c r="V22" s="31"/>
      <c r="W22" s="33"/>
    </row>
    <row r="23" spans="1:28">
      <c r="A23" s="313"/>
      <c r="B23" s="29">
        <v>2</v>
      </c>
      <c r="C23" s="29">
        <v>2</v>
      </c>
      <c r="D23" s="76" t="s">
        <v>148</v>
      </c>
      <c r="E23" s="30" t="s">
        <v>149</v>
      </c>
      <c r="F23" s="30"/>
      <c r="G23" s="31"/>
      <c r="H23" s="32"/>
      <c r="I23" s="31" t="s">
        <v>524</v>
      </c>
      <c r="J23" s="89"/>
      <c r="K23" s="234"/>
      <c r="L23" s="89"/>
      <c r="M23" s="89"/>
      <c r="N23" s="234"/>
      <c r="O23" s="89"/>
      <c r="P23" s="89"/>
      <c r="Q23" s="234"/>
      <c r="R23" s="89"/>
      <c r="S23" s="89"/>
      <c r="T23" s="234"/>
      <c r="U23" s="89"/>
      <c r="V23" s="31"/>
      <c r="W23" s="33"/>
    </row>
    <row r="24" spans="1:28" ht="24">
      <c r="A24" s="313"/>
      <c r="B24" s="29">
        <v>3</v>
      </c>
      <c r="C24" s="29">
        <v>3</v>
      </c>
      <c r="D24" s="76" t="s">
        <v>150</v>
      </c>
      <c r="E24" s="30" t="s">
        <v>147</v>
      </c>
      <c r="F24" s="30"/>
      <c r="G24" s="31"/>
      <c r="H24" s="32"/>
      <c r="I24" s="31" t="s">
        <v>524</v>
      </c>
      <c r="J24" s="89"/>
      <c r="K24" s="234"/>
      <c r="L24" s="89"/>
      <c r="M24" s="89"/>
      <c r="N24" s="234"/>
      <c r="O24" s="89"/>
      <c r="P24" s="89"/>
      <c r="Q24" s="234"/>
      <c r="R24" s="89"/>
      <c r="S24" s="89"/>
      <c r="T24" s="234"/>
      <c r="U24" s="89"/>
      <c r="V24" s="31"/>
      <c r="W24" s="33"/>
    </row>
    <row r="25" spans="1:28" ht="24">
      <c r="A25" s="313"/>
      <c r="B25" s="29">
        <v>4</v>
      </c>
      <c r="C25" s="29">
        <v>3</v>
      </c>
      <c r="D25" s="76" t="s">
        <v>151</v>
      </c>
      <c r="E25" s="30" t="s">
        <v>137</v>
      </c>
      <c r="F25" s="30"/>
      <c r="G25" s="31"/>
      <c r="H25" s="32"/>
      <c r="I25" s="31" t="s">
        <v>524</v>
      </c>
      <c r="J25" s="89"/>
      <c r="K25" s="234"/>
      <c r="L25" s="89"/>
      <c r="M25" s="89"/>
      <c r="N25" s="234"/>
      <c r="O25" s="89"/>
      <c r="P25" s="89"/>
      <c r="Q25" s="234"/>
      <c r="R25" s="89"/>
      <c r="S25" s="89"/>
      <c r="T25" s="234"/>
      <c r="U25" s="89"/>
      <c r="V25" s="31"/>
      <c r="W25" s="33"/>
    </row>
    <row r="26" spans="1:28" ht="18.75" customHeight="1">
      <c r="A26" s="314"/>
      <c r="B26" s="29">
        <v>5</v>
      </c>
      <c r="C26" s="29">
        <v>3</v>
      </c>
      <c r="D26" s="76" t="s">
        <v>152</v>
      </c>
      <c r="E26" s="30" t="s">
        <v>137</v>
      </c>
      <c r="F26" s="30"/>
      <c r="G26" s="31"/>
      <c r="H26" s="32"/>
      <c r="I26" s="31" t="s">
        <v>524</v>
      </c>
      <c r="J26" s="89"/>
      <c r="K26" s="234"/>
      <c r="L26" s="89"/>
      <c r="M26" s="89"/>
      <c r="N26" s="234"/>
      <c r="O26" s="89"/>
      <c r="P26" s="89"/>
      <c r="Q26" s="234"/>
      <c r="R26" s="89"/>
      <c r="S26" s="89"/>
      <c r="T26" s="234"/>
      <c r="U26" s="89"/>
      <c r="V26" s="31"/>
      <c r="W26" s="33"/>
    </row>
    <row r="27" spans="1:28" ht="36.75" thickBot="1">
      <c r="A27" s="34" t="s">
        <v>28</v>
      </c>
      <c r="B27" s="35">
        <v>1</v>
      </c>
      <c r="C27" s="35">
        <v>5</v>
      </c>
      <c r="D27" s="36" t="s">
        <v>29</v>
      </c>
      <c r="E27" s="36" t="s">
        <v>30</v>
      </c>
      <c r="F27" s="36" t="s">
        <v>31</v>
      </c>
      <c r="G27" s="37" t="s">
        <v>524</v>
      </c>
      <c r="H27" s="38"/>
      <c r="I27" s="37"/>
      <c r="J27" s="91"/>
      <c r="K27" s="92"/>
      <c r="L27" s="91"/>
      <c r="M27" s="91"/>
      <c r="N27" s="92"/>
      <c r="O27" s="91"/>
      <c r="P27" s="91"/>
      <c r="Q27" s="92"/>
      <c r="R27" s="91"/>
      <c r="S27" s="91"/>
      <c r="T27" s="92"/>
      <c r="U27" s="91"/>
      <c r="V27" s="37"/>
      <c r="W27" s="39"/>
    </row>
    <row r="28" spans="1:28" s="23" customFormat="1" ht="14.25" customHeight="1">
      <c r="A28" s="18"/>
      <c r="B28" s="223"/>
      <c r="C28" s="223"/>
      <c r="D28" s="316" t="s">
        <v>153</v>
      </c>
      <c r="E28" s="19"/>
      <c r="F28" s="19"/>
      <c r="G28" s="315" t="s">
        <v>154</v>
      </c>
      <c r="H28" s="315"/>
      <c r="I28" s="315"/>
      <c r="J28" s="315" t="s">
        <v>155</v>
      </c>
      <c r="K28" s="315"/>
      <c r="L28" s="315"/>
      <c r="M28" s="315" t="s">
        <v>156</v>
      </c>
      <c r="N28" s="315"/>
      <c r="O28" s="315"/>
      <c r="P28" s="315" t="s">
        <v>157</v>
      </c>
      <c r="Q28" s="315"/>
      <c r="R28" s="315"/>
      <c r="S28" s="315" t="s">
        <v>158</v>
      </c>
      <c r="T28" s="315"/>
      <c r="U28" s="315"/>
      <c r="V28" s="19"/>
      <c r="W28" s="21"/>
      <c r="X28" s="22"/>
      <c r="Y28" s="22"/>
      <c r="Z28" s="22"/>
      <c r="AA28" s="22"/>
      <c r="AB28" s="22"/>
    </row>
    <row r="29" spans="1:28" s="23" customFormat="1" ht="14.25" customHeight="1" thickBot="1">
      <c r="A29" s="93"/>
      <c r="B29" s="224"/>
      <c r="C29" s="224"/>
      <c r="D29" s="317"/>
      <c r="E29" s="94"/>
      <c r="F29" s="94"/>
      <c r="G29" s="95" t="s">
        <v>126</v>
      </c>
      <c r="H29" s="95" t="s">
        <v>127</v>
      </c>
      <c r="I29" s="95" t="s">
        <v>128</v>
      </c>
      <c r="J29" s="95" t="s">
        <v>126</v>
      </c>
      <c r="K29" s="95" t="s">
        <v>127</v>
      </c>
      <c r="L29" s="95" t="s">
        <v>128</v>
      </c>
      <c r="M29" s="95" t="s">
        <v>126</v>
      </c>
      <c r="N29" s="95" t="s">
        <v>127</v>
      </c>
      <c r="O29" s="95" t="s">
        <v>128</v>
      </c>
      <c r="P29" s="95" t="s">
        <v>126</v>
      </c>
      <c r="Q29" s="95" t="s">
        <v>127</v>
      </c>
      <c r="R29" s="95" t="s">
        <v>128</v>
      </c>
      <c r="S29" s="95" t="s">
        <v>126</v>
      </c>
      <c r="T29" s="95" t="s">
        <v>127</v>
      </c>
      <c r="U29" s="95" t="s">
        <v>128</v>
      </c>
      <c r="V29" s="94"/>
      <c r="W29" s="96"/>
      <c r="X29" s="22"/>
      <c r="Y29" s="22"/>
      <c r="Z29" s="22"/>
      <c r="AA29" s="22"/>
      <c r="AB29" s="22"/>
    </row>
    <row r="30" spans="1:28" ht="77.25" customHeight="1">
      <c r="A30" s="305" t="s">
        <v>159</v>
      </c>
      <c r="B30" s="214">
        <v>1</v>
      </c>
      <c r="C30" s="214">
        <v>1</v>
      </c>
      <c r="D30" s="80" t="s">
        <v>512</v>
      </c>
      <c r="E30" s="97" t="s">
        <v>160</v>
      </c>
      <c r="F30" s="97" t="s">
        <v>161</v>
      </c>
      <c r="G30" s="72" t="s">
        <v>524</v>
      </c>
      <c r="H30" s="98"/>
      <c r="I30" s="72"/>
      <c r="J30" s="72"/>
      <c r="K30" s="72"/>
      <c r="L30" s="72"/>
      <c r="M30" s="72"/>
      <c r="N30" s="72"/>
      <c r="O30" s="72"/>
      <c r="P30" s="72"/>
      <c r="Q30" s="72"/>
      <c r="R30" s="72"/>
      <c r="S30" s="72"/>
      <c r="T30" s="72"/>
      <c r="U30" s="72"/>
      <c r="V30" s="72"/>
      <c r="W30" s="73"/>
      <c r="X30" s="46"/>
      <c r="Y30" s="46"/>
      <c r="Z30" s="46"/>
      <c r="AA30" s="46"/>
      <c r="AB30" s="46"/>
    </row>
    <row r="31" spans="1:28" ht="45" customHeight="1">
      <c r="A31" s="306"/>
      <c r="B31" s="79">
        <v>2</v>
      </c>
      <c r="C31" s="79">
        <v>3</v>
      </c>
      <c r="D31" s="80" t="s">
        <v>531</v>
      </c>
      <c r="E31" s="48" t="s">
        <v>444</v>
      </c>
      <c r="F31" s="48" t="s">
        <v>31</v>
      </c>
      <c r="G31" s="31" t="s">
        <v>524</v>
      </c>
      <c r="H31" s="32"/>
      <c r="I31" s="31"/>
      <c r="J31" s="31"/>
      <c r="K31" s="31"/>
      <c r="L31" s="31"/>
      <c r="M31" s="31"/>
      <c r="N31" s="31"/>
      <c r="O31" s="31"/>
      <c r="P31" s="31"/>
      <c r="Q31" s="31"/>
      <c r="R31" s="31"/>
      <c r="S31" s="31"/>
      <c r="T31" s="31"/>
      <c r="U31" s="31"/>
      <c r="V31" s="31"/>
      <c r="W31" s="33"/>
      <c r="X31" s="46"/>
      <c r="Y31" s="46"/>
      <c r="Z31" s="46"/>
      <c r="AA31" s="46"/>
      <c r="AB31" s="46"/>
    </row>
    <row r="32" spans="1:28" ht="75.75" customHeight="1">
      <c r="A32" s="306"/>
      <c r="B32" s="79">
        <v>3</v>
      </c>
      <c r="C32" s="79">
        <v>5</v>
      </c>
      <c r="D32" s="80" t="s">
        <v>513</v>
      </c>
      <c r="E32" s="48" t="s">
        <v>162</v>
      </c>
      <c r="F32" s="48" t="s">
        <v>31</v>
      </c>
      <c r="G32" s="31" t="s">
        <v>524</v>
      </c>
      <c r="H32" s="32"/>
      <c r="I32" s="31"/>
      <c r="J32" s="31"/>
      <c r="K32" s="31"/>
      <c r="L32" s="31"/>
      <c r="M32" s="31"/>
      <c r="N32" s="31"/>
      <c r="O32" s="31"/>
      <c r="P32" s="31"/>
      <c r="Q32" s="31"/>
      <c r="R32" s="31"/>
      <c r="S32" s="31"/>
      <c r="T32" s="31"/>
      <c r="U32" s="31"/>
      <c r="V32" s="31"/>
      <c r="W32" s="33"/>
      <c r="X32" s="46"/>
      <c r="Y32" s="46"/>
      <c r="Z32" s="46"/>
      <c r="AA32" s="46"/>
      <c r="AB32" s="46"/>
    </row>
    <row r="33" spans="1:28" ht="44.25" customHeight="1">
      <c r="A33" s="306"/>
      <c r="B33" s="79">
        <v>4</v>
      </c>
      <c r="C33" s="79">
        <v>3</v>
      </c>
      <c r="D33" s="80" t="s">
        <v>163</v>
      </c>
      <c r="E33" s="48" t="s">
        <v>164</v>
      </c>
      <c r="F33" s="48" t="s">
        <v>31</v>
      </c>
      <c r="G33" s="31" t="s">
        <v>524</v>
      </c>
      <c r="H33" s="32"/>
      <c r="I33" s="31"/>
      <c r="J33" s="31"/>
      <c r="K33" s="31"/>
      <c r="L33" s="31"/>
      <c r="M33" s="31"/>
      <c r="N33" s="31"/>
      <c r="O33" s="31"/>
      <c r="P33" s="31"/>
      <c r="Q33" s="31"/>
      <c r="R33" s="31"/>
      <c r="S33" s="31"/>
      <c r="T33" s="31"/>
      <c r="U33" s="31"/>
      <c r="V33" s="31"/>
      <c r="W33" s="33" t="s">
        <v>165</v>
      </c>
      <c r="X33" s="46"/>
      <c r="Y33" s="46"/>
      <c r="Z33" s="46"/>
      <c r="AA33" s="46"/>
      <c r="AB33" s="46"/>
    </row>
    <row r="34" spans="1:28" ht="61.5" customHeight="1">
      <c r="A34" s="306"/>
      <c r="B34" s="79">
        <v>5</v>
      </c>
      <c r="C34" s="79">
        <v>3</v>
      </c>
      <c r="D34" s="80" t="s">
        <v>445</v>
      </c>
      <c r="E34" s="80" t="s">
        <v>405</v>
      </c>
      <c r="F34" s="48" t="s">
        <v>31</v>
      </c>
      <c r="G34" s="31" t="s">
        <v>524</v>
      </c>
      <c r="H34" s="32"/>
      <c r="I34" s="31"/>
      <c r="J34" s="31"/>
      <c r="K34" s="31"/>
      <c r="L34" s="31"/>
      <c r="M34" s="31"/>
      <c r="N34" s="31"/>
      <c r="O34" s="31"/>
      <c r="P34" s="31"/>
      <c r="Q34" s="31"/>
      <c r="R34" s="31"/>
      <c r="S34" s="31"/>
      <c r="T34" s="31"/>
      <c r="U34" s="31"/>
      <c r="V34" s="31"/>
      <c r="W34" s="33"/>
      <c r="X34" s="46"/>
      <c r="Y34" s="46"/>
      <c r="Z34" s="46"/>
      <c r="AA34" s="46"/>
      <c r="AB34" s="46"/>
    </row>
    <row r="35" spans="1:28" ht="45.75" customHeight="1">
      <c r="A35" s="306"/>
      <c r="B35" s="79">
        <v>6</v>
      </c>
      <c r="C35" s="79">
        <v>5</v>
      </c>
      <c r="D35" s="80" t="s">
        <v>166</v>
      </c>
      <c r="E35" s="80" t="s">
        <v>167</v>
      </c>
      <c r="F35" s="48" t="s">
        <v>31</v>
      </c>
      <c r="G35" s="31" t="s">
        <v>524</v>
      </c>
      <c r="H35" s="32"/>
      <c r="I35" s="31"/>
      <c r="J35" s="31"/>
      <c r="K35" s="31"/>
      <c r="L35" s="31"/>
      <c r="M35" s="31"/>
      <c r="N35" s="31"/>
      <c r="O35" s="31"/>
      <c r="P35" s="31"/>
      <c r="Q35" s="31"/>
      <c r="R35" s="31"/>
      <c r="S35" s="31"/>
      <c r="T35" s="31"/>
      <c r="U35" s="31"/>
      <c r="V35" s="31"/>
      <c r="W35" s="33"/>
      <c r="X35" s="46"/>
      <c r="Y35" s="46"/>
      <c r="Z35" s="46"/>
      <c r="AA35" s="46"/>
      <c r="AB35" s="46"/>
    </row>
    <row r="36" spans="1:28" ht="58.5" customHeight="1">
      <c r="A36" s="306"/>
      <c r="B36" s="79">
        <v>7</v>
      </c>
      <c r="C36" s="79">
        <v>3</v>
      </c>
      <c r="D36" s="80" t="s">
        <v>168</v>
      </c>
      <c r="E36" s="48" t="s">
        <v>169</v>
      </c>
      <c r="F36" s="48" t="s">
        <v>170</v>
      </c>
      <c r="G36" s="31"/>
      <c r="H36" s="32"/>
      <c r="I36" s="31" t="s">
        <v>524</v>
      </c>
      <c r="J36" s="31"/>
      <c r="K36" s="31"/>
      <c r="L36" s="31"/>
      <c r="M36" s="31"/>
      <c r="N36" s="31"/>
      <c r="O36" s="31"/>
      <c r="P36" s="31"/>
      <c r="Q36" s="31"/>
      <c r="R36" s="31"/>
      <c r="S36" s="31"/>
      <c r="T36" s="31"/>
      <c r="U36" s="31"/>
      <c r="V36" s="31"/>
      <c r="W36" s="33" t="s">
        <v>171</v>
      </c>
      <c r="X36" s="46"/>
      <c r="Y36" s="46"/>
      <c r="Z36" s="46"/>
      <c r="AA36" s="46"/>
      <c r="AB36" s="46"/>
    </row>
    <row r="37" spans="1:28" ht="46.5" customHeight="1">
      <c r="A37" s="306"/>
      <c r="B37" s="79">
        <v>8</v>
      </c>
      <c r="C37" s="79">
        <v>1</v>
      </c>
      <c r="D37" s="80" t="s">
        <v>172</v>
      </c>
      <c r="E37" s="48" t="s">
        <v>446</v>
      </c>
      <c r="F37" s="48" t="s">
        <v>170</v>
      </c>
      <c r="G37" s="31"/>
      <c r="H37" s="32"/>
      <c r="I37" s="31" t="s">
        <v>524</v>
      </c>
      <c r="J37" s="31"/>
      <c r="K37" s="31"/>
      <c r="L37" s="31"/>
      <c r="M37" s="31"/>
      <c r="N37" s="31"/>
      <c r="O37" s="31"/>
      <c r="P37" s="31"/>
      <c r="Q37" s="31"/>
      <c r="R37" s="31"/>
      <c r="S37" s="31"/>
      <c r="T37" s="31"/>
      <c r="U37" s="31"/>
      <c r="V37" s="31"/>
      <c r="W37" s="33"/>
      <c r="X37" s="46"/>
      <c r="Y37" s="46"/>
      <c r="Z37" s="46"/>
      <c r="AA37" s="46"/>
      <c r="AB37" s="46"/>
    </row>
    <row r="38" spans="1:28" ht="36">
      <c r="A38" s="306"/>
      <c r="B38" s="79">
        <v>9</v>
      </c>
      <c r="C38" s="79">
        <v>1</v>
      </c>
      <c r="D38" s="80" t="s">
        <v>173</v>
      </c>
      <c r="E38" s="48" t="s">
        <v>532</v>
      </c>
      <c r="F38" s="48" t="s">
        <v>31</v>
      </c>
      <c r="G38" s="31"/>
      <c r="H38" s="32"/>
      <c r="I38" s="31" t="s">
        <v>524</v>
      </c>
      <c r="J38" s="31"/>
      <c r="K38" s="31"/>
      <c r="L38" s="31"/>
      <c r="M38" s="31"/>
      <c r="N38" s="31"/>
      <c r="O38" s="31"/>
      <c r="P38" s="31"/>
      <c r="Q38" s="31"/>
      <c r="R38" s="31"/>
      <c r="S38" s="31"/>
      <c r="T38" s="31"/>
      <c r="U38" s="31"/>
      <c r="V38" s="31"/>
      <c r="W38" s="33"/>
      <c r="X38" s="46"/>
      <c r="Y38" s="46"/>
      <c r="Z38" s="46"/>
      <c r="AA38" s="46"/>
      <c r="AB38" s="46"/>
    </row>
    <row r="39" spans="1:28" ht="60">
      <c r="A39" s="306"/>
      <c r="B39" s="79">
        <v>10</v>
      </c>
      <c r="C39" s="47">
        <v>3</v>
      </c>
      <c r="D39" s="80" t="s">
        <v>174</v>
      </c>
      <c r="E39" s="48" t="s">
        <v>175</v>
      </c>
      <c r="F39" s="48" t="s">
        <v>176</v>
      </c>
      <c r="G39" s="31"/>
      <c r="H39" s="32"/>
      <c r="I39" s="31" t="s">
        <v>524</v>
      </c>
      <c r="J39" s="31"/>
      <c r="K39" s="31"/>
      <c r="L39" s="31"/>
      <c r="M39" s="31"/>
      <c r="N39" s="31"/>
      <c r="O39" s="31"/>
      <c r="P39" s="31"/>
      <c r="Q39" s="31"/>
      <c r="R39" s="31"/>
      <c r="S39" s="31"/>
      <c r="T39" s="31"/>
      <c r="U39" s="31"/>
      <c r="V39" s="31"/>
      <c r="W39" s="33"/>
      <c r="X39" s="46"/>
      <c r="Y39" s="46"/>
      <c r="Z39" s="46"/>
      <c r="AA39" s="46"/>
      <c r="AB39" s="46"/>
    </row>
    <row r="40" spans="1:28" ht="25.5" customHeight="1">
      <c r="A40" s="306"/>
      <c r="B40" s="79">
        <v>11</v>
      </c>
      <c r="C40" s="47">
        <v>5</v>
      </c>
      <c r="D40" s="80" t="s">
        <v>177</v>
      </c>
      <c r="E40" s="48"/>
      <c r="F40" s="48"/>
      <c r="G40" s="31"/>
      <c r="H40" s="32"/>
      <c r="I40" s="31" t="s">
        <v>524</v>
      </c>
      <c r="J40" s="31"/>
      <c r="K40" s="31"/>
      <c r="L40" s="31"/>
      <c r="M40" s="31"/>
      <c r="N40" s="31"/>
      <c r="O40" s="31"/>
      <c r="P40" s="31"/>
      <c r="Q40" s="31"/>
      <c r="R40" s="31"/>
      <c r="S40" s="31"/>
      <c r="T40" s="31"/>
      <c r="U40" s="31"/>
      <c r="V40" s="31"/>
      <c r="W40" s="33"/>
      <c r="X40" s="46"/>
      <c r="Y40" s="46"/>
      <c r="Z40" s="46"/>
      <c r="AA40" s="46"/>
      <c r="AB40" s="46"/>
    </row>
    <row r="41" spans="1:28" ht="52.5" customHeight="1">
      <c r="A41" s="306"/>
      <c r="B41" s="79">
        <v>12</v>
      </c>
      <c r="C41" s="47">
        <v>3</v>
      </c>
      <c r="D41" s="80" t="s">
        <v>178</v>
      </c>
      <c r="E41" s="48" t="s">
        <v>179</v>
      </c>
      <c r="F41" s="48" t="s">
        <v>180</v>
      </c>
      <c r="G41" s="31"/>
      <c r="H41" s="32"/>
      <c r="I41" s="31" t="s">
        <v>524</v>
      </c>
      <c r="J41" s="31"/>
      <c r="K41" s="31"/>
      <c r="L41" s="31"/>
      <c r="M41" s="31"/>
      <c r="N41" s="31"/>
      <c r="O41" s="31"/>
      <c r="P41" s="31"/>
      <c r="Q41" s="31"/>
      <c r="R41" s="31"/>
      <c r="S41" s="31"/>
      <c r="T41" s="31"/>
      <c r="U41" s="31"/>
      <c r="V41" s="31"/>
      <c r="W41" s="33"/>
      <c r="X41" s="46"/>
      <c r="Y41" s="46"/>
      <c r="Z41" s="46"/>
      <c r="AA41" s="46"/>
      <c r="AB41" s="46"/>
    </row>
    <row r="42" spans="1:28" ht="39" customHeight="1">
      <c r="A42" s="306"/>
      <c r="B42" s="47">
        <v>13</v>
      </c>
      <c r="C42" s="47">
        <v>1</v>
      </c>
      <c r="D42" s="80" t="s">
        <v>533</v>
      </c>
      <c r="E42" s="48"/>
      <c r="F42" s="48" t="s">
        <v>447</v>
      </c>
      <c r="G42" s="31"/>
      <c r="H42" s="32"/>
      <c r="I42" s="31" t="s">
        <v>524</v>
      </c>
      <c r="J42" s="31"/>
      <c r="K42" s="31"/>
      <c r="L42" s="31"/>
      <c r="M42" s="31"/>
      <c r="N42" s="31"/>
      <c r="O42" s="31"/>
      <c r="P42" s="31"/>
      <c r="Q42" s="31"/>
      <c r="R42" s="31"/>
      <c r="S42" s="31"/>
      <c r="T42" s="31"/>
      <c r="U42" s="31"/>
      <c r="V42" s="31"/>
      <c r="W42" s="33"/>
      <c r="X42" s="46"/>
      <c r="Y42" s="46"/>
      <c r="Z42" s="46"/>
      <c r="AA42" s="46"/>
      <c r="AB42" s="46"/>
    </row>
    <row r="43" spans="1:28" ht="39" customHeight="1">
      <c r="A43" s="307"/>
      <c r="B43" s="47">
        <v>14</v>
      </c>
      <c r="C43" s="79">
        <v>3</v>
      </c>
      <c r="D43" s="48" t="s">
        <v>188</v>
      </c>
      <c r="E43" s="48" t="s">
        <v>406</v>
      </c>
      <c r="F43" s="48" t="s">
        <v>170</v>
      </c>
      <c r="G43" s="31"/>
      <c r="H43" s="32"/>
      <c r="I43" s="31" t="s">
        <v>524</v>
      </c>
      <c r="J43" s="31"/>
      <c r="K43" s="31"/>
      <c r="L43" s="31"/>
      <c r="M43" s="31"/>
      <c r="N43" s="31"/>
      <c r="O43" s="31"/>
      <c r="P43" s="31"/>
      <c r="Q43" s="31"/>
      <c r="R43" s="31"/>
      <c r="S43" s="31"/>
      <c r="T43" s="31"/>
      <c r="U43" s="31"/>
      <c r="V43" s="31"/>
      <c r="W43" s="33"/>
      <c r="X43" s="46"/>
      <c r="Y43" s="46"/>
      <c r="Z43" s="46"/>
      <c r="AA43" s="46"/>
      <c r="AB43" s="46"/>
    </row>
    <row r="44" spans="1:28" ht="31.5" customHeight="1">
      <c r="A44" s="308" t="s">
        <v>181</v>
      </c>
      <c r="B44" s="79">
        <v>1</v>
      </c>
      <c r="C44" s="79">
        <v>3</v>
      </c>
      <c r="D44" s="48" t="s">
        <v>182</v>
      </c>
      <c r="E44" s="48" t="s">
        <v>433</v>
      </c>
      <c r="F44" s="48" t="s">
        <v>31</v>
      </c>
      <c r="G44" s="31" t="s">
        <v>524</v>
      </c>
      <c r="H44" s="32"/>
      <c r="I44" s="31"/>
      <c r="J44" s="31"/>
      <c r="K44" s="31"/>
      <c r="L44" s="31"/>
      <c r="M44" s="31"/>
      <c r="N44" s="31"/>
      <c r="O44" s="31"/>
      <c r="P44" s="31"/>
      <c r="Q44" s="31"/>
      <c r="R44" s="31"/>
      <c r="S44" s="31"/>
      <c r="T44" s="31"/>
      <c r="U44" s="31"/>
      <c r="V44" s="31"/>
      <c r="W44" s="33" t="s">
        <v>183</v>
      </c>
      <c r="X44" s="46"/>
      <c r="Y44" s="46"/>
      <c r="Z44" s="46"/>
      <c r="AA44" s="46"/>
      <c r="AB44" s="46"/>
    </row>
    <row r="45" spans="1:28" ht="70.5" customHeight="1">
      <c r="A45" s="310"/>
      <c r="B45" s="79">
        <v>2</v>
      </c>
      <c r="C45" s="79">
        <v>3</v>
      </c>
      <c r="D45" s="48" t="s">
        <v>184</v>
      </c>
      <c r="E45" s="48" t="s">
        <v>175</v>
      </c>
      <c r="F45" s="48" t="s">
        <v>176</v>
      </c>
      <c r="G45" s="31" t="s">
        <v>524</v>
      </c>
      <c r="H45" s="32"/>
      <c r="I45" s="31"/>
      <c r="J45" s="31"/>
      <c r="K45" s="31"/>
      <c r="L45" s="31"/>
      <c r="M45" s="31"/>
      <c r="N45" s="31"/>
      <c r="O45" s="31"/>
      <c r="P45" s="31"/>
      <c r="Q45" s="31"/>
      <c r="R45" s="31"/>
      <c r="S45" s="31"/>
      <c r="T45" s="31"/>
      <c r="U45" s="31"/>
      <c r="V45" s="31"/>
      <c r="W45" s="33"/>
      <c r="X45" s="46"/>
      <c r="Y45" s="46"/>
      <c r="Z45" s="46"/>
      <c r="AA45" s="46"/>
      <c r="AB45" s="46"/>
    </row>
    <row r="46" spans="1:28" ht="24" customHeight="1">
      <c r="A46" s="310"/>
      <c r="B46" s="79">
        <v>3</v>
      </c>
      <c r="C46" s="79">
        <v>5</v>
      </c>
      <c r="D46" s="48" t="s">
        <v>185</v>
      </c>
      <c r="E46" s="48"/>
      <c r="F46" s="48"/>
      <c r="G46" s="31" t="s">
        <v>524</v>
      </c>
      <c r="H46" s="32"/>
      <c r="I46" s="31"/>
      <c r="J46" s="31"/>
      <c r="K46" s="31"/>
      <c r="L46" s="31"/>
      <c r="M46" s="31"/>
      <c r="N46" s="31"/>
      <c r="O46" s="31"/>
      <c r="P46" s="31"/>
      <c r="Q46" s="31"/>
      <c r="R46" s="31"/>
      <c r="S46" s="31"/>
      <c r="T46" s="31"/>
      <c r="U46" s="31"/>
      <c r="V46" s="31"/>
      <c r="W46" s="33"/>
      <c r="X46" s="46"/>
      <c r="Y46" s="46"/>
      <c r="Z46" s="46"/>
      <c r="AA46" s="46"/>
      <c r="AB46" s="46"/>
    </row>
    <row r="47" spans="1:28" ht="24" customHeight="1">
      <c r="A47" s="310"/>
      <c r="B47" s="79">
        <v>4</v>
      </c>
      <c r="C47" s="79">
        <v>3</v>
      </c>
      <c r="D47" s="48" t="s">
        <v>186</v>
      </c>
      <c r="E47" s="48" t="s">
        <v>179</v>
      </c>
      <c r="F47" s="48" t="s">
        <v>180</v>
      </c>
      <c r="G47" s="31" t="s">
        <v>524</v>
      </c>
      <c r="H47" s="32"/>
      <c r="I47" s="31"/>
      <c r="J47" s="31"/>
      <c r="K47" s="31"/>
      <c r="L47" s="31"/>
      <c r="M47" s="31"/>
      <c r="N47" s="31"/>
      <c r="O47" s="31"/>
      <c r="P47" s="31"/>
      <c r="Q47" s="31"/>
      <c r="R47" s="31"/>
      <c r="S47" s="31"/>
      <c r="T47" s="31"/>
      <c r="U47" s="31"/>
      <c r="V47" s="31"/>
      <c r="W47" s="33" t="s">
        <v>187</v>
      </c>
      <c r="X47" s="46"/>
      <c r="Y47" s="46"/>
      <c r="Z47" s="46"/>
      <c r="AA47" s="46"/>
      <c r="AB47" s="46"/>
    </row>
    <row r="48" spans="1:28" ht="42.75" customHeight="1">
      <c r="A48" s="309"/>
      <c r="B48" s="79">
        <v>5</v>
      </c>
      <c r="C48" s="79">
        <v>3</v>
      </c>
      <c r="D48" s="48" t="s">
        <v>188</v>
      </c>
      <c r="E48" s="48" t="s">
        <v>433</v>
      </c>
      <c r="F48" s="48" t="s">
        <v>170</v>
      </c>
      <c r="G48" s="31"/>
      <c r="H48" s="32"/>
      <c r="I48" s="31" t="s">
        <v>524</v>
      </c>
      <c r="J48" s="31"/>
      <c r="K48" s="31"/>
      <c r="L48" s="31"/>
      <c r="M48" s="31"/>
      <c r="N48" s="31"/>
      <c r="O48" s="31"/>
      <c r="P48" s="31"/>
      <c r="Q48" s="31"/>
      <c r="R48" s="31"/>
      <c r="S48" s="31"/>
      <c r="T48" s="31"/>
      <c r="U48" s="31"/>
      <c r="V48" s="31"/>
      <c r="W48" s="33"/>
      <c r="X48" s="46"/>
      <c r="Y48" s="46"/>
      <c r="Z48" s="46"/>
      <c r="AA48" s="46"/>
      <c r="AB48" s="46"/>
    </row>
    <row r="49" spans="1:28" s="258" customFormat="1" ht="41.25" customHeight="1">
      <c r="A49" s="308" t="s">
        <v>189</v>
      </c>
      <c r="B49" s="262">
        <v>1</v>
      </c>
      <c r="C49" s="262">
        <v>3</v>
      </c>
      <c r="D49" s="100" t="s">
        <v>190</v>
      </c>
      <c r="E49" s="100" t="s">
        <v>534</v>
      </c>
      <c r="F49" s="100" t="s">
        <v>31</v>
      </c>
      <c r="G49" s="255" t="s">
        <v>524</v>
      </c>
      <c r="H49" s="264"/>
      <c r="I49" s="255"/>
      <c r="J49" s="255"/>
      <c r="K49" s="255"/>
      <c r="L49" s="255"/>
      <c r="M49" s="255"/>
      <c r="N49" s="255"/>
      <c r="O49" s="255"/>
      <c r="P49" s="255"/>
      <c r="Q49" s="255"/>
      <c r="R49" s="255"/>
      <c r="S49" s="255"/>
      <c r="T49" s="255"/>
      <c r="U49" s="255"/>
      <c r="V49" s="255"/>
      <c r="W49" s="256"/>
      <c r="X49" s="257"/>
      <c r="Y49" s="257"/>
      <c r="Z49" s="257"/>
      <c r="AA49" s="257"/>
      <c r="AB49" s="257"/>
    </row>
    <row r="50" spans="1:28" ht="29.25" customHeight="1">
      <c r="A50" s="309"/>
      <c r="B50" s="79">
        <v>2</v>
      </c>
      <c r="C50" s="79">
        <v>3</v>
      </c>
      <c r="D50" s="48" t="s">
        <v>191</v>
      </c>
      <c r="E50" s="48"/>
      <c r="F50" s="48" t="s">
        <v>31</v>
      </c>
      <c r="G50" s="31" t="s">
        <v>524</v>
      </c>
      <c r="H50" s="32"/>
      <c r="I50" s="31"/>
      <c r="J50" s="31"/>
      <c r="K50" s="31"/>
      <c r="L50" s="31"/>
      <c r="M50" s="31"/>
      <c r="N50" s="31"/>
      <c r="O50" s="31"/>
      <c r="P50" s="31"/>
      <c r="Q50" s="31"/>
      <c r="R50" s="31"/>
      <c r="S50" s="31"/>
      <c r="T50" s="31"/>
      <c r="U50" s="31"/>
      <c r="V50" s="31"/>
      <c r="W50" s="33"/>
      <c r="X50" s="46"/>
      <c r="Y50" s="46"/>
      <c r="Z50" s="46"/>
      <c r="AA50" s="46"/>
      <c r="AB50" s="46"/>
    </row>
    <row r="51" spans="1:28" ht="26.25" customHeight="1">
      <c r="A51" s="308" t="s">
        <v>192</v>
      </c>
      <c r="B51" s="79">
        <v>1</v>
      </c>
      <c r="C51" s="79">
        <v>3</v>
      </c>
      <c r="D51" s="48" t="s">
        <v>193</v>
      </c>
      <c r="E51" s="48"/>
      <c r="F51" s="48" t="s">
        <v>31</v>
      </c>
      <c r="G51" s="31" t="s">
        <v>524</v>
      </c>
      <c r="H51" s="32"/>
      <c r="I51" s="31"/>
      <c r="J51" s="31"/>
      <c r="K51" s="31"/>
      <c r="L51" s="31"/>
      <c r="M51" s="31"/>
      <c r="N51" s="31"/>
      <c r="O51" s="31"/>
      <c r="P51" s="31"/>
      <c r="Q51" s="31"/>
      <c r="R51" s="31"/>
      <c r="S51" s="31"/>
      <c r="T51" s="31"/>
      <c r="U51" s="31"/>
      <c r="V51" s="31"/>
      <c r="W51" s="33" t="s">
        <v>194</v>
      </c>
      <c r="X51" s="46"/>
      <c r="Y51" s="46"/>
      <c r="Z51" s="46"/>
      <c r="AA51" s="46"/>
      <c r="AB51" s="46"/>
    </row>
    <row r="52" spans="1:28" ht="36" customHeight="1">
      <c r="A52" s="310"/>
      <c r="B52" s="79">
        <v>2</v>
      </c>
      <c r="C52" s="79">
        <v>5</v>
      </c>
      <c r="D52" s="48" t="s">
        <v>407</v>
      </c>
      <c r="E52" s="48" t="s">
        <v>96</v>
      </c>
      <c r="F52" s="48" t="s">
        <v>31</v>
      </c>
      <c r="G52" s="31" t="s">
        <v>524</v>
      </c>
      <c r="H52" s="32"/>
      <c r="I52" s="31"/>
      <c r="J52" s="31"/>
      <c r="K52" s="31"/>
      <c r="L52" s="31"/>
      <c r="M52" s="31"/>
      <c r="N52" s="31"/>
      <c r="O52" s="31"/>
      <c r="P52" s="31"/>
      <c r="Q52" s="31"/>
      <c r="R52" s="31"/>
      <c r="S52" s="31"/>
      <c r="T52" s="31"/>
      <c r="U52" s="31"/>
      <c r="V52" s="31"/>
      <c r="W52" s="33"/>
      <c r="X52" s="46"/>
      <c r="Y52" s="46"/>
      <c r="Z52" s="46"/>
      <c r="AA52" s="46"/>
      <c r="AB52" s="46"/>
    </row>
    <row r="53" spans="1:28" s="258" customFormat="1" ht="40.5" customHeight="1" thickBot="1">
      <c r="A53" s="309"/>
      <c r="B53" s="262">
        <v>3</v>
      </c>
      <c r="C53" s="262">
        <v>1</v>
      </c>
      <c r="D53" s="100" t="s">
        <v>434</v>
      </c>
      <c r="E53" s="100" t="s">
        <v>448</v>
      </c>
      <c r="F53" s="100" t="s">
        <v>31</v>
      </c>
      <c r="G53" s="268" t="s">
        <v>524</v>
      </c>
      <c r="H53" s="269"/>
      <c r="I53" s="268"/>
      <c r="J53" s="268"/>
      <c r="K53" s="268"/>
      <c r="L53" s="268"/>
      <c r="M53" s="268"/>
      <c r="N53" s="268"/>
      <c r="O53" s="268"/>
      <c r="P53" s="268"/>
      <c r="Q53" s="268"/>
      <c r="R53" s="268"/>
      <c r="S53" s="268"/>
      <c r="T53" s="268"/>
      <c r="U53" s="268"/>
      <c r="V53" s="268"/>
      <c r="W53" s="270"/>
      <c r="X53" s="257"/>
      <c r="Y53" s="257"/>
      <c r="Z53" s="257"/>
      <c r="AA53" s="257"/>
      <c r="AB53" s="257"/>
    </row>
    <row r="54" spans="1:28" s="23" customFormat="1" ht="14.25" customHeight="1" thickBot="1">
      <c r="A54" s="40"/>
      <c r="B54" s="42"/>
      <c r="C54" s="42"/>
      <c r="D54" s="42" t="s">
        <v>195</v>
      </c>
      <c r="E54" s="41"/>
      <c r="F54" s="41"/>
      <c r="G54" s="41"/>
      <c r="H54" s="41"/>
      <c r="I54" s="41"/>
      <c r="J54" s="41"/>
      <c r="K54" s="41"/>
      <c r="L54" s="41"/>
      <c r="M54" s="41"/>
      <c r="N54" s="41"/>
      <c r="O54" s="41"/>
      <c r="P54" s="41"/>
      <c r="Q54" s="41"/>
      <c r="R54" s="41"/>
      <c r="S54" s="41"/>
      <c r="T54" s="41"/>
      <c r="U54" s="41"/>
      <c r="V54" s="41"/>
      <c r="W54" s="43"/>
      <c r="X54" s="22"/>
      <c r="Y54" s="22"/>
      <c r="Z54" s="22"/>
      <c r="AA54" s="22"/>
      <c r="AB54" s="22"/>
    </row>
    <row r="55" spans="1:28" ht="14.25" customHeight="1">
      <c r="A55" s="289" t="s">
        <v>196</v>
      </c>
      <c r="B55" s="51">
        <v>1</v>
      </c>
      <c r="C55" s="51">
        <v>3</v>
      </c>
      <c r="D55" s="52" t="s">
        <v>556</v>
      </c>
      <c r="E55" s="52"/>
      <c r="F55" s="52"/>
      <c r="G55" s="278">
        <f>评审!O21</f>
        <v>1</v>
      </c>
      <c r="H55" s="25"/>
      <c r="I55" s="24"/>
      <c r="J55" s="24"/>
      <c r="K55" s="24"/>
      <c r="L55" s="24"/>
      <c r="M55" s="24"/>
      <c r="N55" s="24"/>
      <c r="O55" s="24"/>
      <c r="P55" s="24"/>
      <c r="Q55" s="24"/>
      <c r="R55" s="24"/>
      <c r="S55" s="24"/>
      <c r="T55" s="24"/>
      <c r="U55" s="24"/>
      <c r="V55" s="24"/>
      <c r="W55" s="27"/>
      <c r="X55" s="46"/>
      <c r="Y55" s="46"/>
      <c r="Z55" s="46"/>
      <c r="AA55" s="46"/>
      <c r="AB55" s="46"/>
    </row>
    <row r="56" spans="1:28" ht="14.25" customHeight="1">
      <c r="A56" s="290"/>
      <c r="B56" s="53">
        <v>2</v>
      </c>
      <c r="C56" s="53">
        <v>3</v>
      </c>
      <c r="D56" s="54" t="s">
        <v>549</v>
      </c>
      <c r="E56" s="54"/>
      <c r="F56" s="54"/>
      <c r="G56" s="279">
        <f>评审!T21</f>
        <v>1</v>
      </c>
      <c r="H56" s="32"/>
      <c r="I56" s="31"/>
      <c r="J56" s="31"/>
      <c r="K56" s="31"/>
      <c r="L56" s="31"/>
      <c r="M56" s="31"/>
      <c r="N56" s="31"/>
      <c r="O56" s="31"/>
      <c r="P56" s="31"/>
      <c r="Q56" s="31"/>
      <c r="R56" s="31"/>
      <c r="S56" s="31"/>
      <c r="T56" s="31"/>
      <c r="U56" s="31"/>
      <c r="V56" s="31"/>
      <c r="W56" s="33"/>
      <c r="X56" s="46"/>
      <c r="Y56" s="46"/>
      <c r="Z56" s="46"/>
      <c r="AA56" s="46"/>
      <c r="AB56" s="46"/>
    </row>
    <row r="57" spans="1:28" ht="14.25" customHeight="1">
      <c r="A57" s="290"/>
      <c r="B57" s="53">
        <v>3</v>
      </c>
      <c r="C57" s="53">
        <v>3</v>
      </c>
      <c r="D57" s="54" t="s">
        <v>557</v>
      </c>
      <c r="E57" s="54"/>
      <c r="F57" s="54"/>
      <c r="G57" s="279">
        <f>评审!Y21</f>
        <v>1</v>
      </c>
      <c r="H57" s="32"/>
      <c r="I57" s="31"/>
      <c r="J57" s="31"/>
      <c r="K57" s="31"/>
      <c r="L57" s="31"/>
      <c r="M57" s="31"/>
      <c r="N57" s="31"/>
      <c r="O57" s="31"/>
      <c r="P57" s="31"/>
      <c r="Q57" s="31"/>
      <c r="R57" s="31"/>
      <c r="S57" s="31"/>
      <c r="T57" s="31"/>
      <c r="U57" s="31"/>
      <c r="V57" s="31"/>
      <c r="W57" s="33"/>
      <c r="X57" s="46"/>
      <c r="Y57" s="46"/>
      <c r="Z57" s="46"/>
      <c r="AA57" s="46"/>
      <c r="AB57" s="46"/>
    </row>
    <row r="58" spans="1:28" ht="14.25" customHeight="1">
      <c r="A58" s="290"/>
      <c r="B58" s="53">
        <v>4</v>
      </c>
      <c r="C58" s="53">
        <v>3</v>
      </c>
      <c r="D58" s="54" t="s">
        <v>558</v>
      </c>
      <c r="E58" s="54"/>
      <c r="F58" s="54"/>
      <c r="G58" s="279">
        <f>评审!AD21</f>
        <v>1</v>
      </c>
      <c r="H58" s="32"/>
      <c r="I58" s="31"/>
      <c r="J58" s="31"/>
      <c r="K58" s="31"/>
      <c r="L58" s="31"/>
      <c r="M58" s="31"/>
      <c r="N58" s="31"/>
      <c r="O58" s="31"/>
      <c r="P58" s="31"/>
      <c r="Q58" s="31"/>
      <c r="R58" s="31"/>
      <c r="S58" s="31"/>
      <c r="T58" s="31"/>
      <c r="U58" s="31"/>
      <c r="V58" s="31"/>
      <c r="W58" s="33"/>
      <c r="X58" s="46"/>
      <c r="Y58" s="46"/>
      <c r="Z58" s="46"/>
      <c r="AA58" s="46"/>
      <c r="AB58" s="46"/>
    </row>
    <row r="59" spans="1:28" ht="14.25" customHeight="1">
      <c r="A59" s="290"/>
      <c r="B59" s="53">
        <v>5</v>
      </c>
      <c r="C59" s="53">
        <v>3</v>
      </c>
      <c r="D59" s="54" t="s">
        <v>559</v>
      </c>
      <c r="E59" s="54"/>
      <c r="F59" s="54"/>
      <c r="G59" s="279">
        <f>评审!AI21</f>
        <v>1</v>
      </c>
      <c r="H59" s="32"/>
      <c r="I59" s="31"/>
      <c r="J59" s="31"/>
      <c r="K59" s="31"/>
      <c r="L59" s="31"/>
      <c r="M59" s="31"/>
      <c r="N59" s="31"/>
      <c r="O59" s="31"/>
      <c r="P59" s="31"/>
      <c r="Q59" s="31"/>
      <c r="R59" s="31"/>
      <c r="S59" s="31"/>
      <c r="T59" s="31"/>
      <c r="U59" s="31"/>
      <c r="V59" s="31"/>
      <c r="W59" s="33"/>
      <c r="X59" s="46"/>
      <c r="Y59" s="46"/>
      <c r="Z59" s="46"/>
      <c r="AA59" s="46"/>
      <c r="AB59" s="46"/>
    </row>
    <row r="60" spans="1:28" ht="14.25" customHeight="1">
      <c r="A60" s="290" t="s">
        <v>197</v>
      </c>
      <c r="B60" s="53">
        <v>1</v>
      </c>
      <c r="C60" s="53">
        <v>3</v>
      </c>
      <c r="D60" s="54" t="s">
        <v>198</v>
      </c>
      <c r="E60" s="54"/>
      <c r="F60" s="54"/>
      <c r="G60" s="31"/>
      <c r="H60" s="32"/>
      <c r="I60" s="31"/>
      <c r="J60" s="31"/>
      <c r="K60" s="31"/>
      <c r="L60" s="31"/>
      <c r="M60" s="31"/>
      <c r="N60" s="31"/>
      <c r="O60" s="31"/>
      <c r="P60" s="31"/>
      <c r="Q60" s="31"/>
      <c r="R60" s="31"/>
      <c r="S60" s="31"/>
      <c r="T60" s="31"/>
      <c r="U60" s="31"/>
      <c r="V60" s="31"/>
      <c r="W60" s="33"/>
      <c r="X60" s="46"/>
      <c r="Y60" s="46"/>
      <c r="Z60" s="46"/>
      <c r="AA60" s="46"/>
      <c r="AB60" s="46"/>
    </row>
    <row r="61" spans="1:28" ht="14.25" customHeight="1">
      <c r="A61" s="290"/>
      <c r="B61" s="53">
        <v>2</v>
      </c>
      <c r="C61" s="53">
        <v>3</v>
      </c>
      <c r="D61" s="54" t="s">
        <v>199</v>
      </c>
      <c r="E61" s="54"/>
      <c r="F61" s="54"/>
      <c r="G61" s="31"/>
      <c r="H61" s="32"/>
      <c r="I61" s="31"/>
      <c r="J61" s="31"/>
      <c r="K61" s="31"/>
      <c r="L61" s="31"/>
      <c r="M61" s="31"/>
      <c r="N61" s="31"/>
      <c r="O61" s="31"/>
      <c r="P61" s="31"/>
      <c r="Q61" s="31"/>
      <c r="R61" s="31"/>
      <c r="S61" s="31"/>
      <c r="T61" s="31"/>
      <c r="U61" s="31"/>
      <c r="V61" s="31"/>
      <c r="W61" s="33"/>
      <c r="X61" s="46"/>
      <c r="Y61" s="46"/>
      <c r="Z61" s="46"/>
      <c r="AA61" s="46"/>
      <c r="AB61" s="46"/>
    </row>
    <row r="62" spans="1:28" ht="14.25" customHeight="1">
      <c r="A62" s="290"/>
      <c r="B62" s="53">
        <v>3</v>
      </c>
      <c r="C62" s="53">
        <v>3</v>
      </c>
      <c r="D62" s="54" t="s">
        <v>200</v>
      </c>
      <c r="E62" s="54"/>
      <c r="F62" s="54"/>
      <c r="G62" s="31"/>
      <c r="H62" s="32"/>
      <c r="I62" s="31"/>
      <c r="J62" s="31"/>
      <c r="K62" s="31"/>
      <c r="L62" s="31"/>
      <c r="M62" s="31"/>
      <c r="N62" s="31"/>
      <c r="O62" s="31"/>
      <c r="P62" s="31"/>
      <c r="Q62" s="31"/>
      <c r="R62" s="31"/>
      <c r="S62" s="31"/>
      <c r="T62" s="31"/>
      <c r="U62" s="31"/>
      <c r="V62" s="31"/>
      <c r="W62" s="33"/>
      <c r="X62" s="46"/>
      <c r="Y62" s="46"/>
      <c r="Z62" s="46"/>
      <c r="AA62" s="46"/>
      <c r="AB62" s="46"/>
    </row>
    <row r="63" spans="1:28" ht="14.25" customHeight="1">
      <c r="A63" s="290"/>
      <c r="B63" s="53">
        <v>4</v>
      </c>
      <c r="C63" s="53">
        <v>3</v>
      </c>
      <c r="D63" s="54" t="s">
        <v>201</v>
      </c>
      <c r="E63" s="54"/>
      <c r="F63" s="54"/>
      <c r="G63" s="31"/>
      <c r="H63" s="32"/>
      <c r="I63" s="31"/>
      <c r="J63" s="31"/>
      <c r="K63" s="31"/>
      <c r="L63" s="31"/>
      <c r="M63" s="31"/>
      <c r="N63" s="31"/>
      <c r="O63" s="31"/>
      <c r="P63" s="31"/>
      <c r="Q63" s="31"/>
      <c r="R63" s="31"/>
      <c r="S63" s="31"/>
      <c r="T63" s="31"/>
      <c r="U63" s="31"/>
      <c r="V63" s="31"/>
      <c r="W63" s="33"/>
      <c r="X63" s="46"/>
      <c r="Y63" s="46"/>
      <c r="Z63" s="46"/>
      <c r="AA63" s="46"/>
      <c r="AB63" s="46"/>
    </row>
    <row r="64" spans="1:28" ht="14.25" customHeight="1" thickBot="1">
      <c r="A64" s="291"/>
      <c r="B64" s="55">
        <v>5</v>
      </c>
      <c r="C64" s="55">
        <v>3</v>
      </c>
      <c r="D64" s="56" t="s">
        <v>202</v>
      </c>
      <c r="E64" s="56"/>
      <c r="F64" s="56"/>
      <c r="G64" s="37"/>
      <c r="H64" s="38"/>
      <c r="I64" s="37"/>
      <c r="J64" s="37"/>
      <c r="K64" s="37"/>
      <c r="L64" s="37"/>
      <c r="M64" s="37"/>
      <c r="N64" s="37"/>
      <c r="O64" s="37"/>
      <c r="P64" s="37"/>
      <c r="Q64" s="37"/>
      <c r="R64" s="37"/>
      <c r="S64" s="37"/>
      <c r="T64" s="37"/>
      <c r="U64" s="37"/>
      <c r="V64" s="37"/>
      <c r="W64" s="39"/>
      <c r="X64" s="46"/>
      <c r="Y64" s="46"/>
      <c r="Z64" s="46"/>
      <c r="AA64" s="46"/>
      <c r="AB64" s="46"/>
    </row>
    <row r="65" spans="1:23" ht="14.25" customHeight="1">
      <c r="D65" s="57"/>
      <c r="E65" s="57"/>
      <c r="F65" s="57"/>
      <c r="V65" s="59"/>
      <c r="W65" s="60"/>
    </row>
    <row r="66" spans="1:23" ht="14.25" customHeight="1" thickBot="1">
      <c r="V66" s="59"/>
      <c r="W66" s="60"/>
    </row>
    <row r="67" spans="1:23" ht="14.25" customHeight="1">
      <c r="A67" s="292" t="s">
        <v>203</v>
      </c>
      <c r="B67" s="293"/>
      <c r="C67" s="293"/>
      <c r="D67" s="294"/>
      <c r="V67" s="59"/>
      <c r="W67" s="60"/>
    </row>
    <row r="68" spans="1:23" ht="14.25" customHeight="1">
      <c r="A68" s="295" t="s">
        <v>204</v>
      </c>
      <c r="B68" s="296"/>
      <c r="C68" s="61"/>
      <c r="D68" s="62">
        <f>SUMIFS(C3:C53,G3:G53,"√")</f>
        <v>59</v>
      </c>
      <c r="V68" s="59"/>
      <c r="W68" s="60"/>
    </row>
    <row r="69" spans="1:23" ht="14.25" customHeight="1">
      <c r="A69" s="295" t="s">
        <v>205</v>
      </c>
      <c r="B69" s="296"/>
      <c r="C69" s="220"/>
      <c r="D69" s="62">
        <f>SUMIFS(C3:C64,H3:H64,"√")</f>
        <v>14</v>
      </c>
      <c r="V69" s="59"/>
      <c r="W69" s="60"/>
    </row>
    <row r="70" spans="1:23" ht="14.25" customHeight="1">
      <c r="A70" s="295" t="s">
        <v>195</v>
      </c>
      <c r="B70" s="296"/>
      <c r="C70" s="220"/>
      <c r="D70" s="64">
        <f>3*COUNTA(G55:G64)</f>
        <v>15</v>
      </c>
      <c r="V70" s="59"/>
      <c r="W70" s="60"/>
    </row>
    <row r="71" spans="1:23" ht="14.25" customHeight="1">
      <c r="A71" s="295" t="s">
        <v>206</v>
      </c>
      <c r="B71" s="296"/>
      <c r="C71" s="220"/>
      <c r="D71" s="64">
        <f>3*SUM(G55:G64)</f>
        <v>15</v>
      </c>
      <c r="V71" s="59"/>
      <c r="W71" s="60"/>
    </row>
    <row r="72" spans="1:23" ht="14.25" customHeight="1">
      <c r="A72" s="297" t="s">
        <v>207</v>
      </c>
      <c r="B72" s="298"/>
      <c r="C72" s="221"/>
      <c r="D72" s="66">
        <f>IF(D68+D69+D70=0,"",(D68+D71)/SUM(D68,D69,D70))</f>
        <v>0.84090909090909094</v>
      </c>
      <c r="V72" s="59"/>
      <c r="W72" s="60"/>
    </row>
    <row r="73" spans="1:23" ht="14.25" customHeight="1" thickBot="1">
      <c r="A73" s="281" t="s">
        <v>208</v>
      </c>
      <c r="B73" s="282"/>
      <c r="C73" s="218"/>
      <c r="D73" s="68">
        <f>COUNTA(H3:H64)</f>
        <v>5</v>
      </c>
      <c r="V73" s="59"/>
      <c r="W73" s="60"/>
    </row>
    <row r="74" spans="1:23" ht="14.25" customHeight="1">
      <c r="V74" s="59"/>
      <c r="W74" s="60"/>
    </row>
    <row r="75" spans="1:23" ht="14.25" customHeight="1">
      <c r="V75" s="59"/>
      <c r="W75" s="60"/>
    </row>
    <row r="76" spans="1:23" ht="14.25" customHeight="1">
      <c r="V76" s="59"/>
      <c r="W76" s="60"/>
    </row>
    <row r="77" spans="1:23" ht="14.25" customHeight="1">
      <c r="V77" s="59"/>
      <c r="W77" s="60"/>
    </row>
    <row r="78" spans="1:23" ht="14.25" customHeight="1">
      <c r="V78" s="59"/>
      <c r="W78" s="60"/>
    </row>
    <row r="79" spans="1:23" ht="14.25" customHeight="1">
      <c r="V79" s="59"/>
      <c r="W79" s="60"/>
    </row>
    <row r="80" spans="1:23" ht="14.25" customHeight="1">
      <c r="V80" s="59"/>
      <c r="W80" s="60"/>
    </row>
    <row r="81" spans="22:23" ht="14.25" customHeight="1">
      <c r="V81" s="59"/>
      <c r="W81" s="60"/>
    </row>
    <row r="82" spans="22:23" ht="14.25" customHeight="1">
      <c r="V82" s="59"/>
      <c r="W82" s="60"/>
    </row>
    <row r="83" spans="22:23" ht="14.25" customHeight="1">
      <c r="V83" s="59"/>
      <c r="W83" s="60"/>
    </row>
    <row r="84" spans="22:23" ht="14.25" customHeight="1">
      <c r="V84" s="59"/>
      <c r="W84" s="60"/>
    </row>
    <row r="85" spans="22:23" ht="14.25" customHeight="1">
      <c r="V85" s="59"/>
      <c r="W85" s="60"/>
    </row>
    <row r="86" spans="22:23" ht="14.25" customHeight="1">
      <c r="V86" s="59"/>
      <c r="W86" s="60"/>
    </row>
    <row r="87" spans="22:23" ht="14.25" customHeight="1">
      <c r="V87" s="59"/>
      <c r="W87" s="60"/>
    </row>
    <row r="88" spans="22:23" ht="14.25" customHeight="1">
      <c r="V88" s="59"/>
      <c r="W88" s="60"/>
    </row>
    <row r="89" spans="22:23" ht="14.25" customHeight="1">
      <c r="V89" s="59"/>
      <c r="W89" s="60"/>
    </row>
    <row r="90" spans="22:23" ht="14.25" customHeight="1">
      <c r="V90" s="59"/>
      <c r="W90" s="60"/>
    </row>
    <row r="91" spans="22:23" ht="14.25" customHeight="1">
      <c r="V91" s="59"/>
      <c r="W91" s="60"/>
    </row>
    <row r="92" spans="22:23" ht="14.25" customHeight="1">
      <c r="V92" s="59"/>
      <c r="W92" s="60"/>
    </row>
    <row r="93" spans="22:23" ht="14.25" customHeight="1">
      <c r="V93" s="59"/>
      <c r="W93" s="60"/>
    </row>
    <row r="94" spans="22:23" ht="14.25" customHeight="1">
      <c r="V94" s="59"/>
      <c r="W94" s="60"/>
    </row>
    <row r="95" spans="22:23">
      <c r="V95" s="59"/>
      <c r="W95" s="60"/>
    </row>
    <row r="96" spans="22:23">
      <c r="V96" s="59"/>
      <c r="W96" s="60"/>
    </row>
    <row r="97" spans="22:23">
      <c r="V97" s="59"/>
      <c r="W97" s="60"/>
    </row>
    <row r="98" spans="22:23">
      <c r="V98" s="59"/>
      <c r="W98" s="60"/>
    </row>
    <row r="99" spans="22:23">
      <c r="V99" s="59"/>
      <c r="W99" s="60"/>
    </row>
    <row r="100" spans="22:23">
      <c r="V100" s="59"/>
      <c r="W100" s="60"/>
    </row>
    <row r="101" spans="22:23">
      <c r="V101" s="59"/>
      <c r="W101" s="60"/>
    </row>
    <row r="102" spans="22:23">
      <c r="V102" s="59"/>
      <c r="W102" s="60"/>
    </row>
    <row r="103" spans="22:23">
      <c r="V103" s="59"/>
      <c r="W103" s="60"/>
    </row>
    <row r="104" spans="22:23">
      <c r="V104" s="59"/>
      <c r="W104" s="60"/>
    </row>
    <row r="105" spans="22:23">
      <c r="V105" s="59"/>
      <c r="W105" s="60"/>
    </row>
    <row r="106" spans="22:23">
      <c r="V106" s="59"/>
      <c r="W106" s="60"/>
    </row>
    <row r="107" spans="22:23">
      <c r="V107" s="59"/>
      <c r="W107" s="60"/>
    </row>
    <row r="108" spans="22:23">
      <c r="V108" s="59"/>
      <c r="W108" s="60"/>
    </row>
    <row r="109" spans="22:23">
      <c r="V109" s="59"/>
      <c r="W109" s="60"/>
    </row>
    <row r="110" spans="22:23">
      <c r="V110" s="59"/>
      <c r="W110" s="60"/>
    </row>
    <row r="111" spans="22:23">
      <c r="V111" s="59"/>
      <c r="W111" s="60"/>
    </row>
    <row r="112" spans="22:23">
      <c r="V112" s="59"/>
      <c r="W112" s="60"/>
    </row>
    <row r="113" spans="22:23">
      <c r="V113" s="59"/>
      <c r="W113" s="60"/>
    </row>
    <row r="114" spans="22:23">
      <c r="V114" s="59"/>
      <c r="W114" s="60"/>
    </row>
    <row r="115" spans="22:23">
      <c r="V115" s="59"/>
      <c r="W115" s="60"/>
    </row>
    <row r="116" spans="22:23">
      <c r="V116" s="59"/>
      <c r="W116" s="60"/>
    </row>
    <row r="117" spans="22:23">
      <c r="V117" s="59"/>
      <c r="W117" s="60"/>
    </row>
    <row r="118" spans="22:23">
      <c r="V118" s="59"/>
      <c r="W118" s="60"/>
    </row>
    <row r="119" spans="22:23">
      <c r="V119" s="59"/>
      <c r="W119" s="60"/>
    </row>
    <row r="120" spans="22:23">
      <c r="V120" s="59"/>
      <c r="W120" s="60"/>
    </row>
    <row r="121" spans="22:23">
      <c r="V121" s="59"/>
      <c r="W121" s="60"/>
    </row>
    <row r="122" spans="22:23">
      <c r="V122" s="59"/>
      <c r="W122" s="60"/>
    </row>
    <row r="123" spans="22:23">
      <c r="V123" s="59"/>
      <c r="W123" s="60"/>
    </row>
    <row r="124" spans="22:23">
      <c r="V124" s="59"/>
      <c r="W124" s="60"/>
    </row>
    <row r="125" spans="22:23">
      <c r="V125" s="59"/>
      <c r="W125" s="60"/>
    </row>
    <row r="126" spans="22:23">
      <c r="V126" s="59"/>
      <c r="W126" s="60"/>
    </row>
    <row r="127" spans="22:23">
      <c r="V127" s="59"/>
      <c r="W127" s="60"/>
    </row>
    <row r="128" spans="22:23">
      <c r="V128" s="59"/>
      <c r="W128" s="60"/>
    </row>
    <row r="129" spans="22:23">
      <c r="V129" s="59"/>
      <c r="W129" s="60"/>
    </row>
    <row r="130" spans="22:23">
      <c r="V130" s="59"/>
      <c r="W130" s="60"/>
    </row>
    <row r="131" spans="22:23">
      <c r="V131" s="59"/>
      <c r="W131" s="60"/>
    </row>
    <row r="132" spans="22:23">
      <c r="V132" s="59"/>
      <c r="W132" s="60"/>
    </row>
    <row r="133" spans="22:23">
      <c r="V133" s="59"/>
      <c r="W133" s="60"/>
    </row>
    <row r="134" spans="22:23">
      <c r="V134" s="59"/>
      <c r="W134" s="60"/>
    </row>
    <row r="135" spans="22:23">
      <c r="V135" s="59"/>
      <c r="W135" s="60"/>
    </row>
    <row r="136" spans="22:23">
      <c r="V136" s="59"/>
      <c r="W136" s="60"/>
    </row>
    <row r="137" spans="22:23">
      <c r="V137" s="59"/>
      <c r="W137" s="60"/>
    </row>
    <row r="138" spans="22:23">
      <c r="V138" s="59"/>
      <c r="W138" s="60"/>
    </row>
    <row r="139" spans="22:23">
      <c r="V139" s="59"/>
      <c r="W139" s="60"/>
    </row>
    <row r="140" spans="22:23">
      <c r="V140" s="59"/>
      <c r="W140" s="60"/>
    </row>
    <row r="141" spans="22:23">
      <c r="V141" s="59"/>
      <c r="W141" s="60"/>
    </row>
    <row r="142" spans="22:23">
      <c r="V142" s="59"/>
      <c r="W142" s="60"/>
    </row>
    <row r="143" spans="22:23">
      <c r="V143" s="59"/>
      <c r="W143" s="60"/>
    </row>
    <row r="144" spans="22:23">
      <c r="V144" s="59"/>
      <c r="W144" s="60"/>
    </row>
    <row r="145" spans="22:23">
      <c r="V145" s="59"/>
      <c r="W145" s="60"/>
    </row>
    <row r="146" spans="22:23">
      <c r="V146" s="59"/>
      <c r="W146" s="60"/>
    </row>
    <row r="147" spans="22:23">
      <c r="V147" s="59"/>
      <c r="W147" s="60"/>
    </row>
    <row r="148" spans="22:23">
      <c r="V148" s="59"/>
      <c r="W148" s="60"/>
    </row>
    <row r="149" spans="22:23">
      <c r="V149" s="59"/>
      <c r="W149" s="60"/>
    </row>
    <row r="150" spans="22:23">
      <c r="V150" s="59"/>
      <c r="W150" s="60"/>
    </row>
    <row r="151" spans="22:23">
      <c r="V151" s="59"/>
      <c r="W151" s="60"/>
    </row>
    <row r="152" spans="22:23">
      <c r="V152" s="59"/>
      <c r="W152" s="60"/>
    </row>
    <row r="153" spans="22:23">
      <c r="V153" s="59"/>
      <c r="W153" s="60"/>
    </row>
    <row r="154" spans="22:23">
      <c r="V154" s="59"/>
      <c r="W154" s="60"/>
    </row>
    <row r="155" spans="22:23">
      <c r="V155" s="59"/>
      <c r="W155" s="60"/>
    </row>
    <row r="156" spans="22:23">
      <c r="V156" s="59"/>
      <c r="W156" s="60"/>
    </row>
    <row r="157" spans="22:23">
      <c r="V157" s="59"/>
      <c r="W157" s="60"/>
    </row>
    <row r="158" spans="22:23">
      <c r="V158" s="59"/>
      <c r="W158" s="60"/>
    </row>
    <row r="159" spans="22:23">
      <c r="V159" s="59"/>
      <c r="W159" s="60"/>
    </row>
    <row r="160" spans="22:23">
      <c r="V160" s="59"/>
      <c r="W160" s="60"/>
    </row>
    <row r="161" spans="22:23">
      <c r="V161" s="59"/>
      <c r="W161" s="60"/>
    </row>
    <row r="162" spans="22:23">
      <c r="V162" s="59"/>
      <c r="W162" s="60"/>
    </row>
    <row r="163" spans="22:23">
      <c r="V163" s="59"/>
      <c r="W163" s="60"/>
    </row>
    <row r="164" spans="22:23">
      <c r="V164" s="59"/>
      <c r="W164" s="60"/>
    </row>
    <row r="165" spans="22:23">
      <c r="V165" s="59"/>
      <c r="W165" s="60"/>
    </row>
    <row r="166" spans="22:23">
      <c r="V166" s="59"/>
      <c r="W166" s="60"/>
    </row>
    <row r="167" spans="22:23">
      <c r="V167" s="59"/>
      <c r="W167" s="60"/>
    </row>
    <row r="168" spans="22:23">
      <c r="V168" s="59"/>
      <c r="W168" s="60"/>
    </row>
    <row r="169" spans="22:23">
      <c r="V169" s="59"/>
      <c r="W169" s="60"/>
    </row>
    <row r="170" spans="22:23">
      <c r="V170" s="59"/>
      <c r="W170" s="60"/>
    </row>
    <row r="171" spans="22:23">
      <c r="V171" s="59"/>
      <c r="W171" s="60"/>
    </row>
    <row r="172" spans="22:23">
      <c r="V172" s="59"/>
      <c r="W172" s="60"/>
    </row>
    <row r="173" spans="22:23">
      <c r="V173" s="59"/>
      <c r="W173" s="60"/>
    </row>
    <row r="174" spans="22:23">
      <c r="V174" s="59"/>
      <c r="W174" s="60"/>
    </row>
    <row r="175" spans="22:23">
      <c r="V175" s="59"/>
      <c r="W175" s="60"/>
    </row>
    <row r="176" spans="22:23">
      <c r="V176" s="59"/>
      <c r="W176" s="60"/>
    </row>
    <row r="177" spans="22:23">
      <c r="V177" s="59"/>
      <c r="W177" s="60"/>
    </row>
    <row r="178" spans="22:23">
      <c r="V178" s="59"/>
      <c r="W178" s="60"/>
    </row>
    <row r="179" spans="22:23">
      <c r="V179" s="59"/>
      <c r="W179" s="60"/>
    </row>
    <row r="180" spans="22:23">
      <c r="V180" s="59"/>
      <c r="W180" s="60"/>
    </row>
    <row r="181" spans="22:23">
      <c r="V181" s="59"/>
      <c r="W181" s="60"/>
    </row>
    <row r="182" spans="22:23">
      <c r="V182" s="59"/>
      <c r="W182" s="60"/>
    </row>
    <row r="183" spans="22:23">
      <c r="V183" s="59"/>
      <c r="W183" s="60"/>
    </row>
    <row r="184" spans="22:23">
      <c r="V184" s="59"/>
      <c r="W184" s="60"/>
    </row>
    <row r="185" spans="22:23">
      <c r="V185" s="59"/>
      <c r="W185" s="60"/>
    </row>
    <row r="186" spans="22:23">
      <c r="V186" s="59"/>
      <c r="W186" s="60"/>
    </row>
    <row r="187" spans="22:23">
      <c r="V187" s="59"/>
      <c r="W187" s="60"/>
    </row>
    <row r="188" spans="22:23">
      <c r="V188" s="59"/>
      <c r="W188" s="60"/>
    </row>
    <row r="189" spans="22:23">
      <c r="V189" s="59"/>
      <c r="W189" s="60"/>
    </row>
    <row r="190" spans="22:23">
      <c r="V190" s="59"/>
      <c r="W190" s="60"/>
    </row>
    <row r="191" spans="22:23">
      <c r="V191" s="59"/>
      <c r="W191" s="60"/>
    </row>
    <row r="192" spans="22:23">
      <c r="V192" s="59"/>
      <c r="W192" s="60"/>
    </row>
    <row r="193" spans="22:23">
      <c r="V193" s="59"/>
      <c r="W193" s="60"/>
    </row>
    <row r="194" spans="22:23">
      <c r="V194" s="59"/>
      <c r="W194" s="60"/>
    </row>
    <row r="195" spans="22:23">
      <c r="V195" s="59"/>
      <c r="W195" s="60"/>
    </row>
    <row r="196" spans="22:23">
      <c r="V196" s="59"/>
      <c r="W196" s="60"/>
    </row>
    <row r="197" spans="22:23">
      <c r="V197" s="59"/>
      <c r="W197" s="60"/>
    </row>
    <row r="198" spans="22:23">
      <c r="V198" s="59"/>
      <c r="W198" s="60"/>
    </row>
  </sheetData>
  <sheetProtection formatCells="0" formatColumns="0" formatRows="0" insertColumns="0" insertRows="0" deleteColumns="0" deleteRows="0"/>
  <autoFilter ref="A1:AB198"/>
  <mergeCells count="24">
    <mergeCell ref="J28:L28"/>
    <mergeCell ref="M28:O28"/>
    <mergeCell ref="P28:R28"/>
    <mergeCell ref="S28:U28"/>
    <mergeCell ref="A44:A48"/>
    <mergeCell ref="G28:I28"/>
    <mergeCell ref="D28:D29"/>
    <mergeCell ref="A70:B70"/>
    <mergeCell ref="A71:B71"/>
    <mergeCell ref="A72:B72"/>
    <mergeCell ref="A73:B73"/>
    <mergeCell ref="A68:B68"/>
    <mergeCell ref="A3:A4"/>
    <mergeCell ref="A30:A43"/>
    <mergeCell ref="A49:A50"/>
    <mergeCell ref="A51:A53"/>
    <mergeCell ref="A69:B69"/>
    <mergeCell ref="A55:A59"/>
    <mergeCell ref="A60:A64"/>
    <mergeCell ref="A67:D67"/>
    <mergeCell ref="A6:A7"/>
    <mergeCell ref="A8:A13"/>
    <mergeCell ref="A14:A21"/>
    <mergeCell ref="A22:A26"/>
  </mergeCells>
  <phoneticPr fontId="3" type="noConversion"/>
  <conditionalFormatting sqref="H55:H64 K4:K5 N4:N5 Q4:Q5 T4:T5 H4:H5 K7:K27 N7:N27 Q7:Q27 T7:T27 H30:H53 H8:H27">
    <cfRule type="cellIs" dxfId="22" priority="2" stopIfTrue="1" operator="equal">
      <formula>"√"</formula>
    </cfRule>
  </conditionalFormatting>
  <conditionalFormatting sqref="K3 N3 Q3 T3 H3">
    <cfRule type="cellIs" dxfId="21" priority="1" stopIfTrue="1" operator="equal">
      <formula>"√"</formula>
    </cfRule>
  </conditionalFormatting>
  <dataValidations count="2">
    <dataValidation type="list" allowBlank="1" showInputMessage="1" showErrorMessage="1" sqref="C27 C3:C5">
      <formula1>"1,3,5"</formula1>
    </dataValidation>
    <dataValidation type="list" allowBlank="1" showInputMessage="1" showErrorMessage="1" sqref="H55:U258 G65:G258 G3:I5 G30:U53 G6:U27">
      <formula1>"√"</formula1>
    </dataValidation>
  </dataValidations>
  <hyperlinks>
    <hyperlink ref="D55" location="评审!A1" display="评审1"/>
    <hyperlink ref="D56" location="评审!A1" display="评审2"/>
    <hyperlink ref="D57" location="评审!A1" display="评审3"/>
    <hyperlink ref="D58" location="评审!A1" display="评审4"/>
    <hyperlink ref="D59" location="评审!A1" display="评审5"/>
    <hyperlink ref="D60" location="变更控制!A1" display="变更1"/>
    <hyperlink ref="D61" location="变更控制!A1" display="变更2"/>
    <hyperlink ref="D62" location="变更控制!A1" display="变更3"/>
    <hyperlink ref="D63" location="变更控制!A1" display="变更4"/>
    <hyperlink ref="D64" location="变更控制!A1" display="变更5"/>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P180"/>
  <sheetViews>
    <sheetView showGridLines="0" workbookViewId="0">
      <pane xSplit="6" ySplit="1" topLeftCell="G35" activePane="bottomRight" state="frozen"/>
      <selection pane="topRight" activeCell="G1" sqref="G1"/>
      <selection pane="bottomLeft" activeCell="A2" sqref="A2"/>
      <selection pane="bottomRight" activeCell="G9" sqref="G9"/>
    </sheetView>
  </sheetViews>
  <sheetFormatPr defaultRowHeight="14.25"/>
  <cols>
    <col min="1" max="1" width="10.5" style="28" customWidth="1"/>
    <col min="2" max="2" width="8.25" style="57" customWidth="1"/>
    <col min="3" max="3" width="9.375" style="57" customWidth="1"/>
    <col min="4" max="4" width="56.625" style="28" customWidth="1"/>
    <col min="5" max="5" width="25.875" style="245" customWidth="1"/>
    <col min="6" max="6" width="29.625" style="28" customWidth="1"/>
    <col min="7" max="7" width="7.25" style="57" customWidth="1"/>
    <col min="8" max="8" width="3.875" style="58" customWidth="1"/>
    <col min="9" max="9" width="3.875" style="57" customWidth="1"/>
    <col min="10" max="10" width="16.125" style="28" customWidth="1"/>
    <col min="11" max="11" width="43.25" style="69" customWidth="1"/>
    <col min="12" max="16384" width="9" style="28"/>
  </cols>
  <sheetData>
    <row r="1" spans="1:16" s="109" customFormat="1" ht="24.75" customHeight="1" thickBot="1">
      <c r="A1" s="101" t="s">
        <v>209</v>
      </c>
      <c r="B1" s="235" t="s">
        <v>210</v>
      </c>
      <c r="C1" s="104" t="s">
        <v>211</v>
      </c>
      <c r="D1" s="104" t="s">
        <v>212</v>
      </c>
      <c r="E1" s="237" t="s">
        <v>213</v>
      </c>
      <c r="F1" s="104" t="s">
        <v>214</v>
      </c>
      <c r="G1" s="105" t="s">
        <v>215</v>
      </c>
      <c r="H1" s="106" t="s">
        <v>216</v>
      </c>
      <c r="I1" s="105" t="s">
        <v>217</v>
      </c>
      <c r="J1" s="107" t="s">
        <v>218</v>
      </c>
      <c r="K1" s="108" t="s">
        <v>219</v>
      </c>
    </row>
    <row r="2" spans="1:16" s="23" customFormat="1" ht="14.25" customHeight="1" thickBot="1">
      <c r="A2" s="18"/>
      <c r="B2" s="223"/>
      <c r="C2" s="223"/>
      <c r="D2" s="20" t="s">
        <v>220</v>
      </c>
      <c r="E2" s="238"/>
      <c r="F2" s="19"/>
      <c r="G2" s="19"/>
      <c r="H2" s="19"/>
      <c r="I2" s="19"/>
      <c r="J2" s="19"/>
      <c r="K2" s="21"/>
      <c r="L2" s="22"/>
      <c r="M2" s="22"/>
      <c r="N2" s="22"/>
      <c r="O2" s="22"/>
      <c r="P2" s="22"/>
    </row>
    <row r="3" spans="1:16" ht="14.25" customHeight="1" thickBot="1">
      <c r="A3" s="283" t="s">
        <v>221</v>
      </c>
      <c r="B3" s="70">
        <v>1</v>
      </c>
      <c r="C3" s="70">
        <v>3</v>
      </c>
      <c r="D3" s="71" t="s">
        <v>441</v>
      </c>
      <c r="E3" s="71"/>
      <c r="F3" s="71"/>
      <c r="G3" s="24"/>
      <c r="H3" s="25"/>
      <c r="I3" s="24" t="s">
        <v>524</v>
      </c>
      <c r="J3" s="24"/>
      <c r="K3" s="27"/>
    </row>
    <row r="4" spans="1:16" ht="36.75" thickBot="1">
      <c r="A4" s="284"/>
      <c r="B4" s="29">
        <v>2</v>
      </c>
      <c r="C4" s="29">
        <v>5</v>
      </c>
      <c r="D4" s="30" t="s">
        <v>440</v>
      </c>
      <c r="E4" s="30" t="s">
        <v>437</v>
      </c>
      <c r="F4" s="30"/>
      <c r="G4" s="31"/>
      <c r="H4" s="32"/>
      <c r="I4" s="24" t="s">
        <v>524</v>
      </c>
      <c r="J4" s="31"/>
      <c r="K4" s="33"/>
    </row>
    <row r="5" spans="1:16" ht="24.75" thickBot="1">
      <c r="A5" s="219" t="s">
        <v>514</v>
      </c>
      <c r="B5" s="29">
        <v>1</v>
      </c>
      <c r="C5" s="29">
        <v>3</v>
      </c>
      <c r="D5" s="30" t="s">
        <v>508</v>
      </c>
      <c r="E5" s="30" t="s">
        <v>96</v>
      </c>
      <c r="F5" s="30" t="s">
        <v>31</v>
      </c>
      <c r="G5" s="31"/>
      <c r="H5" s="32"/>
      <c r="I5" s="24" t="s">
        <v>524</v>
      </c>
      <c r="J5" s="31"/>
      <c r="K5" s="33"/>
    </row>
    <row r="6" spans="1:16" ht="15" thickBot="1">
      <c r="A6" s="284" t="s">
        <v>222</v>
      </c>
      <c r="B6" s="29">
        <v>1</v>
      </c>
      <c r="C6" s="29">
        <v>3</v>
      </c>
      <c r="D6" s="30" t="s">
        <v>409</v>
      </c>
      <c r="E6" s="30" t="s">
        <v>24</v>
      </c>
      <c r="F6" s="30" t="s">
        <v>25</v>
      </c>
      <c r="G6" s="31"/>
      <c r="H6" s="31"/>
      <c r="I6" s="24" t="s">
        <v>524</v>
      </c>
      <c r="J6" s="74"/>
      <c r="K6" s="90"/>
    </row>
    <row r="7" spans="1:16" ht="24">
      <c r="A7" s="284"/>
      <c r="B7" s="29">
        <v>2</v>
      </c>
      <c r="C7" s="29">
        <v>5</v>
      </c>
      <c r="D7" s="30" t="s">
        <v>26</v>
      </c>
      <c r="E7" s="30" t="s">
        <v>27</v>
      </c>
      <c r="F7" s="30"/>
      <c r="G7" s="31"/>
      <c r="H7" s="31"/>
      <c r="I7" s="24" t="s">
        <v>524</v>
      </c>
      <c r="J7" s="31"/>
      <c r="K7" s="33"/>
    </row>
    <row r="8" spans="1:16" ht="14.25" customHeight="1">
      <c r="A8" s="284" t="s">
        <v>223</v>
      </c>
      <c r="B8" s="29">
        <v>1</v>
      </c>
      <c r="C8" s="29">
        <v>1</v>
      </c>
      <c r="D8" s="76" t="s">
        <v>425</v>
      </c>
      <c r="E8" s="76"/>
      <c r="F8" s="76"/>
      <c r="G8" s="31" t="s">
        <v>524</v>
      </c>
      <c r="H8" s="31"/>
      <c r="I8" s="31"/>
      <c r="J8" s="31"/>
      <c r="K8" s="33"/>
    </row>
    <row r="9" spans="1:16" s="258" customFormat="1" ht="36">
      <c r="A9" s="284"/>
      <c r="B9" s="262">
        <v>2</v>
      </c>
      <c r="C9" s="262">
        <v>1</v>
      </c>
      <c r="D9" s="263" t="s">
        <v>432</v>
      </c>
      <c r="E9" s="263" t="s">
        <v>78</v>
      </c>
      <c r="F9" s="263" t="s">
        <v>79</v>
      </c>
      <c r="G9" s="255"/>
      <c r="H9" s="255" t="s">
        <v>524</v>
      </c>
      <c r="I9" s="255"/>
      <c r="J9" s="255"/>
      <c r="K9" s="256"/>
    </row>
    <row r="10" spans="1:16" ht="48">
      <c r="A10" s="284"/>
      <c r="B10" s="29">
        <v>3</v>
      </c>
      <c r="C10" s="29">
        <v>3</v>
      </c>
      <c r="D10" s="76" t="s">
        <v>224</v>
      </c>
      <c r="E10" s="76" t="s">
        <v>80</v>
      </c>
      <c r="F10" s="76" t="s">
        <v>79</v>
      </c>
      <c r="G10" s="31"/>
      <c r="H10" s="31"/>
      <c r="I10" s="31" t="s">
        <v>524</v>
      </c>
      <c r="J10" s="31"/>
      <c r="K10" s="33"/>
    </row>
    <row r="11" spans="1:16" ht="14.25" customHeight="1">
      <c r="A11" s="284"/>
      <c r="B11" s="29">
        <v>4</v>
      </c>
      <c r="C11" s="29">
        <v>3</v>
      </c>
      <c r="D11" s="76" t="s">
        <v>81</v>
      </c>
      <c r="E11" s="76"/>
      <c r="F11" s="76" t="s">
        <v>82</v>
      </c>
      <c r="G11" s="31"/>
      <c r="H11" s="31"/>
      <c r="I11" s="31" t="s">
        <v>524</v>
      </c>
      <c r="J11" s="31"/>
      <c r="K11" s="33"/>
    </row>
    <row r="12" spans="1:16" s="258" customFormat="1" ht="36">
      <c r="A12" s="284"/>
      <c r="B12" s="262">
        <v>5</v>
      </c>
      <c r="C12" s="262">
        <v>5</v>
      </c>
      <c r="D12" s="263" t="s">
        <v>83</v>
      </c>
      <c r="E12" s="263" t="s">
        <v>84</v>
      </c>
      <c r="F12" s="263"/>
      <c r="G12" s="255" t="s">
        <v>524</v>
      </c>
      <c r="H12" s="255"/>
      <c r="I12" s="255"/>
      <c r="J12" s="255"/>
      <c r="K12" s="256"/>
    </row>
    <row r="13" spans="1:16" ht="36">
      <c r="A13" s="284"/>
      <c r="B13" s="29">
        <v>6</v>
      </c>
      <c r="C13" s="29">
        <v>3</v>
      </c>
      <c r="D13" s="76" t="s">
        <v>85</v>
      </c>
      <c r="E13" s="76" t="s">
        <v>86</v>
      </c>
      <c r="F13" s="76" t="s">
        <v>87</v>
      </c>
      <c r="G13" s="31"/>
      <c r="H13" s="31"/>
      <c r="I13" s="31" t="s">
        <v>524</v>
      </c>
      <c r="J13" s="31"/>
      <c r="K13" s="33"/>
    </row>
    <row r="14" spans="1:16" ht="24">
      <c r="A14" s="284" t="s">
        <v>225</v>
      </c>
      <c r="B14" s="29">
        <v>1</v>
      </c>
      <c r="C14" s="29">
        <v>3</v>
      </c>
      <c r="D14" s="76" t="s">
        <v>426</v>
      </c>
      <c r="E14" s="76" t="s">
        <v>226</v>
      </c>
      <c r="F14" s="30"/>
      <c r="G14" s="31"/>
      <c r="H14" s="31" t="s">
        <v>524</v>
      </c>
      <c r="I14" s="31"/>
      <c r="J14" s="31"/>
      <c r="K14" s="33"/>
    </row>
    <row r="15" spans="1:16">
      <c r="A15" s="284"/>
      <c r="B15" s="29">
        <v>2</v>
      </c>
      <c r="C15" s="29">
        <v>5</v>
      </c>
      <c r="D15" s="76" t="s">
        <v>227</v>
      </c>
      <c r="E15" s="76" t="s">
        <v>228</v>
      </c>
      <c r="F15" s="30"/>
      <c r="G15" s="31"/>
      <c r="H15" s="31"/>
      <c r="I15" s="31" t="s">
        <v>524</v>
      </c>
      <c r="J15" s="31"/>
      <c r="K15" s="33"/>
    </row>
    <row r="16" spans="1:16">
      <c r="A16" s="284"/>
      <c r="B16" s="29">
        <v>3</v>
      </c>
      <c r="C16" s="29">
        <v>3</v>
      </c>
      <c r="D16" s="76" t="s">
        <v>229</v>
      </c>
      <c r="E16" s="76"/>
      <c r="F16" s="30"/>
      <c r="G16" s="31"/>
      <c r="H16" s="31"/>
      <c r="I16" s="31" t="s">
        <v>524</v>
      </c>
      <c r="J16" s="31"/>
      <c r="K16" s="33"/>
    </row>
    <row r="17" spans="1:16">
      <c r="A17" s="284"/>
      <c r="B17" s="29">
        <v>4</v>
      </c>
      <c r="C17" s="29">
        <v>5</v>
      </c>
      <c r="D17" s="76" t="s">
        <v>230</v>
      </c>
      <c r="E17" s="76" t="s">
        <v>226</v>
      </c>
      <c r="F17" s="30"/>
      <c r="G17" s="31"/>
      <c r="H17" s="31"/>
      <c r="I17" s="31" t="s">
        <v>524</v>
      </c>
      <c r="J17" s="31"/>
      <c r="K17" s="33"/>
    </row>
    <row r="18" spans="1:16" ht="14.25" customHeight="1">
      <c r="A18" s="284"/>
      <c r="B18" s="29">
        <v>5</v>
      </c>
      <c r="C18" s="29">
        <v>3</v>
      </c>
      <c r="D18" s="76" t="s">
        <v>231</v>
      </c>
      <c r="E18" s="76" t="s">
        <v>226</v>
      </c>
      <c r="F18" s="30"/>
      <c r="G18" s="31"/>
      <c r="H18" s="31" t="s">
        <v>524</v>
      </c>
      <c r="I18" s="31"/>
      <c r="J18" s="31"/>
      <c r="K18" s="33"/>
    </row>
    <row r="19" spans="1:16" ht="14.25" customHeight="1">
      <c r="A19" s="284"/>
      <c r="B19" s="29">
        <v>6</v>
      </c>
      <c r="C19" s="29">
        <v>5</v>
      </c>
      <c r="D19" s="76" t="s">
        <v>232</v>
      </c>
      <c r="E19" s="76" t="s">
        <v>226</v>
      </c>
      <c r="F19" s="30"/>
      <c r="G19" s="31"/>
      <c r="H19" s="31"/>
      <c r="I19" s="31" t="s">
        <v>524</v>
      </c>
      <c r="J19" s="31"/>
      <c r="K19" s="33"/>
    </row>
    <row r="20" spans="1:16" ht="24">
      <c r="A20" s="284"/>
      <c r="B20" s="29">
        <v>7</v>
      </c>
      <c r="C20" s="29">
        <v>5</v>
      </c>
      <c r="D20" s="76" t="s">
        <v>233</v>
      </c>
      <c r="E20" s="76" t="s">
        <v>226</v>
      </c>
      <c r="F20" s="30"/>
      <c r="G20" s="31"/>
      <c r="H20" s="31"/>
      <c r="I20" s="31" t="s">
        <v>524</v>
      </c>
      <c r="J20" s="31"/>
      <c r="K20" s="33"/>
    </row>
    <row r="21" spans="1:16" ht="14.25" customHeight="1">
      <c r="A21" s="284"/>
      <c r="B21" s="29">
        <v>8</v>
      </c>
      <c r="C21" s="29">
        <v>3</v>
      </c>
      <c r="D21" s="76" t="s">
        <v>234</v>
      </c>
      <c r="E21" s="76" t="s">
        <v>226</v>
      </c>
      <c r="F21" s="30"/>
      <c r="G21" s="31"/>
      <c r="H21" s="31"/>
      <c r="I21" s="31" t="s">
        <v>524</v>
      </c>
      <c r="J21" s="31"/>
      <c r="K21" s="33"/>
    </row>
    <row r="22" spans="1:16" ht="24">
      <c r="A22" s="284" t="s">
        <v>235</v>
      </c>
      <c r="B22" s="29">
        <v>1</v>
      </c>
      <c r="C22" s="29">
        <v>3</v>
      </c>
      <c r="D22" s="76" t="s">
        <v>236</v>
      </c>
      <c r="E22" s="76" t="s">
        <v>237</v>
      </c>
      <c r="F22" s="30"/>
      <c r="G22" s="31"/>
      <c r="H22" s="32"/>
      <c r="I22" s="31" t="s">
        <v>524</v>
      </c>
      <c r="J22" s="31"/>
      <c r="K22" s="33"/>
    </row>
    <row r="23" spans="1:16">
      <c r="A23" s="284"/>
      <c r="B23" s="29">
        <v>2</v>
      </c>
      <c r="C23" s="29">
        <v>2</v>
      </c>
      <c r="D23" s="76" t="s">
        <v>238</v>
      </c>
      <c r="E23" s="76" t="s">
        <v>239</v>
      </c>
      <c r="F23" s="30"/>
      <c r="G23" s="31"/>
      <c r="H23" s="32"/>
      <c r="I23" s="31" t="s">
        <v>524</v>
      </c>
      <c r="J23" s="31"/>
      <c r="K23" s="33"/>
    </row>
    <row r="24" spans="1:16" ht="24">
      <c r="A24" s="284"/>
      <c r="B24" s="29">
        <v>3</v>
      </c>
      <c r="C24" s="29">
        <v>3</v>
      </c>
      <c r="D24" s="76" t="s">
        <v>240</v>
      </c>
      <c r="E24" s="76" t="s">
        <v>237</v>
      </c>
      <c r="F24" s="30"/>
      <c r="G24" s="31"/>
      <c r="H24" s="32"/>
      <c r="I24" s="31" t="s">
        <v>524</v>
      </c>
      <c r="J24" s="31"/>
      <c r="K24" s="33"/>
    </row>
    <row r="25" spans="1:16" ht="14.25" customHeight="1">
      <c r="A25" s="284"/>
      <c r="B25" s="29">
        <v>4</v>
      </c>
      <c r="C25" s="29">
        <v>3</v>
      </c>
      <c r="D25" s="76" t="s">
        <v>241</v>
      </c>
      <c r="E25" s="76" t="s">
        <v>226</v>
      </c>
      <c r="F25" s="30"/>
      <c r="G25" s="31"/>
      <c r="H25" s="32"/>
      <c r="I25" s="31" t="s">
        <v>524</v>
      </c>
      <c r="J25" s="31"/>
      <c r="K25" s="33"/>
    </row>
    <row r="26" spans="1:16">
      <c r="A26" s="284"/>
      <c r="B26" s="29">
        <v>5</v>
      </c>
      <c r="C26" s="29">
        <v>3</v>
      </c>
      <c r="D26" s="76" t="s">
        <v>242</v>
      </c>
      <c r="E26" s="76" t="s">
        <v>226</v>
      </c>
      <c r="F26" s="30"/>
      <c r="G26" s="31"/>
      <c r="H26" s="32"/>
      <c r="I26" s="31" t="s">
        <v>524</v>
      </c>
      <c r="J26" s="31"/>
      <c r="K26" s="33"/>
    </row>
    <row r="27" spans="1:16" ht="36.75" thickBot="1">
      <c r="A27" s="34" t="s">
        <v>28</v>
      </c>
      <c r="B27" s="35">
        <v>1</v>
      </c>
      <c r="C27" s="35">
        <v>5</v>
      </c>
      <c r="D27" s="36" t="s">
        <v>29</v>
      </c>
      <c r="E27" s="36" t="s">
        <v>30</v>
      </c>
      <c r="F27" s="36" t="s">
        <v>31</v>
      </c>
      <c r="G27" s="37" t="s">
        <v>524</v>
      </c>
      <c r="H27" s="38"/>
      <c r="I27" s="31"/>
      <c r="J27" s="37"/>
      <c r="K27" s="39"/>
    </row>
    <row r="28" spans="1:16" ht="14.25" customHeight="1" thickBot="1">
      <c r="A28" s="110"/>
      <c r="B28" s="112"/>
      <c r="C28" s="112"/>
      <c r="D28" s="112" t="s">
        <v>243</v>
      </c>
      <c r="E28" s="239"/>
      <c r="F28" s="111"/>
      <c r="G28" s="111"/>
      <c r="H28" s="111"/>
      <c r="I28" s="111"/>
      <c r="J28" s="111"/>
      <c r="K28" s="113"/>
    </row>
    <row r="29" spans="1:16" ht="36">
      <c r="A29" s="321" t="s">
        <v>244</v>
      </c>
      <c r="B29" s="114">
        <v>1</v>
      </c>
      <c r="C29" s="115">
        <v>3</v>
      </c>
      <c r="D29" s="116" t="s">
        <v>245</v>
      </c>
      <c r="E29" s="130" t="s">
        <v>246</v>
      </c>
      <c r="F29" s="117" t="s">
        <v>31</v>
      </c>
      <c r="G29" s="31" t="s">
        <v>524</v>
      </c>
      <c r="H29" s="32"/>
      <c r="I29" s="31"/>
      <c r="J29" s="31"/>
      <c r="K29" s="33"/>
    </row>
    <row r="30" spans="1:16" ht="36">
      <c r="A30" s="322"/>
      <c r="B30" s="114">
        <v>2</v>
      </c>
      <c r="C30" s="115">
        <v>1</v>
      </c>
      <c r="D30" s="116" t="s">
        <v>449</v>
      </c>
      <c r="E30" s="130" t="s">
        <v>247</v>
      </c>
      <c r="F30" s="117" t="s">
        <v>31</v>
      </c>
      <c r="G30" s="31" t="s">
        <v>524</v>
      </c>
      <c r="H30" s="32"/>
      <c r="I30" s="31"/>
      <c r="J30" s="31"/>
      <c r="K30" s="33"/>
      <c r="L30" s="46"/>
      <c r="M30" s="46"/>
      <c r="N30" s="46"/>
      <c r="O30" s="46"/>
      <c r="P30" s="46"/>
    </row>
    <row r="31" spans="1:16" ht="36">
      <c r="A31" s="322"/>
      <c r="B31" s="114">
        <v>3</v>
      </c>
      <c r="C31" s="118">
        <v>3</v>
      </c>
      <c r="D31" s="116" t="s">
        <v>248</v>
      </c>
      <c r="E31" s="130" t="s">
        <v>451</v>
      </c>
      <c r="F31" s="117" t="s">
        <v>31</v>
      </c>
      <c r="G31" s="31" t="s">
        <v>524</v>
      </c>
      <c r="H31" s="32"/>
      <c r="I31" s="31"/>
      <c r="J31" s="31"/>
      <c r="K31" s="33"/>
      <c r="L31" s="46"/>
      <c r="M31" s="46"/>
      <c r="N31" s="46"/>
      <c r="O31" s="46"/>
      <c r="P31" s="46"/>
    </row>
    <row r="32" spans="1:16" ht="48">
      <c r="A32" s="322"/>
      <c r="B32" s="114">
        <v>4</v>
      </c>
      <c r="C32" s="118">
        <v>5</v>
      </c>
      <c r="D32" s="236" t="s">
        <v>450</v>
      </c>
      <c r="E32" s="226" t="s">
        <v>535</v>
      </c>
      <c r="F32" s="117" t="s">
        <v>31</v>
      </c>
      <c r="G32" s="31" t="s">
        <v>524</v>
      </c>
      <c r="H32" s="32"/>
      <c r="I32" s="31"/>
      <c r="J32" s="31"/>
      <c r="K32" s="33"/>
      <c r="L32" s="46"/>
      <c r="M32" s="46"/>
      <c r="N32" s="46"/>
      <c r="O32" s="46"/>
      <c r="P32" s="46"/>
    </row>
    <row r="33" spans="1:16" ht="31.5" customHeight="1">
      <c r="A33" s="322"/>
      <c r="B33" s="114">
        <v>5</v>
      </c>
      <c r="C33" s="118">
        <v>3</v>
      </c>
      <c r="D33" s="119" t="s">
        <v>249</v>
      </c>
      <c r="E33" s="130" t="s">
        <v>536</v>
      </c>
      <c r="F33" s="117" t="s">
        <v>170</v>
      </c>
      <c r="G33" s="31" t="s">
        <v>524</v>
      </c>
      <c r="H33" s="32"/>
      <c r="I33" s="31"/>
      <c r="J33" s="31"/>
      <c r="K33" s="33"/>
      <c r="L33" s="46"/>
      <c r="M33" s="46"/>
      <c r="N33" s="46"/>
      <c r="O33" s="46"/>
      <c r="P33" s="46"/>
    </row>
    <row r="34" spans="1:16" ht="60" customHeight="1">
      <c r="A34" s="322"/>
      <c r="B34" s="114">
        <v>6</v>
      </c>
      <c r="C34" s="118">
        <v>3</v>
      </c>
      <c r="D34" s="119" t="s">
        <v>250</v>
      </c>
      <c r="E34" s="130" t="s">
        <v>408</v>
      </c>
      <c r="F34" s="117" t="s">
        <v>31</v>
      </c>
      <c r="G34" s="31" t="s">
        <v>524</v>
      </c>
      <c r="H34" s="32"/>
      <c r="I34" s="31"/>
      <c r="J34" s="31"/>
      <c r="K34" s="33"/>
      <c r="L34" s="46"/>
      <c r="M34" s="46"/>
      <c r="N34" s="46"/>
      <c r="O34" s="46"/>
      <c r="P34" s="46"/>
    </row>
    <row r="35" spans="1:16" ht="60" customHeight="1" thickBot="1">
      <c r="A35" s="322"/>
      <c r="B35" s="114">
        <v>7</v>
      </c>
      <c r="C35" s="118">
        <v>5</v>
      </c>
      <c r="D35" s="119" t="s">
        <v>435</v>
      </c>
      <c r="E35" s="130"/>
      <c r="F35" s="117"/>
      <c r="G35" s="31" t="s">
        <v>524</v>
      </c>
      <c r="H35" s="32"/>
      <c r="I35" s="31"/>
      <c r="J35" s="31"/>
      <c r="K35" s="33"/>
      <c r="L35" s="46"/>
      <c r="M35" s="46"/>
      <c r="N35" s="46"/>
      <c r="O35" s="46"/>
      <c r="P35" s="46"/>
    </row>
    <row r="36" spans="1:16" ht="14.25" customHeight="1" thickBot="1">
      <c r="A36" s="120"/>
      <c r="B36" s="122"/>
      <c r="C36" s="122"/>
      <c r="D36" s="122" t="s">
        <v>251</v>
      </c>
      <c r="E36" s="240"/>
      <c r="F36" s="121"/>
      <c r="G36" s="121"/>
      <c r="H36" s="121"/>
      <c r="I36" s="121"/>
      <c r="J36" s="121"/>
      <c r="K36" s="123"/>
      <c r="L36" s="46"/>
      <c r="M36" s="46"/>
      <c r="N36" s="46"/>
      <c r="O36" s="46"/>
      <c r="P36" s="46"/>
    </row>
    <row r="37" spans="1:16" ht="14.25" customHeight="1">
      <c r="A37" s="320" t="s">
        <v>252</v>
      </c>
      <c r="B37" s="124">
        <v>1</v>
      </c>
      <c r="C37" s="124">
        <v>3</v>
      </c>
      <c r="D37" s="52" t="s">
        <v>560</v>
      </c>
      <c r="E37" s="241"/>
      <c r="F37" s="52"/>
      <c r="G37" s="278">
        <f>评审!AN21</f>
        <v>1</v>
      </c>
      <c r="H37" s="25"/>
      <c r="I37" s="24"/>
      <c r="J37" s="24"/>
      <c r="K37" s="27"/>
      <c r="L37" s="46"/>
      <c r="M37" s="46"/>
      <c r="N37" s="46"/>
      <c r="O37" s="46"/>
      <c r="P37" s="46"/>
    </row>
    <row r="38" spans="1:16" ht="14.25" customHeight="1">
      <c r="A38" s="318"/>
      <c r="B38" s="125">
        <v>2</v>
      </c>
      <c r="C38" s="125">
        <v>3</v>
      </c>
      <c r="D38" s="54" t="s">
        <v>561</v>
      </c>
      <c r="E38" s="242"/>
      <c r="F38" s="54"/>
      <c r="G38" s="279">
        <f>评审!AS21</f>
        <v>1</v>
      </c>
      <c r="H38" s="32"/>
      <c r="I38" s="31"/>
      <c r="J38" s="31"/>
      <c r="K38" s="33"/>
      <c r="L38" s="46"/>
      <c r="M38" s="46"/>
      <c r="N38" s="46"/>
      <c r="O38" s="46"/>
      <c r="P38" s="46"/>
    </row>
    <row r="39" spans="1:16" ht="14.25" customHeight="1">
      <c r="A39" s="318"/>
      <c r="B39" s="125">
        <v>3</v>
      </c>
      <c r="C39" s="125">
        <v>3</v>
      </c>
      <c r="D39" s="54" t="s">
        <v>254</v>
      </c>
      <c r="E39" s="242"/>
      <c r="F39" s="54"/>
      <c r="G39" s="31"/>
      <c r="H39" s="32"/>
      <c r="I39" s="31"/>
      <c r="J39" s="31"/>
      <c r="K39" s="33"/>
      <c r="L39" s="46"/>
      <c r="M39" s="46"/>
      <c r="N39" s="46"/>
      <c r="O39" s="46"/>
      <c r="P39" s="46"/>
    </row>
    <row r="40" spans="1:16" ht="14.25" customHeight="1">
      <c r="A40" s="318"/>
      <c r="B40" s="125">
        <v>4</v>
      </c>
      <c r="C40" s="125">
        <v>3</v>
      </c>
      <c r="D40" s="54" t="s">
        <v>255</v>
      </c>
      <c r="E40" s="242"/>
      <c r="F40" s="54"/>
      <c r="G40" s="31"/>
      <c r="H40" s="32"/>
      <c r="I40" s="31"/>
      <c r="J40" s="31"/>
      <c r="K40" s="33"/>
      <c r="L40" s="46"/>
      <c r="M40" s="46"/>
      <c r="N40" s="46"/>
      <c r="O40" s="46"/>
      <c r="P40" s="46"/>
    </row>
    <row r="41" spans="1:16" ht="14.25" customHeight="1">
      <c r="A41" s="318"/>
      <c r="B41" s="125">
        <v>5</v>
      </c>
      <c r="C41" s="125">
        <v>3</v>
      </c>
      <c r="D41" s="54" t="s">
        <v>256</v>
      </c>
      <c r="E41" s="242"/>
      <c r="F41" s="54"/>
      <c r="G41" s="31"/>
      <c r="H41" s="32"/>
      <c r="I41" s="31"/>
      <c r="J41" s="31"/>
      <c r="K41" s="33"/>
      <c r="L41" s="46"/>
      <c r="M41" s="46"/>
      <c r="N41" s="46"/>
      <c r="O41" s="46"/>
      <c r="P41" s="46"/>
    </row>
    <row r="42" spans="1:16" ht="14.25" customHeight="1">
      <c r="A42" s="318" t="s">
        <v>257</v>
      </c>
      <c r="B42" s="125">
        <v>1</v>
      </c>
      <c r="C42" s="125">
        <v>3</v>
      </c>
      <c r="D42" s="54" t="s">
        <v>258</v>
      </c>
      <c r="E42" s="242"/>
      <c r="F42" s="54"/>
      <c r="G42" s="31"/>
      <c r="H42" s="32"/>
      <c r="I42" s="31"/>
      <c r="J42" s="31"/>
      <c r="K42" s="33"/>
      <c r="L42" s="46"/>
      <c r="M42" s="46"/>
      <c r="N42" s="46"/>
      <c r="O42" s="46"/>
      <c r="P42" s="46"/>
    </row>
    <row r="43" spans="1:16" ht="14.25" customHeight="1">
      <c r="A43" s="318"/>
      <c r="B43" s="125">
        <v>2</v>
      </c>
      <c r="C43" s="125">
        <v>3</v>
      </c>
      <c r="D43" s="54" t="s">
        <v>259</v>
      </c>
      <c r="E43" s="242"/>
      <c r="F43" s="54"/>
      <c r="G43" s="31"/>
      <c r="H43" s="32"/>
      <c r="I43" s="31"/>
      <c r="J43" s="31"/>
      <c r="K43" s="33"/>
      <c r="L43" s="46"/>
      <c r="M43" s="46"/>
      <c r="N43" s="46"/>
      <c r="O43" s="46"/>
      <c r="P43" s="46"/>
    </row>
    <row r="44" spans="1:16" ht="14.25" customHeight="1">
      <c r="A44" s="318"/>
      <c r="B44" s="125">
        <v>3</v>
      </c>
      <c r="C44" s="125">
        <v>3</v>
      </c>
      <c r="D44" s="54" t="s">
        <v>260</v>
      </c>
      <c r="E44" s="242"/>
      <c r="F44" s="54"/>
      <c r="G44" s="31"/>
      <c r="H44" s="32"/>
      <c r="I44" s="31"/>
      <c r="J44" s="31"/>
      <c r="K44" s="33"/>
      <c r="L44" s="46"/>
      <c r="M44" s="46"/>
      <c r="N44" s="46"/>
      <c r="O44" s="46"/>
      <c r="P44" s="46"/>
    </row>
    <row r="45" spans="1:16" ht="14.25" customHeight="1">
      <c r="A45" s="318"/>
      <c r="B45" s="125">
        <v>4</v>
      </c>
      <c r="C45" s="125">
        <v>3</v>
      </c>
      <c r="D45" s="54" t="s">
        <v>261</v>
      </c>
      <c r="E45" s="242"/>
      <c r="F45" s="54"/>
      <c r="G45" s="31"/>
      <c r="H45" s="32"/>
      <c r="I45" s="31"/>
      <c r="J45" s="31"/>
      <c r="K45" s="33"/>
      <c r="L45" s="46"/>
      <c r="M45" s="46"/>
      <c r="N45" s="46"/>
      <c r="O45" s="46"/>
      <c r="P45" s="46"/>
    </row>
    <row r="46" spans="1:16" ht="14.25" customHeight="1" thickBot="1">
      <c r="A46" s="319"/>
      <c r="B46" s="126">
        <v>5</v>
      </c>
      <c r="C46" s="126">
        <v>3</v>
      </c>
      <c r="D46" s="56" t="s">
        <v>262</v>
      </c>
      <c r="E46" s="243"/>
      <c r="F46" s="56"/>
      <c r="G46" s="37"/>
      <c r="H46" s="38"/>
      <c r="I46" s="37"/>
      <c r="J46" s="37"/>
      <c r="K46" s="39"/>
      <c r="L46" s="46"/>
      <c r="M46" s="46"/>
      <c r="N46" s="46"/>
      <c r="O46" s="46"/>
      <c r="P46" s="46"/>
    </row>
    <row r="47" spans="1:16" ht="14.25" customHeight="1">
      <c r="D47" s="57"/>
      <c r="E47" s="244"/>
      <c r="F47" s="57"/>
      <c r="J47" s="59"/>
      <c r="K47" s="60"/>
    </row>
    <row r="48" spans="1:16" ht="14.25" customHeight="1" thickBot="1">
      <c r="J48" s="59"/>
      <c r="K48" s="60"/>
    </row>
    <row r="49" spans="1:11" ht="14.25" customHeight="1">
      <c r="A49" s="292" t="s">
        <v>263</v>
      </c>
      <c r="B49" s="293"/>
      <c r="C49" s="293"/>
      <c r="D49" s="294"/>
      <c r="J49" s="59"/>
      <c r="K49" s="60"/>
    </row>
    <row r="50" spans="1:11" ht="14.25" customHeight="1">
      <c r="A50" s="295" t="s">
        <v>264</v>
      </c>
      <c r="B50" s="296"/>
      <c r="C50" s="61"/>
      <c r="D50" s="127">
        <f>SUMIFS(C3:C35,G3:G35,"√")</f>
        <v>34</v>
      </c>
      <c r="J50" s="59"/>
      <c r="K50" s="60"/>
    </row>
    <row r="51" spans="1:11" ht="14.25" customHeight="1">
      <c r="A51" s="295" t="s">
        <v>265</v>
      </c>
      <c r="B51" s="296"/>
      <c r="C51" s="220"/>
      <c r="D51" s="127">
        <f>SUMIFS(C3:C46,H3:H46,"√")</f>
        <v>7</v>
      </c>
      <c r="J51" s="59"/>
      <c r="K51" s="60"/>
    </row>
    <row r="52" spans="1:11" ht="14.25" customHeight="1">
      <c r="A52" s="295" t="s">
        <v>251</v>
      </c>
      <c r="B52" s="296"/>
      <c r="C52" s="220"/>
      <c r="D52" s="64">
        <f>3*COUNTA(G37:G46)</f>
        <v>6</v>
      </c>
      <c r="J52" s="59"/>
      <c r="K52" s="60"/>
    </row>
    <row r="53" spans="1:11" ht="14.25" customHeight="1">
      <c r="A53" s="295" t="s">
        <v>266</v>
      </c>
      <c r="B53" s="296"/>
      <c r="C53" s="220"/>
      <c r="D53" s="64">
        <f>3*SUM(G37:G46)</f>
        <v>6</v>
      </c>
      <c r="J53" s="59"/>
      <c r="K53" s="60"/>
    </row>
    <row r="54" spans="1:11" ht="14.25" customHeight="1">
      <c r="A54" s="297" t="s">
        <v>267</v>
      </c>
      <c r="B54" s="298"/>
      <c r="C54" s="221"/>
      <c r="D54" s="66">
        <f>IF(D50+D51+D52=0,"",(D50+D53)/SUM(D50,D51,D52))</f>
        <v>0.85106382978723405</v>
      </c>
      <c r="J54" s="59"/>
      <c r="K54" s="60"/>
    </row>
    <row r="55" spans="1:11" ht="14.25" customHeight="1" thickBot="1">
      <c r="A55" s="281" t="s">
        <v>268</v>
      </c>
      <c r="B55" s="282"/>
      <c r="C55" s="218"/>
      <c r="D55" s="68">
        <f>COUNTA(H3:H46)</f>
        <v>3</v>
      </c>
      <c r="J55" s="59"/>
      <c r="K55" s="60"/>
    </row>
    <row r="56" spans="1:11" ht="14.25" customHeight="1">
      <c r="J56" s="59"/>
      <c r="K56" s="60"/>
    </row>
    <row r="57" spans="1:11" ht="14.25" customHeight="1">
      <c r="J57" s="59"/>
      <c r="K57" s="60"/>
    </row>
    <row r="58" spans="1:11" ht="14.25" customHeight="1">
      <c r="J58" s="59"/>
      <c r="K58" s="60"/>
    </row>
    <row r="59" spans="1:11" ht="14.25" customHeight="1">
      <c r="J59" s="59"/>
      <c r="K59" s="60"/>
    </row>
    <row r="60" spans="1:11" ht="14.25" customHeight="1">
      <c r="J60" s="59"/>
      <c r="K60" s="60"/>
    </row>
    <row r="61" spans="1:11" ht="14.25" customHeight="1">
      <c r="J61" s="59"/>
      <c r="K61" s="60"/>
    </row>
    <row r="62" spans="1:11" ht="14.25" customHeight="1">
      <c r="J62" s="59"/>
      <c r="K62" s="60"/>
    </row>
    <row r="63" spans="1:11" ht="14.25" customHeight="1">
      <c r="J63" s="59"/>
      <c r="K63" s="60"/>
    </row>
    <row r="64" spans="1:11" ht="14.25" customHeight="1">
      <c r="J64" s="59"/>
      <c r="K64" s="60"/>
    </row>
    <row r="65" spans="10:11" ht="14.25" customHeight="1">
      <c r="J65" s="59"/>
      <c r="K65" s="60"/>
    </row>
    <row r="66" spans="10:11" ht="14.25" customHeight="1">
      <c r="J66" s="59"/>
      <c r="K66" s="60"/>
    </row>
    <row r="67" spans="10:11" ht="14.25" customHeight="1">
      <c r="J67" s="59"/>
      <c r="K67" s="60"/>
    </row>
    <row r="68" spans="10:11" ht="14.25" customHeight="1">
      <c r="J68" s="59"/>
      <c r="K68" s="60"/>
    </row>
    <row r="69" spans="10:11" ht="14.25" customHeight="1">
      <c r="J69" s="59"/>
      <c r="K69" s="60"/>
    </row>
    <row r="70" spans="10:11" ht="14.25" customHeight="1">
      <c r="J70" s="59"/>
      <c r="K70" s="60"/>
    </row>
    <row r="71" spans="10:11" ht="14.25" customHeight="1">
      <c r="J71" s="59"/>
      <c r="K71" s="60"/>
    </row>
    <row r="72" spans="10:11" ht="14.25" customHeight="1">
      <c r="J72" s="59"/>
      <c r="K72" s="60"/>
    </row>
    <row r="73" spans="10:11" ht="14.25" customHeight="1">
      <c r="J73" s="59"/>
      <c r="K73" s="60"/>
    </row>
    <row r="74" spans="10:11" ht="14.25" customHeight="1">
      <c r="J74" s="59"/>
      <c r="K74" s="60"/>
    </row>
    <row r="75" spans="10:11" ht="14.25" customHeight="1">
      <c r="J75" s="59"/>
      <c r="K75" s="60"/>
    </row>
    <row r="76" spans="10:11" ht="14.25" customHeight="1">
      <c r="J76" s="59"/>
      <c r="K76" s="60"/>
    </row>
    <row r="77" spans="10:11">
      <c r="J77" s="59"/>
      <c r="K77" s="60"/>
    </row>
    <row r="78" spans="10:11">
      <c r="J78" s="59"/>
      <c r="K78" s="60"/>
    </row>
    <row r="79" spans="10:11">
      <c r="J79" s="59"/>
      <c r="K79" s="60"/>
    </row>
    <row r="80" spans="10:11">
      <c r="J80" s="59"/>
      <c r="K80" s="60"/>
    </row>
    <row r="81" spans="10:1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row r="172" spans="10:11">
      <c r="J172" s="59"/>
      <c r="K172" s="60"/>
    </row>
    <row r="173" spans="10:11">
      <c r="J173" s="59"/>
      <c r="K173" s="60"/>
    </row>
    <row r="174" spans="10:11">
      <c r="J174" s="59"/>
      <c r="K174" s="60"/>
    </row>
    <row r="175" spans="10:11">
      <c r="J175" s="59"/>
      <c r="K175" s="60"/>
    </row>
    <row r="176" spans="10:11">
      <c r="J176" s="59"/>
      <c r="K176" s="60"/>
    </row>
    <row r="177" spans="10:11">
      <c r="J177" s="59"/>
      <c r="K177" s="60"/>
    </row>
    <row r="178" spans="10:11">
      <c r="J178" s="59"/>
      <c r="K178" s="60"/>
    </row>
    <row r="179" spans="10:11">
      <c r="J179" s="59"/>
      <c r="K179" s="60"/>
    </row>
    <row r="180" spans="10:11">
      <c r="J180" s="59"/>
      <c r="K180" s="60"/>
    </row>
  </sheetData>
  <mergeCells count="15">
    <mergeCell ref="A3:A4"/>
    <mergeCell ref="A54:B54"/>
    <mergeCell ref="A55:B55"/>
    <mergeCell ref="A42:A46"/>
    <mergeCell ref="A49:D49"/>
    <mergeCell ref="A50:B50"/>
    <mergeCell ref="A51:B51"/>
    <mergeCell ref="A52:B52"/>
    <mergeCell ref="A53:B53"/>
    <mergeCell ref="A37:A41"/>
    <mergeCell ref="A6:A7"/>
    <mergeCell ref="A8:A13"/>
    <mergeCell ref="A14:A21"/>
    <mergeCell ref="A22:A26"/>
    <mergeCell ref="A29:A35"/>
  </mergeCells>
  <phoneticPr fontId="3" type="noConversion"/>
  <conditionalFormatting sqref="H37:H46 H3:H5 H27 H29:H35 H7:H21">
    <cfRule type="cellIs" dxfId="20" priority="2" stopIfTrue="1" operator="equal">
      <formula>"√"</formula>
    </cfRule>
  </conditionalFormatting>
  <conditionalFormatting sqref="H22:H26">
    <cfRule type="cellIs" dxfId="19" priority="1" stopIfTrue="1" operator="equal">
      <formula>"√"</formula>
    </cfRule>
  </conditionalFormatting>
  <dataValidations count="2">
    <dataValidation type="list" allowBlank="1" showInputMessage="1" showErrorMessage="1" sqref="C27 C3:C5">
      <formula1>"1,3,5"</formula1>
    </dataValidation>
    <dataValidation type="list" allowBlank="1" showInputMessage="1" showErrorMessage="1" sqref="H37:I240 G47:G240 G3:I27 G29:I35">
      <formula1>"√"</formula1>
    </dataValidation>
  </dataValidations>
  <hyperlinks>
    <hyperlink ref="D37" location="评审!A1" display="评审1"/>
    <hyperlink ref="D38" location="评审!A1" display="评审2"/>
    <hyperlink ref="D39" location="评审!A1" display="评审3"/>
    <hyperlink ref="D40" location="评审!A1" display="评审4"/>
    <hyperlink ref="D41" location="评审!A1" display="评审5"/>
    <hyperlink ref="D42" location="变更控制!A1" display="变更1"/>
    <hyperlink ref="D43" location="变更控制!A1" display="变更2"/>
    <hyperlink ref="D44" location="变更控制!A1" display="变更3"/>
    <hyperlink ref="D45" location="变更控制!A1" display="变更4"/>
    <hyperlink ref="D46" location="变更控制!A1" display="变更5"/>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P176"/>
  <sheetViews>
    <sheetView showGridLines="0" topLeftCell="C28" workbookViewId="0">
      <selection activeCell="G9" sqref="G9"/>
    </sheetView>
  </sheetViews>
  <sheetFormatPr defaultRowHeight="14.25"/>
  <cols>
    <col min="1" max="1" width="10.5" style="28" customWidth="1"/>
    <col min="2" max="2" width="4.125" style="28" customWidth="1"/>
    <col min="3" max="3" width="5.625" style="28" customWidth="1"/>
    <col min="4" max="4" width="43.375" style="28" customWidth="1"/>
    <col min="5" max="5" width="39.5" style="28" customWidth="1"/>
    <col min="6" max="6" width="22.375" style="28" customWidth="1"/>
    <col min="7" max="7" width="8" style="57" customWidth="1"/>
    <col min="8" max="8" width="3.875" style="58" customWidth="1"/>
    <col min="9" max="9" width="3.875" style="57" customWidth="1"/>
    <col min="10" max="10" width="16.125" style="28" customWidth="1"/>
    <col min="11" max="11" width="43.25" style="69" customWidth="1"/>
    <col min="12" max="16384" width="9" style="28"/>
  </cols>
  <sheetData>
    <row r="1" spans="1:16" s="109" customFormat="1" ht="24.75" customHeight="1" thickBot="1">
      <c r="A1" s="101" t="s">
        <v>209</v>
      </c>
      <c r="B1" s="102" t="s">
        <v>210</v>
      </c>
      <c r="C1" s="103" t="s">
        <v>211</v>
      </c>
      <c r="D1" s="104" t="s">
        <v>212</v>
      </c>
      <c r="E1" s="104" t="s">
        <v>213</v>
      </c>
      <c r="F1" s="104" t="s">
        <v>214</v>
      </c>
      <c r="G1" s="105" t="s">
        <v>215</v>
      </c>
      <c r="H1" s="106" t="s">
        <v>216</v>
      </c>
      <c r="I1" s="105" t="s">
        <v>217</v>
      </c>
      <c r="J1" s="107" t="s">
        <v>218</v>
      </c>
      <c r="K1" s="108" t="s">
        <v>219</v>
      </c>
    </row>
    <row r="2" spans="1:16" s="23" customFormat="1" ht="14.25" customHeight="1" thickBot="1">
      <c r="A2" s="18"/>
      <c r="B2" s="19"/>
      <c r="C2" s="19"/>
      <c r="D2" s="20" t="s">
        <v>220</v>
      </c>
      <c r="E2" s="19"/>
      <c r="F2" s="19"/>
      <c r="G2" s="19"/>
      <c r="H2" s="19"/>
      <c r="I2" s="19"/>
      <c r="J2" s="19"/>
      <c r="K2" s="21"/>
      <c r="L2" s="22"/>
      <c r="M2" s="22"/>
      <c r="N2" s="22"/>
      <c r="O2" s="22"/>
      <c r="P2" s="22"/>
    </row>
    <row r="3" spans="1:16" ht="24.75" thickBot="1">
      <c r="A3" s="323" t="s">
        <v>221</v>
      </c>
      <c r="B3" s="70">
        <v>1</v>
      </c>
      <c r="C3" s="70">
        <v>3</v>
      </c>
      <c r="D3" s="71" t="s">
        <v>441</v>
      </c>
      <c r="E3" s="71"/>
      <c r="F3" s="71"/>
      <c r="G3" s="24"/>
      <c r="H3" s="25" t="s">
        <v>524</v>
      </c>
      <c r="I3" s="24"/>
      <c r="J3" s="24"/>
      <c r="K3" s="27" t="s">
        <v>570</v>
      </c>
    </row>
    <row r="4" spans="1:16" ht="24.75" thickBot="1">
      <c r="A4" s="304"/>
      <c r="B4" s="29">
        <v>2</v>
      </c>
      <c r="C4" s="29">
        <v>5</v>
      </c>
      <c r="D4" s="30" t="s">
        <v>440</v>
      </c>
      <c r="E4" s="30" t="s">
        <v>437</v>
      </c>
      <c r="F4" s="30"/>
      <c r="G4" s="31"/>
      <c r="H4" s="32"/>
      <c r="I4" s="24" t="s">
        <v>524</v>
      </c>
      <c r="J4" s="31"/>
      <c r="K4" s="33"/>
    </row>
    <row r="5" spans="1:16">
      <c r="A5" s="219" t="s">
        <v>514</v>
      </c>
      <c r="B5" s="29">
        <v>1</v>
      </c>
      <c r="C5" s="29">
        <v>3</v>
      </c>
      <c r="D5" s="30" t="s">
        <v>508</v>
      </c>
      <c r="E5" s="30" t="s">
        <v>96</v>
      </c>
      <c r="F5" s="30" t="s">
        <v>31</v>
      </c>
      <c r="G5" s="31"/>
      <c r="H5" s="32"/>
      <c r="I5" s="24" t="s">
        <v>524</v>
      </c>
      <c r="J5" s="31"/>
      <c r="K5" s="33"/>
    </row>
    <row r="6" spans="1:16" ht="24">
      <c r="A6" s="284" t="s">
        <v>222</v>
      </c>
      <c r="B6" s="29">
        <v>1</v>
      </c>
      <c r="C6" s="29">
        <v>3</v>
      </c>
      <c r="D6" s="30" t="s">
        <v>409</v>
      </c>
      <c r="E6" s="30" t="s">
        <v>24</v>
      </c>
      <c r="F6" s="30" t="s">
        <v>25</v>
      </c>
      <c r="G6" s="31"/>
      <c r="H6" s="31"/>
      <c r="I6" s="31" t="s">
        <v>524</v>
      </c>
      <c r="J6" s="74"/>
      <c r="K6" s="90"/>
    </row>
    <row r="7" spans="1:16">
      <c r="A7" s="284"/>
      <c r="B7" s="29">
        <v>2</v>
      </c>
      <c r="C7" s="29">
        <v>5</v>
      </c>
      <c r="D7" s="30" t="s">
        <v>26</v>
      </c>
      <c r="E7" s="30" t="s">
        <v>27</v>
      </c>
      <c r="F7" s="30"/>
      <c r="G7" s="31"/>
      <c r="H7" s="31"/>
      <c r="I7" s="31" t="s">
        <v>524</v>
      </c>
      <c r="J7" s="31"/>
      <c r="K7" s="33"/>
    </row>
    <row r="8" spans="1:16">
      <c r="A8" s="284" t="s">
        <v>223</v>
      </c>
      <c r="B8" s="29">
        <v>1</v>
      </c>
      <c r="C8" s="29">
        <v>1</v>
      </c>
      <c r="D8" s="76" t="s">
        <v>425</v>
      </c>
      <c r="E8" s="76"/>
      <c r="F8" s="76"/>
      <c r="G8" s="31" t="s">
        <v>524</v>
      </c>
      <c r="H8" s="31"/>
      <c r="I8" s="31"/>
      <c r="J8" s="31"/>
      <c r="K8" s="33"/>
    </row>
    <row r="9" spans="1:16" ht="24">
      <c r="A9" s="284"/>
      <c r="B9" s="29">
        <v>2</v>
      </c>
      <c r="C9" s="29">
        <v>1</v>
      </c>
      <c r="D9" s="76" t="s">
        <v>432</v>
      </c>
      <c r="E9" s="76" t="s">
        <v>78</v>
      </c>
      <c r="F9" s="76" t="s">
        <v>79</v>
      </c>
      <c r="G9" s="31"/>
      <c r="H9" s="31" t="s">
        <v>524</v>
      </c>
      <c r="I9" s="31"/>
      <c r="J9" s="31"/>
      <c r="K9" s="33"/>
    </row>
    <row r="10" spans="1:16" ht="36">
      <c r="A10" s="284"/>
      <c r="B10" s="29">
        <v>3</v>
      </c>
      <c r="C10" s="29">
        <v>3</v>
      </c>
      <c r="D10" s="76" t="s">
        <v>224</v>
      </c>
      <c r="E10" s="76" t="s">
        <v>80</v>
      </c>
      <c r="F10" s="76" t="s">
        <v>79</v>
      </c>
      <c r="G10" s="31" t="s">
        <v>524</v>
      </c>
      <c r="H10" s="31"/>
      <c r="I10" s="31"/>
      <c r="J10" s="31"/>
      <c r="K10" s="33"/>
    </row>
    <row r="11" spans="1:16" ht="24">
      <c r="A11" s="284"/>
      <c r="B11" s="29">
        <v>4</v>
      </c>
      <c r="C11" s="29">
        <v>3</v>
      </c>
      <c r="D11" s="76" t="s">
        <v>81</v>
      </c>
      <c r="E11" s="76"/>
      <c r="F11" s="76" t="s">
        <v>82</v>
      </c>
      <c r="G11" s="31" t="s">
        <v>524</v>
      </c>
      <c r="H11" s="31"/>
      <c r="I11" s="31"/>
      <c r="J11" s="31"/>
      <c r="K11" s="33"/>
    </row>
    <row r="12" spans="1:16" ht="24">
      <c r="A12" s="284"/>
      <c r="B12" s="29">
        <v>5</v>
      </c>
      <c r="C12" s="29">
        <v>5</v>
      </c>
      <c r="D12" s="76" t="s">
        <v>83</v>
      </c>
      <c r="E12" s="76" t="s">
        <v>84</v>
      </c>
      <c r="F12" s="76"/>
      <c r="G12" s="31" t="s">
        <v>524</v>
      </c>
      <c r="H12" s="31"/>
      <c r="I12" s="31"/>
      <c r="J12" s="31"/>
      <c r="K12" s="33"/>
    </row>
    <row r="13" spans="1:16" ht="24">
      <c r="A13" s="284"/>
      <c r="B13" s="29">
        <v>6</v>
      </c>
      <c r="C13" s="29">
        <v>3</v>
      </c>
      <c r="D13" s="76" t="s">
        <v>85</v>
      </c>
      <c r="E13" s="76" t="s">
        <v>86</v>
      </c>
      <c r="F13" s="76" t="s">
        <v>87</v>
      </c>
      <c r="G13" s="31"/>
      <c r="H13" s="31"/>
      <c r="I13" s="31" t="s">
        <v>524</v>
      </c>
      <c r="J13" s="31"/>
      <c r="K13" s="33"/>
    </row>
    <row r="14" spans="1:16" ht="24">
      <c r="A14" s="284" t="s">
        <v>225</v>
      </c>
      <c r="B14" s="29">
        <v>1</v>
      </c>
      <c r="C14" s="29">
        <v>3</v>
      </c>
      <c r="D14" s="76" t="s">
        <v>426</v>
      </c>
      <c r="E14" s="30" t="s">
        <v>226</v>
      </c>
      <c r="F14" s="30"/>
      <c r="G14" s="31" t="s">
        <v>524</v>
      </c>
      <c r="H14" s="31"/>
      <c r="I14" s="31"/>
      <c r="J14" s="31"/>
      <c r="K14" s="33"/>
    </row>
    <row r="15" spans="1:16">
      <c r="A15" s="284"/>
      <c r="B15" s="29">
        <v>2</v>
      </c>
      <c r="C15" s="29">
        <v>5</v>
      </c>
      <c r="D15" s="76" t="s">
        <v>227</v>
      </c>
      <c r="E15" s="30" t="s">
        <v>228</v>
      </c>
      <c r="F15" s="30"/>
      <c r="G15" s="31" t="s">
        <v>524</v>
      </c>
      <c r="H15" s="31"/>
      <c r="I15" s="31"/>
      <c r="J15" s="31"/>
      <c r="K15" s="33"/>
    </row>
    <row r="16" spans="1:16">
      <c r="A16" s="284"/>
      <c r="B16" s="29">
        <v>3</v>
      </c>
      <c r="C16" s="29">
        <v>3</v>
      </c>
      <c r="D16" s="76" t="s">
        <v>229</v>
      </c>
      <c r="E16" s="30"/>
      <c r="F16" s="30"/>
      <c r="G16" s="31" t="s">
        <v>524</v>
      </c>
      <c r="H16" s="31"/>
      <c r="I16" s="31"/>
      <c r="J16" s="31"/>
      <c r="K16" s="33"/>
    </row>
    <row r="17" spans="1:16" ht="24">
      <c r="A17" s="284"/>
      <c r="B17" s="29">
        <v>4</v>
      </c>
      <c r="C17" s="29">
        <v>5</v>
      </c>
      <c r="D17" s="76" t="s">
        <v>230</v>
      </c>
      <c r="E17" s="30" t="s">
        <v>226</v>
      </c>
      <c r="F17" s="30"/>
      <c r="G17" s="31" t="s">
        <v>524</v>
      </c>
      <c r="H17" s="31"/>
      <c r="I17" s="31"/>
      <c r="J17" s="31"/>
      <c r="K17" s="33"/>
    </row>
    <row r="18" spans="1:16" ht="24">
      <c r="A18" s="284"/>
      <c r="B18" s="29">
        <v>5</v>
      </c>
      <c r="C18" s="29">
        <v>3</v>
      </c>
      <c r="D18" s="76" t="s">
        <v>231</v>
      </c>
      <c r="E18" s="30" t="s">
        <v>226</v>
      </c>
      <c r="F18" s="30"/>
      <c r="G18" s="31" t="s">
        <v>524</v>
      </c>
      <c r="H18" s="31"/>
      <c r="I18" s="31"/>
      <c r="J18" s="31"/>
      <c r="K18" s="33"/>
    </row>
    <row r="19" spans="1:16" ht="24">
      <c r="A19" s="284"/>
      <c r="B19" s="29">
        <v>6</v>
      </c>
      <c r="C19" s="29">
        <v>5</v>
      </c>
      <c r="D19" s="76" t="s">
        <v>232</v>
      </c>
      <c r="E19" s="30" t="s">
        <v>226</v>
      </c>
      <c r="F19" s="30"/>
      <c r="G19" s="31" t="s">
        <v>524</v>
      </c>
      <c r="H19" s="31"/>
      <c r="I19" s="31"/>
      <c r="J19" s="31"/>
      <c r="K19" s="33"/>
    </row>
    <row r="20" spans="1:16" ht="24">
      <c r="A20" s="284"/>
      <c r="B20" s="29">
        <v>7</v>
      </c>
      <c r="C20" s="29">
        <v>5</v>
      </c>
      <c r="D20" s="76" t="s">
        <v>233</v>
      </c>
      <c r="E20" s="30" t="s">
        <v>226</v>
      </c>
      <c r="F20" s="30"/>
      <c r="G20" s="31" t="s">
        <v>524</v>
      </c>
      <c r="H20" s="31"/>
      <c r="I20" s="31"/>
      <c r="J20" s="31"/>
      <c r="K20" s="33"/>
    </row>
    <row r="21" spans="1:16" ht="24">
      <c r="A21" s="284"/>
      <c r="B21" s="29">
        <v>8</v>
      </c>
      <c r="C21" s="29">
        <v>3</v>
      </c>
      <c r="D21" s="76" t="s">
        <v>234</v>
      </c>
      <c r="E21" s="30" t="s">
        <v>226</v>
      </c>
      <c r="F21" s="30"/>
      <c r="G21" s="31" t="s">
        <v>524</v>
      </c>
      <c r="H21" s="31"/>
      <c r="I21" s="31"/>
      <c r="J21" s="31"/>
      <c r="K21" s="33"/>
    </row>
    <row r="22" spans="1:16" ht="24">
      <c r="A22" s="284" t="s">
        <v>235</v>
      </c>
      <c r="B22" s="77">
        <v>1</v>
      </c>
      <c r="C22" s="77">
        <v>3</v>
      </c>
      <c r="D22" s="76" t="s">
        <v>236</v>
      </c>
      <c r="E22" s="30" t="s">
        <v>237</v>
      </c>
      <c r="F22" s="30"/>
      <c r="G22" s="31"/>
      <c r="H22" s="31"/>
      <c r="I22" s="31" t="s">
        <v>524</v>
      </c>
      <c r="J22" s="31"/>
      <c r="K22" s="33"/>
    </row>
    <row r="23" spans="1:16">
      <c r="A23" s="284"/>
      <c r="B23" s="77">
        <v>2</v>
      </c>
      <c r="C23" s="77">
        <v>2</v>
      </c>
      <c r="D23" s="76" t="s">
        <v>238</v>
      </c>
      <c r="E23" s="30" t="s">
        <v>239</v>
      </c>
      <c r="F23" s="30"/>
      <c r="G23" s="31"/>
      <c r="H23" s="31"/>
      <c r="I23" s="31" t="s">
        <v>524</v>
      </c>
      <c r="J23" s="31"/>
      <c r="K23" s="33"/>
    </row>
    <row r="24" spans="1:16" ht="24">
      <c r="A24" s="284"/>
      <c r="B24" s="77">
        <v>3</v>
      </c>
      <c r="C24" s="77">
        <v>3</v>
      </c>
      <c r="D24" s="76" t="s">
        <v>240</v>
      </c>
      <c r="E24" s="30" t="s">
        <v>237</v>
      </c>
      <c r="F24" s="30"/>
      <c r="G24" s="31"/>
      <c r="H24" s="32"/>
      <c r="I24" s="31" t="s">
        <v>524</v>
      </c>
      <c r="J24" s="31"/>
      <c r="K24" s="33"/>
    </row>
    <row r="25" spans="1:16" ht="24">
      <c r="A25" s="284"/>
      <c r="B25" s="77">
        <v>4</v>
      </c>
      <c r="C25" s="77">
        <v>3</v>
      </c>
      <c r="D25" s="76" t="s">
        <v>241</v>
      </c>
      <c r="E25" s="30" t="s">
        <v>226</v>
      </c>
      <c r="F25" s="30"/>
      <c r="G25" s="31"/>
      <c r="H25" s="32"/>
      <c r="I25" s="31" t="s">
        <v>524</v>
      </c>
      <c r="J25" s="31"/>
      <c r="K25" s="33"/>
    </row>
    <row r="26" spans="1:16">
      <c r="A26" s="284"/>
      <c r="B26" s="77">
        <v>5</v>
      </c>
      <c r="C26" s="77">
        <v>3</v>
      </c>
      <c r="D26" s="76" t="s">
        <v>242</v>
      </c>
      <c r="E26" s="30" t="s">
        <v>226</v>
      </c>
      <c r="F26" s="30"/>
      <c r="G26" s="31"/>
      <c r="H26" s="32"/>
      <c r="I26" s="31" t="s">
        <v>524</v>
      </c>
      <c r="J26" s="31"/>
      <c r="K26" s="33"/>
    </row>
    <row r="27" spans="1:16" ht="69.75" customHeight="1" thickBot="1">
      <c r="A27" s="34" t="s">
        <v>28</v>
      </c>
      <c r="B27" s="35">
        <v>1</v>
      </c>
      <c r="C27" s="35">
        <v>5</v>
      </c>
      <c r="D27" s="36" t="s">
        <v>452</v>
      </c>
      <c r="E27" s="36" t="s">
        <v>515</v>
      </c>
      <c r="F27" s="36" t="s">
        <v>31</v>
      </c>
      <c r="G27" s="37" t="s">
        <v>524</v>
      </c>
      <c r="H27" s="38"/>
      <c r="I27" s="37"/>
      <c r="J27" s="37"/>
      <c r="K27" s="39"/>
    </row>
    <row r="28" spans="1:16" ht="14.25" customHeight="1" thickBot="1">
      <c r="A28" s="110"/>
      <c r="B28" s="111"/>
      <c r="C28" s="111"/>
      <c r="D28" s="112" t="s">
        <v>243</v>
      </c>
      <c r="E28" s="111"/>
      <c r="F28" s="111"/>
      <c r="G28" s="111"/>
      <c r="H28" s="111"/>
      <c r="I28" s="111"/>
      <c r="J28" s="111"/>
      <c r="K28" s="113"/>
      <c r="L28" s="46"/>
      <c r="M28" s="46"/>
      <c r="N28" s="46"/>
      <c r="O28" s="46"/>
      <c r="P28" s="46"/>
    </row>
    <row r="29" spans="1:16" ht="24.75" thickBot="1">
      <c r="A29" s="324" t="s">
        <v>269</v>
      </c>
      <c r="B29" s="128">
        <v>1</v>
      </c>
      <c r="C29" s="128">
        <v>3</v>
      </c>
      <c r="D29" s="129" t="s">
        <v>270</v>
      </c>
      <c r="E29" s="129" t="s">
        <v>271</v>
      </c>
      <c r="F29" s="129" t="s">
        <v>31</v>
      </c>
      <c r="G29" s="24" t="s">
        <v>524</v>
      </c>
      <c r="H29" s="25"/>
      <c r="I29" s="24"/>
      <c r="J29" s="24"/>
      <c r="K29" s="27"/>
      <c r="L29" s="46"/>
      <c r="M29" s="46"/>
      <c r="N29" s="46"/>
      <c r="O29" s="46"/>
      <c r="P29" s="46"/>
    </row>
    <row r="30" spans="1:16" ht="24.75" thickBot="1">
      <c r="A30" s="322"/>
      <c r="B30" s="114">
        <v>2</v>
      </c>
      <c r="C30" s="114">
        <v>3</v>
      </c>
      <c r="D30" s="130" t="s">
        <v>272</v>
      </c>
      <c r="E30" s="117" t="s">
        <v>273</v>
      </c>
      <c r="F30" s="117" t="s">
        <v>31</v>
      </c>
      <c r="G30" s="24" t="s">
        <v>524</v>
      </c>
      <c r="H30" s="32"/>
      <c r="I30" s="31"/>
      <c r="J30" s="31"/>
      <c r="K30" s="33"/>
      <c r="L30" s="46"/>
      <c r="M30" s="46"/>
      <c r="N30" s="46"/>
      <c r="O30" s="46"/>
      <c r="P30" s="46"/>
    </row>
    <row r="31" spans="1:16" ht="23.25" customHeight="1" thickBot="1">
      <c r="A31" s="322"/>
      <c r="B31" s="114">
        <v>3</v>
      </c>
      <c r="C31" s="114">
        <v>5</v>
      </c>
      <c r="D31" s="117" t="s">
        <v>274</v>
      </c>
      <c r="E31" s="117" t="s">
        <v>275</v>
      </c>
      <c r="F31" s="117" t="s">
        <v>31</v>
      </c>
      <c r="G31" s="24" t="s">
        <v>524</v>
      </c>
      <c r="H31" s="32"/>
      <c r="I31" s="31"/>
      <c r="J31" s="31"/>
      <c r="K31" s="33"/>
      <c r="L31" s="46"/>
      <c r="M31" s="46"/>
      <c r="N31" s="46"/>
      <c r="O31" s="46"/>
      <c r="P31" s="46"/>
    </row>
    <row r="32" spans="1:16" ht="48.75" thickBot="1">
      <c r="A32" s="325"/>
      <c r="B32" s="114">
        <v>4</v>
      </c>
      <c r="C32" s="115">
        <v>5</v>
      </c>
      <c r="D32" s="116" t="s">
        <v>276</v>
      </c>
      <c r="E32" s="130" t="s">
        <v>277</v>
      </c>
      <c r="F32" s="130" t="s">
        <v>278</v>
      </c>
      <c r="G32" s="24" t="s">
        <v>524</v>
      </c>
      <c r="H32" s="32"/>
      <c r="I32" s="31"/>
      <c r="J32" s="31"/>
      <c r="K32" s="33"/>
      <c r="L32" s="46"/>
      <c r="M32" s="46"/>
      <c r="N32" s="46"/>
      <c r="O32" s="46"/>
      <c r="P32" s="46"/>
    </row>
    <row r="33" spans="1:16" ht="14.25" customHeight="1" thickBot="1">
      <c r="A33" s="120"/>
      <c r="B33" s="121"/>
      <c r="C33" s="121"/>
      <c r="D33" s="122" t="s">
        <v>251</v>
      </c>
      <c r="E33" s="121"/>
      <c r="F33" s="121"/>
      <c r="G33" s="121"/>
      <c r="H33" s="121"/>
      <c r="I33" s="121"/>
      <c r="J33" s="121"/>
      <c r="K33" s="123"/>
      <c r="L33" s="46"/>
      <c r="M33" s="46"/>
      <c r="N33" s="46"/>
      <c r="O33" s="46"/>
      <c r="P33" s="46"/>
    </row>
    <row r="34" spans="1:16" ht="14.25" customHeight="1">
      <c r="A34" s="320" t="s">
        <v>252</v>
      </c>
      <c r="B34" s="124">
        <v>1</v>
      </c>
      <c r="C34" s="124">
        <v>3</v>
      </c>
      <c r="D34" s="52" t="s">
        <v>562</v>
      </c>
      <c r="E34" s="52"/>
      <c r="F34" s="52"/>
      <c r="G34" s="278">
        <f>评审!AX21</f>
        <v>1</v>
      </c>
      <c r="H34" s="25"/>
      <c r="I34" s="24"/>
      <c r="J34" s="24"/>
      <c r="K34" s="27"/>
      <c r="L34" s="46"/>
      <c r="M34" s="46"/>
      <c r="N34" s="46"/>
      <c r="O34" s="46"/>
      <c r="P34" s="46"/>
    </row>
    <row r="35" spans="1:16" ht="14.25" customHeight="1">
      <c r="A35" s="318"/>
      <c r="B35" s="125">
        <v>2</v>
      </c>
      <c r="C35" s="125">
        <v>3</v>
      </c>
      <c r="D35" s="54" t="s">
        <v>253</v>
      </c>
      <c r="E35" s="54"/>
      <c r="F35" s="54"/>
      <c r="G35" s="31"/>
      <c r="H35" s="32"/>
      <c r="I35" s="31"/>
      <c r="J35" s="31"/>
      <c r="K35" s="33"/>
      <c r="L35" s="46"/>
      <c r="M35" s="46"/>
      <c r="N35" s="46"/>
      <c r="O35" s="46"/>
      <c r="P35" s="46"/>
    </row>
    <row r="36" spans="1:16" ht="14.25" customHeight="1">
      <c r="A36" s="318"/>
      <c r="B36" s="125">
        <v>3</v>
      </c>
      <c r="C36" s="125">
        <v>3</v>
      </c>
      <c r="D36" s="54" t="s">
        <v>254</v>
      </c>
      <c r="E36" s="54"/>
      <c r="F36" s="54"/>
      <c r="G36" s="31"/>
      <c r="H36" s="32"/>
      <c r="I36" s="31"/>
      <c r="J36" s="31"/>
      <c r="K36" s="33"/>
      <c r="L36" s="46"/>
      <c r="M36" s="46"/>
      <c r="N36" s="46"/>
      <c r="O36" s="46"/>
      <c r="P36" s="46"/>
    </row>
    <row r="37" spans="1:16" ht="14.25" customHeight="1">
      <c r="A37" s="318"/>
      <c r="B37" s="125">
        <v>4</v>
      </c>
      <c r="C37" s="125">
        <v>3</v>
      </c>
      <c r="D37" s="54" t="s">
        <v>255</v>
      </c>
      <c r="E37" s="54"/>
      <c r="F37" s="54"/>
      <c r="G37" s="31"/>
      <c r="H37" s="32"/>
      <c r="I37" s="31"/>
      <c r="J37" s="31"/>
      <c r="K37" s="33"/>
      <c r="L37" s="46"/>
      <c r="M37" s="46"/>
      <c r="N37" s="46"/>
      <c r="O37" s="46"/>
      <c r="P37" s="46"/>
    </row>
    <row r="38" spans="1:16" ht="14.25" customHeight="1">
      <c r="A38" s="318"/>
      <c r="B38" s="125">
        <v>5</v>
      </c>
      <c r="C38" s="125">
        <v>3</v>
      </c>
      <c r="D38" s="54" t="s">
        <v>256</v>
      </c>
      <c r="E38" s="54"/>
      <c r="F38" s="54"/>
      <c r="G38" s="31"/>
      <c r="H38" s="32"/>
      <c r="I38" s="31"/>
      <c r="J38" s="31"/>
      <c r="K38" s="33"/>
      <c r="L38" s="46"/>
      <c r="M38" s="46"/>
      <c r="N38" s="46"/>
      <c r="O38" s="46"/>
      <c r="P38" s="46"/>
    </row>
    <row r="39" spans="1:16" ht="14.25" customHeight="1">
      <c r="A39" s="318" t="s">
        <v>257</v>
      </c>
      <c r="B39" s="125">
        <v>1</v>
      </c>
      <c r="C39" s="125">
        <v>3</v>
      </c>
      <c r="D39" s="54" t="s">
        <v>258</v>
      </c>
      <c r="E39" s="54"/>
      <c r="F39" s="54"/>
      <c r="G39" s="31"/>
      <c r="H39" s="32"/>
      <c r="I39" s="31"/>
      <c r="J39" s="31"/>
      <c r="K39" s="33"/>
      <c r="L39" s="46"/>
      <c r="M39" s="46"/>
      <c r="N39" s="46"/>
      <c r="O39" s="46"/>
      <c r="P39" s="46"/>
    </row>
    <row r="40" spans="1:16" ht="14.25" customHeight="1">
      <c r="A40" s="318"/>
      <c r="B40" s="125">
        <v>2</v>
      </c>
      <c r="C40" s="125">
        <v>3</v>
      </c>
      <c r="D40" s="54" t="s">
        <v>259</v>
      </c>
      <c r="E40" s="54"/>
      <c r="F40" s="54"/>
      <c r="G40" s="31"/>
      <c r="H40" s="32"/>
      <c r="I40" s="31"/>
      <c r="J40" s="31"/>
      <c r="K40" s="33"/>
      <c r="L40" s="46"/>
      <c r="M40" s="46"/>
      <c r="N40" s="46"/>
      <c r="O40" s="46"/>
      <c r="P40" s="46"/>
    </row>
    <row r="41" spans="1:16" ht="14.25" customHeight="1">
      <c r="A41" s="318"/>
      <c r="B41" s="125">
        <v>3</v>
      </c>
      <c r="C41" s="125">
        <v>3</v>
      </c>
      <c r="D41" s="54" t="s">
        <v>260</v>
      </c>
      <c r="E41" s="54"/>
      <c r="F41" s="54"/>
      <c r="G41" s="31"/>
      <c r="H41" s="32"/>
      <c r="I41" s="31"/>
      <c r="J41" s="31"/>
      <c r="K41" s="33"/>
      <c r="L41" s="46"/>
      <c r="M41" s="46"/>
      <c r="N41" s="46"/>
      <c r="O41" s="46"/>
      <c r="P41" s="46"/>
    </row>
    <row r="42" spans="1:16" ht="14.25" customHeight="1">
      <c r="A42" s="318"/>
      <c r="B42" s="125">
        <v>4</v>
      </c>
      <c r="C42" s="125">
        <v>3</v>
      </c>
      <c r="D42" s="54" t="s">
        <v>261</v>
      </c>
      <c r="E42" s="54"/>
      <c r="F42" s="54"/>
      <c r="G42" s="31"/>
      <c r="H42" s="32"/>
      <c r="I42" s="31"/>
      <c r="J42" s="31"/>
      <c r="K42" s="33"/>
      <c r="L42" s="46"/>
      <c r="M42" s="46"/>
      <c r="N42" s="46"/>
      <c r="O42" s="46"/>
      <c r="P42" s="46"/>
    </row>
    <row r="43" spans="1:16" ht="14.25" customHeight="1" thickBot="1">
      <c r="A43" s="319"/>
      <c r="B43" s="126">
        <v>5</v>
      </c>
      <c r="C43" s="126">
        <v>3</v>
      </c>
      <c r="D43" s="56" t="s">
        <v>262</v>
      </c>
      <c r="E43" s="56"/>
      <c r="F43" s="56"/>
      <c r="G43" s="37"/>
      <c r="H43" s="38"/>
      <c r="I43" s="37"/>
      <c r="J43" s="37"/>
      <c r="K43" s="39"/>
      <c r="L43" s="46"/>
      <c r="M43" s="46"/>
      <c r="N43" s="46"/>
      <c r="O43" s="46"/>
      <c r="P43" s="46"/>
    </row>
    <row r="44" spans="1:16" ht="14.25" customHeight="1">
      <c r="D44" s="57"/>
      <c r="E44" s="57"/>
      <c r="F44" s="57"/>
      <c r="J44" s="59"/>
      <c r="K44" s="60"/>
    </row>
    <row r="45" spans="1:16" ht="14.25" customHeight="1" thickBot="1">
      <c r="J45" s="59"/>
      <c r="K45" s="60"/>
    </row>
    <row r="46" spans="1:16" ht="14.25" customHeight="1">
      <c r="A46" s="292" t="s">
        <v>263</v>
      </c>
      <c r="B46" s="293"/>
      <c r="C46" s="293"/>
      <c r="D46" s="294"/>
      <c r="J46" s="59"/>
      <c r="K46" s="60"/>
    </row>
    <row r="47" spans="1:16" ht="14.25" customHeight="1">
      <c r="A47" s="295" t="s">
        <v>264</v>
      </c>
      <c r="B47" s="296"/>
      <c r="C47" s="61"/>
      <c r="D47" s="127">
        <f>SUMIFS(C3:C32,G3:G32,"√")</f>
        <v>65</v>
      </c>
      <c r="J47" s="59"/>
      <c r="K47" s="60"/>
    </row>
    <row r="48" spans="1:16" ht="14.25" customHeight="1">
      <c r="A48" s="295" t="s">
        <v>265</v>
      </c>
      <c r="B48" s="296"/>
      <c r="C48" s="63"/>
      <c r="D48" s="127">
        <f>SUMIFS(C3:C43,H3:H43,"√")</f>
        <v>4</v>
      </c>
      <c r="J48" s="59"/>
      <c r="K48" s="60"/>
    </row>
    <row r="49" spans="1:11" ht="14.25" customHeight="1">
      <c r="A49" s="295" t="s">
        <v>251</v>
      </c>
      <c r="B49" s="296"/>
      <c r="C49" s="63"/>
      <c r="D49" s="64">
        <f>3*COUNTA(G34:G43)</f>
        <v>3</v>
      </c>
      <c r="J49" s="59"/>
      <c r="K49" s="60"/>
    </row>
    <row r="50" spans="1:11" ht="14.25" customHeight="1">
      <c r="A50" s="295" t="s">
        <v>266</v>
      </c>
      <c r="B50" s="296"/>
      <c r="C50" s="63"/>
      <c r="D50" s="64">
        <f>3*SUM(G34:G43)</f>
        <v>3</v>
      </c>
      <c r="J50" s="59"/>
      <c r="K50" s="60"/>
    </row>
    <row r="51" spans="1:11" ht="14.25" customHeight="1">
      <c r="A51" s="297" t="s">
        <v>267</v>
      </c>
      <c r="B51" s="298"/>
      <c r="C51" s="65"/>
      <c r="D51" s="66">
        <f>IF(D47+D48+D49=0,"",(D47+D50)/SUM(D47,D48,D49))</f>
        <v>0.94444444444444442</v>
      </c>
      <c r="J51" s="59"/>
      <c r="K51" s="60"/>
    </row>
    <row r="52" spans="1:11" ht="14.25" customHeight="1" thickBot="1">
      <c r="A52" s="281" t="s">
        <v>268</v>
      </c>
      <c r="B52" s="282"/>
      <c r="C52" s="67"/>
      <c r="D52" s="68">
        <f>COUNTA(H3:H43)</f>
        <v>2</v>
      </c>
      <c r="J52" s="59"/>
      <c r="K52" s="60"/>
    </row>
    <row r="53" spans="1:11" ht="14.25" customHeight="1">
      <c r="J53" s="59"/>
      <c r="K53" s="60"/>
    </row>
    <row r="54" spans="1:11" ht="14.25" customHeight="1">
      <c r="J54" s="59"/>
      <c r="K54" s="60"/>
    </row>
    <row r="55" spans="1:11" ht="14.25" customHeight="1">
      <c r="J55" s="59"/>
      <c r="K55" s="60"/>
    </row>
    <row r="56" spans="1:11" ht="14.25" customHeight="1">
      <c r="J56" s="59"/>
      <c r="K56" s="60"/>
    </row>
    <row r="57" spans="1:11" ht="14.25" customHeight="1">
      <c r="J57" s="59"/>
      <c r="K57" s="60"/>
    </row>
    <row r="58" spans="1:11" ht="14.25" customHeight="1">
      <c r="J58" s="59"/>
      <c r="K58" s="60"/>
    </row>
    <row r="59" spans="1:11" ht="14.25" customHeight="1">
      <c r="J59" s="59"/>
      <c r="K59" s="60"/>
    </row>
    <row r="60" spans="1:11" ht="14.25" customHeight="1">
      <c r="J60" s="59"/>
      <c r="K60" s="60"/>
    </row>
    <row r="61" spans="1:11" ht="14.25" customHeight="1">
      <c r="J61" s="59"/>
      <c r="K61" s="60"/>
    </row>
    <row r="62" spans="1:11" ht="14.25" customHeight="1">
      <c r="J62" s="59"/>
      <c r="K62" s="60"/>
    </row>
    <row r="63" spans="1:11" ht="14.25" customHeight="1">
      <c r="J63" s="59"/>
      <c r="K63" s="60"/>
    </row>
    <row r="64" spans="1:11" ht="14.25" customHeight="1">
      <c r="J64" s="59"/>
      <c r="K64" s="60"/>
    </row>
    <row r="65" spans="10:11" ht="14.25" customHeight="1">
      <c r="J65" s="59"/>
      <c r="K65" s="60"/>
    </row>
    <row r="66" spans="10:11" ht="14.25" customHeight="1">
      <c r="J66" s="59"/>
      <c r="K66" s="60"/>
    </row>
    <row r="67" spans="10:11" ht="14.25" customHeight="1">
      <c r="J67" s="59"/>
      <c r="K67" s="60"/>
    </row>
    <row r="68" spans="10:11" ht="14.25" customHeight="1">
      <c r="J68" s="59"/>
      <c r="K68" s="60"/>
    </row>
    <row r="69" spans="10:11" ht="14.25" customHeight="1">
      <c r="J69" s="59"/>
      <c r="K69" s="60"/>
    </row>
    <row r="70" spans="10:11" ht="14.25" customHeight="1">
      <c r="J70" s="59"/>
      <c r="K70" s="60"/>
    </row>
    <row r="71" spans="10:11" ht="14.25" customHeight="1">
      <c r="J71" s="59"/>
      <c r="K71" s="60"/>
    </row>
    <row r="72" spans="10:11" ht="14.25" customHeight="1">
      <c r="J72" s="59"/>
      <c r="K72" s="60"/>
    </row>
    <row r="73" spans="10:11">
      <c r="J73" s="59"/>
      <c r="K73" s="60"/>
    </row>
    <row r="74" spans="10:11">
      <c r="J74" s="59"/>
      <c r="K74" s="60"/>
    </row>
    <row r="75" spans="10:11">
      <c r="J75" s="59"/>
      <c r="K75" s="60"/>
    </row>
    <row r="76" spans="10:11">
      <c r="J76" s="59"/>
      <c r="K76" s="60"/>
    </row>
    <row r="77" spans="10:11">
      <c r="J77" s="59"/>
      <c r="K77" s="60"/>
    </row>
    <row r="78" spans="10:11">
      <c r="J78" s="59"/>
      <c r="K78" s="60"/>
    </row>
    <row r="79" spans="10:11">
      <c r="J79" s="59"/>
      <c r="K79" s="60"/>
    </row>
    <row r="80" spans="10:11">
      <c r="J80" s="59"/>
      <c r="K80" s="60"/>
    </row>
    <row r="81" spans="10:11">
      <c r="J81" s="59"/>
      <c r="K81" s="60"/>
    </row>
    <row r="82" spans="10:11">
      <c r="J82" s="59"/>
      <c r="K82" s="60"/>
    </row>
    <row r="83" spans="10:11">
      <c r="J83" s="59"/>
      <c r="K83" s="60"/>
    </row>
    <row r="84" spans="10:11">
      <c r="J84" s="59"/>
      <c r="K84" s="60"/>
    </row>
    <row r="85" spans="10:11">
      <c r="J85" s="59"/>
      <c r="K85" s="60"/>
    </row>
    <row r="86" spans="10:11">
      <c r="J86" s="59"/>
      <c r="K86" s="60"/>
    </row>
    <row r="87" spans="10:11">
      <c r="J87" s="59"/>
      <c r="K87" s="60"/>
    </row>
    <row r="88" spans="10:11">
      <c r="J88" s="59"/>
      <c r="K88" s="60"/>
    </row>
    <row r="89" spans="10:11">
      <c r="J89" s="59"/>
      <c r="K89" s="60"/>
    </row>
    <row r="90" spans="10:11">
      <c r="J90" s="59"/>
      <c r="K90" s="60"/>
    </row>
    <row r="91" spans="10:11">
      <c r="J91" s="59"/>
      <c r="K91" s="60"/>
    </row>
    <row r="92" spans="10:11">
      <c r="J92" s="59"/>
      <c r="K92" s="60"/>
    </row>
    <row r="93" spans="10:11">
      <c r="J93" s="59"/>
      <c r="K93" s="60"/>
    </row>
    <row r="94" spans="10:11">
      <c r="J94" s="59"/>
      <c r="K94" s="60"/>
    </row>
    <row r="95" spans="10:11">
      <c r="J95" s="59"/>
      <c r="K95" s="60"/>
    </row>
    <row r="96" spans="10:11">
      <c r="J96" s="59"/>
      <c r="K96" s="60"/>
    </row>
    <row r="97" spans="10:11">
      <c r="J97" s="59"/>
      <c r="K97" s="60"/>
    </row>
    <row r="98" spans="10:11">
      <c r="J98" s="59"/>
      <c r="K98" s="60"/>
    </row>
    <row r="99" spans="10:11">
      <c r="J99" s="59"/>
      <c r="K99" s="60"/>
    </row>
    <row r="100" spans="10:11">
      <c r="J100" s="59"/>
      <c r="K100" s="60"/>
    </row>
    <row r="101" spans="10:11">
      <c r="J101" s="59"/>
      <c r="K101" s="60"/>
    </row>
    <row r="102" spans="10:11">
      <c r="J102" s="59"/>
      <c r="K102" s="60"/>
    </row>
    <row r="103" spans="10:11">
      <c r="J103" s="59"/>
      <c r="K103" s="60"/>
    </row>
    <row r="104" spans="10:11">
      <c r="J104" s="59"/>
      <c r="K104" s="60"/>
    </row>
    <row r="105" spans="10:11">
      <c r="J105" s="59"/>
      <c r="K105" s="60"/>
    </row>
    <row r="106" spans="10:11">
      <c r="J106" s="59"/>
      <c r="K106" s="60"/>
    </row>
    <row r="107" spans="10:11">
      <c r="J107" s="59"/>
      <c r="K107" s="60"/>
    </row>
    <row r="108" spans="10:11">
      <c r="J108" s="59"/>
      <c r="K108" s="60"/>
    </row>
    <row r="109" spans="10:11">
      <c r="J109" s="59"/>
      <c r="K109" s="60"/>
    </row>
    <row r="110" spans="10:11">
      <c r="J110" s="59"/>
      <c r="K110" s="60"/>
    </row>
    <row r="111" spans="10:11">
      <c r="J111" s="59"/>
      <c r="K111" s="60"/>
    </row>
    <row r="112" spans="10:11">
      <c r="J112" s="59"/>
      <c r="K112" s="60"/>
    </row>
    <row r="113" spans="10:11">
      <c r="J113" s="59"/>
      <c r="K113" s="60"/>
    </row>
    <row r="114" spans="10:11">
      <c r="J114" s="59"/>
      <c r="K114" s="60"/>
    </row>
    <row r="115" spans="10:11">
      <c r="J115" s="59"/>
      <c r="K115" s="60"/>
    </row>
    <row r="116" spans="10:11">
      <c r="J116" s="59"/>
      <c r="K116" s="60"/>
    </row>
    <row r="117" spans="10:11">
      <c r="J117" s="59"/>
      <c r="K117" s="60"/>
    </row>
    <row r="118" spans="10:11">
      <c r="J118" s="59"/>
      <c r="K118" s="60"/>
    </row>
    <row r="119" spans="10:11">
      <c r="J119" s="59"/>
      <c r="K119" s="60"/>
    </row>
    <row r="120" spans="10:11">
      <c r="J120" s="59"/>
      <c r="K120" s="60"/>
    </row>
    <row r="121" spans="10:11">
      <c r="J121" s="59"/>
      <c r="K121" s="60"/>
    </row>
    <row r="122" spans="10:11">
      <c r="J122" s="59"/>
      <c r="K122" s="60"/>
    </row>
    <row r="123" spans="10:11">
      <c r="J123" s="59"/>
      <c r="K123" s="60"/>
    </row>
    <row r="124" spans="10:11">
      <c r="J124" s="59"/>
      <c r="K124" s="60"/>
    </row>
    <row r="125" spans="10:11">
      <c r="J125" s="59"/>
      <c r="K125" s="60"/>
    </row>
    <row r="126" spans="10:11">
      <c r="J126" s="59"/>
      <c r="K126" s="60"/>
    </row>
    <row r="127" spans="10:11">
      <c r="J127" s="59"/>
      <c r="K127" s="60"/>
    </row>
    <row r="128" spans="10:11">
      <c r="J128" s="59"/>
      <c r="K128" s="60"/>
    </row>
    <row r="129" spans="10:11">
      <c r="J129" s="59"/>
      <c r="K129" s="60"/>
    </row>
    <row r="130" spans="10:11">
      <c r="J130" s="59"/>
      <c r="K130" s="60"/>
    </row>
    <row r="131" spans="10:11">
      <c r="J131" s="59"/>
      <c r="K131" s="60"/>
    </row>
    <row r="132" spans="10:11">
      <c r="J132" s="59"/>
      <c r="K132" s="60"/>
    </row>
    <row r="133" spans="10:11">
      <c r="J133" s="59"/>
      <c r="K133" s="60"/>
    </row>
    <row r="134" spans="10:11">
      <c r="J134" s="59"/>
      <c r="K134" s="60"/>
    </row>
    <row r="135" spans="10:11">
      <c r="J135" s="59"/>
      <c r="K135" s="60"/>
    </row>
    <row r="136" spans="10:11">
      <c r="J136" s="59"/>
      <c r="K136" s="60"/>
    </row>
    <row r="137" spans="10:11">
      <c r="J137" s="59"/>
      <c r="K137" s="60"/>
    </row>
    <row r="138" spans="10:11">
      <c r="J138" s="59"/>
      <c r="K138" s="60"/>
    </row>
    <row r="139" spans="10:11">
      <c r="J139" s="59"/>
      <c r="K139" s="60"/>
    </row>
    <row r="140" spans="10:11">
      <c r="J140" s="59"/>
      <c r="K140" s="60"/>
    </row>
    <row r="141" spans="10:11">
      <c r="J141" s="59"/>
      <c r="K141" s="60"/>
    </row>
    <row r="142" spans="10:11">
      <c r="J142" s="59"/>
      <c r="K142" s="60"/>
    </row>
    <row r="143" spans="10:11">
      <c r="J143" s="59"/>
      <c r="K143" s="60"/>
    </row>
    <row r="144" spans="10:11">
      <c r="J144" s="59"/>
      <c r="K144" s="60"/>
    </row>
    <row r="145" spans="10:11">
      <c r="J145" s="59"/>
      <c r="K145" s="60"/>
    </row>
    <row r="146" spans="10:11">
      <c r="J146" s="59"/>
      <c r="K146" s="60"/>
    </row>
    <row r="147" spans="10:11">
      <c r="J147" s="59"/>
      <c r="K147" s="60"/>
    </row>
    <row r="148" spans="10:11">
      <c r="J148" s="59"/>
      <c r="K148" s="60"/>
    </row>
    <row r="149" spans="10:11">
      <c r="J149" s="59"/>
      <c r="K149" s="60"/>
    </row>
    <row r="150" spans="10:11">
      <c r="J150" s="59"/>
      <c r="K150" s="60"/>
    </row>
    <row r="151" spans="10:11">
      <c r="J151" s="59"/>
      <c r="K151" s="60"/>
    </row>
    <row r="152" spans="10:11">
      <c r="J152" s="59"/>
      <c r="K152" s="60"/>
    </row>
    <row r="153" spans="10:11">
      <c r="J153" s="59"/>
      <c r="K153" s="60"/>
    </row>
    <row r="154" spans="10:11">
      <c r="J154" s="59"/>
      <c r="K154" s="60"/>
    </row>
    <row r="155" spans="10:11">
      <c r="J155" s="59"/>
      <c r="K155" s="60"/>
    </row>
    <row r="156" spans="10:11">
      <c r="J156" s="59"/>
      <c r="K156" s="60"/>
    </row>
    <row r="157" spans="10:11">
      <c r="J157" s="59"/>
      <c r="K157" s="60"/>
    </row>
    <row r="158" spans="10:11">
      <c r="J158" s="59"/>
      <c r="K158" s="60"/>
    </row>
    <row r="159" spans="10:11">
      <c r="J159" s="59"/>
      <c r="K159" s="60"/>
    </row>
    <row r="160" spans="10:11">
      <c r="J160" s="59"/>
      <c r="K160" s="60"/>
    </row>
    <row r="161" spans="10:11">
      <c r="J161" s="59"/>
      <c r="K161" s="60"/>
    </row>
    <row r="162" spans="10:11">
      <c r="J162" s="59"/>
      <c r="K162" s="60"/>
    </row>
    <row r="163" spans="10:11">
      <c r="J163" s="59"/>
      <c r="K163" s="60"/>
    </row>
    <row r="164" spans="10:11">
      <c r="J164" s="59"/>
      <c r="K164" s="60"/>
    </row>
    <row r="165" spans="10:11">
      <c r="J165" s="59"/>
      <c r="K165" s="60"/>
    </row>
    <row r="166" spans="10:11">
      <c r="J166" s="59"/>
      <c r="K166" s="60"/>
    </row>
    <row r="167" spans="10:11">
      <c r="J167" s="59"/>
      <c r="K167" s="60"/>
    </row>
    <row r="168" spans="10:11">
      <c r="J168" s="59"/>
      <c r="K168" s="60"/>
    </row>
    <row r="169" spans="10:11">
      <c r="J169" s="59"/>
      <c r="K169" s="60"/>
    </row>
    <row r="170" spans="10:11">
      <c r="J170" s="59"/>
      <c r="K170" s="60"/>
    </row>
    <row r="171" spans="10:11">
      <c r="J171" s="59"/>
      <c r="K171" s="60"/>
    </row>
    <row r="172" spans="10:11">
      <c r="J172" s="59"/>
      <c r="K172" s="60"/>
    </row>
    <row r="173" spans="10:11">
      <c r="J173" s="59"/>
      <c r="K173" s="60"/>
    </row>
    <row r="174" spans="10:11">
      <c r="J174" s="59"/>
      <c r="K174" s="60"/>
    </row>
    <row r="175" spans="10:11">
      <c r="J175" s="59"/>
      <c r="K175" s="60"/>
    </row>
    <row r="176" spans="10:11">
      <c r="J176" s="59"/>
      <c r="K176" s="60"/>
    </row>
  </sheetData>
  <mergeCells count="15">
    <mergeCell ref="A3:A4"/>
    <mergeCell ref="A51:B51"/>
    <mergeCell ref="A52:B52"/>
    <mergeCell ref="A39:A43"/>
    <mergeCell ref="A46:D46"/>
    <mergeCell ref="A47:B47"/>
    <mergeCell ref="A48:B48"/>
    <mergeCell ref="A49:B49"/>
    <mergeCell ref="A50:B50"/>
    <mergeCell ref="A34:A38"/>
    <mergeCell ref="A29:A32"/>
    <mergeCell ref="A6:A7"/>
    <mergeCell ref="A8:A13"/>
    <mergeCell ref="A14:A21"/>
    <mergeCell ref="A22:A26"/>
  </mergeCells>
  <phoneticPr fontId="3" type="noConversion"/>
  <conditionalFormatting sqref="H34:H43 H3:H5 H7:H23 H27 H29:H32">
    <cfRule type="cellIs" dxfId="18" priority="2" stopIfTrue="1" operator="equal">
      <formula>"√"</formula>
    </cfRule>
  </conditionalFormatting>
  <conditionalFormatting sqref="H24:H26">
    <cfRule type="cellIs" dxfId="17" priority="1" stopIfTrue="1" operator="equal">
      <formula>"√"</formula>
    </cfRule>
  </conditionalFormatting>
  <dataValidations count="2">
    <dataValidation type="list" allowBlank="1" showInputMessage="1" showErrorMessage="1" sqref="C27 C3:C5">
      <formula1>"1,3,5"</formula1>
    </dataValidation>
    <dataValidation type="list" allowBlank="1" showInputMessage="1" showErrorMessage="1" sqref="G44:G236 H34:I236 G3:I27 G29:I32">
      <formula1>"√"</formula1>
    </dataValidation>
  </dataValidations>
  <hyperlinks>
    <hyperlink ref="D34" location="评审!A1" display="评审1"/>
    <hyperlink ref="D35" location="评审!A1" display="评审2"/>
    <hyperlink ref="D36" location="评审!A1" display="评审3"/>
    <hyperlink ref="D37" location="评审!A1" display="评审4"/>
    <hyperlink ref="D38" location="评审!A1" display="评审5"/>
    <hyperlink ref="D39" location="变更控制!A1" display="变更1"/>
    <hyperlink ref="D40" location="变更控制!A1" display="变更2"/>
    <hyperlink ref="D41" location="变更控制!A1" display="变更3"/>
    <hyperlink ref="D42" location="变更控制!A1" display="变更4"/>
    <hyperlink ref="D43" location="变更控制!A1" display="变更5"/>
  </hyperlink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6"/>
  <sheetViews>
    <sheetView showGridLines="0" topLeftCell="A25" workbookViewId="0">
      <selection activeCell="F36" sqref="F36"/>
    </sheetView>
  </sheetViews>
  <sheetFormatPr defaultRowHeight="14.25"/>
  <cols>
    <col min="1" max="1" width="13.125" style="28" customWidth="1"/>
    <col min="2" max="3" width="7.375" style="57" customWidth="1"/>
    <col min="4" max="4" width="45.125" style="28" customWidth="1"/>
    <col min="5" max="5" width="44.875" style="28" customWidth="1"/>
    <col min="6" max="6" width="20.5" style="28" customWidth="1"/>
    <col min="7" max="7" width="3.875" style="57" customWidth="1"/>
    <col min="8" max="8" width="3.875" style="58" customWidth="1"/>
    <col min="9" max="9" width="3.875" style="57" customWidth="1"/>
    <col min="10" max="10" width="16.125" style="28" customWidth="1"/>
    <col min="11" max="11" width="43.25" style="69" customWidth="1"/>
    <col min="12" max="16384" width="9" style="28"/>
  </cols>
  <sheetData>
    <row r="1" spans="1:16" s="109" customFormat="1" ht="24.75" customHeight="1" thickBot="1">
      <c r="A1" s="101" t="s">
        <v>279</v>
      </c>
      <c r="B1" s="235" t="s">
        <v>280</v>
      </c>
      <c r="C1" s="104" t="s">
        <v>281</v>
      </c>
      <c r="D1" s="104" t="s">
        <v>282</v>
      </c>
      <c r="E1" s="104" t="s">
        <v>283</v>
      </c>
      <c r="F1" s="104" t="s">
        <v>284</v>
      </c>
      <c r="G1" s="105" t="s">
        <v>285</v>
      </c>
      <c r="H1" s="106" t="s">
        <v>286</v>
      </c>
      <c r="I1" s="105" t="s">
        <v>287</v>
      </c>
      <c r="J1" s="107" t="s">
        <v>288</v>
      </c>
      <c r="K1" s="108" t="s">
        <v>289</v>
      </c>
    </row>
    <row r="2" spans="1:16" s="23" customFormat="1" ht="14.25" customHeight="1" thickBot="1">
      <c r="A2" s="18"/>
      <c r="B2" s="223"/>
      <c r="C2" s="223"/>
      <c r="D2" s="20" t="s">
        <v>290</v>
      </c>
      <c r="E2" s="19"/>
      <c r="F2" s="19"/>
      <c r="G2" s="19"/>
      <c r="H2" s="19"/>
      <c r="I2" s="19"/>
      <c r="J2" s="19"/>
      <c r="K2" s="21"/>
      <c r="L2" s="22"/>
      <c r="M2" s="22"/>
      <c r="N2" s="22"/>
      <c r="O2" s="22"/>
      <c r="P2" s="22"/>
    </row>
    <row r="3" spans="1:16" ht="14.25" customHeight="1" thickBot="1">
      <c r="A3" s="283" t="s">
        <v>222</v>
      </c>
      <c r="B3" s="70">
        <v>1</v>
      </c>
      <c r="C3" s="70">
        <v>3</v>
      </c>
      <c r="D3" s="71" t="s">
        <v>409</v>
      </c>
      <c r="E3" s="71" t="s">
        <v>24</v>
      </c>
      <c r="F3" s="71" t="s">
        <v>25</v>
      </c>
      <c r="G3" s="24"/>
      <c r="H3" s="24"/>
      <c r="I3" s="24" t="s">
        <v>524</v>
      </c>
      <c r="J3" s="24"/>
      <c r="K3" s="27"/>
    </row>
    <row r="4" spans="1:16" ht="14.25" customHeight="1" thickBot="1">
      <c r="A4" s="284"/>
      <c r="B4" s="29">
        <v>2</v>
      </c>
      <c r="C4" s="29">
        <v>5</v>
      </c>
      <c r="D4" s="30" t="s">
        <v>26</v>
      </c>
      <c r="E4" s="30" t="s">
        <v>27</v>
      </c>
      <c r="F4" s="30"/>
      <c r="G4" s="31"/>
      <c r="H4" s="31"/>
      <c r="I4" s="24" t="s">
        <v>524</v>
      </c>
      <c r="J4" s="31"/>
      <c r="K4" s="33"/>
    </row>
    <row r="5" spans="1:16" ht="14.25" customHeight="1" thickBot="1">
      <c r="A5" s="284" t="s">
        <v>223</v>
      </c>
      <c r="B5" s="29">
        <v>1</v>
      </c>
      <c r="C5" s="29">
        <v>1</v>
      </c>
      <c r="D5" s="76" t="s">
        <v>425</v>
      </c>
      <c r="E5" s="76"/>
      <c r="F5" s="76"/>
      <c r="G5" s="31"/>
      <c r="H5" s="31"/>
      <c r="I5" s="24" t="s">
        <v>524</v>
      </c>
      <c r="J5" s="31"/>
      <c r="K5" s="33"/>
    </row>
    <row r="6" spans="1:16" ht="14.25" customHeight="1" thickBot="1">
      <c r="A6" s="284"/>
      <c r="B6" s="29">
        <v>2</v>
      </c>
      <c r="C6" s="29">
        <v>1</v>
      </c>
      <c r="D6" s="76" t="s">
        <v>432</v>
      </c>
      <c r="E6" s="76" t="s">
        <v>78</v>
      </c>
      <c r="F6" s="76" t="s">
        <v>79</v>
      </c>
      <c r="G6" s="31"/>
      <c r="H6" s="31"/>
      <c r="I6" s="24" t="s">
        <v>524</v>
      </c>
      <c r="J6" s="31"/>
      <c r="K6" s="33"/>
    </row>
    <row r="7" spans="1:16" ht="36.75" thickBot="1">
      <c r="A7" s="284"/>
      <c r="B7" s="29">
        <v>3</v>
      </c>
      <c r="C7" s="29">
        <v>3</v>
      </c>
      <c r="D7" s="76" t="s">
        <v>224</v>
      </c>
      <c r="E7" s="76" t="s">
        <v>80</v>
      </c>
      <c r="F7" s="76" t="s">
        <v>79</v>
      </c>
      <c r="G7" s="31"/>
      <c r="H7" s="31"/>
      <c r="I7" s="24" t="s">
        <v>524</v>
      </c>
      <c r="J7" s="31"/>
      <c r="K7" s="33"/>
    </row>
    <row r="8" spans="1:16" ht="14.25" customHeight="1" thickBot="1">
      <c r="A8" s="284"/>
      <c r="B8" s="29">
        <v>4</v>
      </c>
      <c r="C8" s="29">
        <v>3</v>
      </c>
      <c r="D8" s="76" t="s">
        <v>81</v>
      </c>
      <c r="E8" s="76"/>
      <c r="F8" s="76" t="s">
        <v>82</v>
      </c>
      <c r="G8" s="31"/>
      <c r="H8" s="31"/>
      <c r="I8" s="24" t="s">
        <v>524</v>
      </c>
      <c r="J8" s="31"/>
      <c r="K8" s="33"/>
    </row>
    <row r="9" spans="1:16" ht="14.25" customHeight="1" thickBot="1">
      <c r="A9" s="284"/>
      <c r="B9" s="29">
        <v>5</v>
      </c>
      <c r="C9" s="29">
        <v>5</v>
      </c>
      <c r="D9" s="76" t="s">
        <v>83</v>
      </c>
      <c r="E9" s="76" t="s">
        <v>84</v>
      </c>
      <c r="F9" s="76"/>
      <c r="G9" s="31"/>
      <c r="H9" s="31"/>
      <c r="I9" s="24" t="s">
        <v>524</v>
      </c>
      <c r="J9" s="31"/>
      <c r="K9" s="33"/>
    </row>
    <row r="10" spans="1:16" ht="24">
      <c r="A10" s="284"/>
      <c r="B10" s="29">
        <v>6</v>
      </c>
      <c r="C10" s="29">
        <v>3</v>
      </c>
      <c r="D10" s="76" t="s">
        <v>85</v>
      </c>
      <c r="E10" s="76" t="s">
        <v>86</v>
      </c>
      <c r="F10" s="76" t="s">
        <v>87</v>
      </c>
      <c r="G10" s="31"/>
      <c r="H10" s="31"/>
      <c r="I10" s="24" t="s">
        <v>524</v>
      </c>
      <c r="J10" s="31"/>
      <c r="K10" s="33"/>
    </row>
    <row r="11" spans="1:16" ht="24">
      <c r="A11" s="284" t="s">
        <v>225</v>
      </c>
      <c r="B11" s="29">
        <v>1</v>
      </c>
      <c r="C11" s="29">
        <v>3</v>
      </c>
      <c r="D11" s="76" t="s">
        <v>426</v>
      </c>
      <c r="E11" s="30" t="s">
        <v>226</v>
      </c>
      <c r="F11" s="30"/>
      <c r="G11" s="31" t="s">
        <v>524</v>
      </c>
      <c r="H11" s="31"/>
      <c r="I11" s="31"/>
      <c r="J11" s="31"/>
      <c r="K11" s="33"/>
    </row>
    <row r="12" spans="1:16" ht="14.25" customHeight="1">
      <c r="A12" s="284"/>
      <c r="B12" s="29">
        <v>3</v>
      </c>
      <c r="C12" s="29">
        <v>5</v>
      </c>
      <c r="D12" s="76" t="s">
        <v>227</v>
      </c>
      <c r="E12" s="30" t="s">
        <v>228</v>
      </c>
      <c r="F12" s="30"/>
      <c r="G12" s="31" t="s">
        <v>524</v>
      </c>
      <c r="H12" s="31"/>
      <c r="I12" s="31"/>
      <c r="J12" s="31"/>
      <c r="K12" s="33"/>
    </row>
    <row r="13" spans="1:16" ht="14.25" customHeight="1">
      <c r="A13" s="284"/>
      <c r="B13" s="29">
        <v>4</v>
      </c>
      <c r="C13" s="29">
        <v>3</v>
      </c>
      <c r="D13" s="76" t="s">
        <v>229</v>
      </c>
      <c r="E13" s="30"/>
      <c r="F13" s="30"/>
      <c r="G13" s="31" t="s">
        <v>524</v>
      </c>
      <c r="H13" s="31"/>
      <c r="I13" s="31"/>
      <c r="J13" s="31"/>
      <c r="K13" s="33"/>
    </row>
    <row r="14" spans="1:16" ht="24">
      <c r="A14" s="284"/>
      <c r="B14" s="29">
        <v>5</v>
      </c>
      <c r="C14" s="29">
        <v>5</v>
      </c>
      <c r="D14" s="76" t="s">
        <v>230</v>
      </c>
      <c r="E14" s="30" t="s">
        <v>226</v>
      </c>
      <c r="F14" s="30"/>
      <c r="G14" s="31" t="s">
        <v>524</v>
      </c>
      <c r="H14" s="31"/>
      <c r="I14" s="31"/>
      <c r="J14" s="31"/>
      <c r="K14" s="33"/>
    </row>
    <row r="15" spans="1:16" ht="24">
      <c r="A15" s="284"/>
      <c r="B15" s="29">
        <v>6</v>
      </c>
      <c r="C15" s="29">
        <v>3</v>
      </c>
      <c r="D15" s="76" t="s">
        <v>231</v>
      </c>
      <c r="E15" s="30" t="s">
        <v>226</v>
      </c>
      <c r="F15" s="30"/>
      <c r="G15" s="31" t="s">
        <v>524</v>
      </c>
      <c r="H15" s="31"/>
      <c r="I15" s="31"/>
      <c r="J15" s="31"/>
      <c r="K15" s="33"/>
    </row>
    <row r="16" spans="1:16" ht="24">
      <c r="A16" s="284"/>
      <c r="B16" s="29">
        <v>7</v>
      </c>
      <c r="C16" s="29">
        <v>5</v>
      </c>
      <c r="D16" s="76" t="s">
        <v>232</v>
      </c>
      <c r="E16" s="30" t="s">
        <v>226</v>
      </c>
      <c r="F16" s="30"/>
      <c r="G16" s="31" t="s">
        <v>524</v>
      </c>
      <c r="H16" s="31"/>
      <c r="I16" s="31"/>
      <c r="J16" s="31"/>
      <c r="K16" s="33"/>
    </row>
    <row r="17" spans="1:16" ht="24">
      <c r="A17" s="284"/>
      <c r="B17" s="29">
        <v>8</v>
      </c>
      <c r="C17" s="29">
        <v>5</v>
      </c>
      <c r="D17" s="76" t="s">
        <v>233</v>
      </c>
      <c r="E17" s="30" t="s">
        <v>226</v>
      </c>
      <c r="F17" s="30"/>
      <c r="G17" s="31" t="s">
        <v>524</v>
      </c>
      <c r="H17" s="31"/>
      <c r="I17" s="31"/>
      <c r="J17" s="31"/>
      <c r="K17" s="33"/>
    </row>
    <row r="18" spans="1:16" ht="24">
      <c r="A18" s="284"/>
      <c r="B18" s="29">
        <v>9</v>
      </c>
      <c r="C18" s="29">
        <v>3</v>
      </c>
      <c r="D18" s="76" t="s">
        <v>234</v>
      </c>
      <c r="E18" s="30" t="s">
        <v>226</v>
      </c>
      <c r="F18" s="30"/>
      <c r="G18" s="31" t="s">
        <v>524</v>
      </c>
      <c r="H18" s="31"/>
      <c r="I18" s="31"/>
      <c r="J18" s="31"/>
      <c r="K18" s="33"/>
    </row>
    <row r="19" spans="1:16" ht="24">
      <c r="A19" s="284" t="s">
        <v>235</v>
      </c>
      <c r="B19" s="77">
        <v>1</v>
      </c>
      <c r="C19" s="77">
        <v>3</v>
      </c>
      <c r="D19" s="76" t="s">
        <v>236</v>
      </c>
      <c r="E19" s="30" t="s">
        <v>237</v>
      </c>
      <c r="F19" s="30"/>
      <c r="G19" s="31"/>
      <c r="H19" s="31"/>
      <c r="I19" s="31" t="s">
        <v>524</v>
      </c>
      <c r="J19" s="31"/>
      <c r="K19" s="33"/>
    </row>
    <row r="20" spans="1:16">
      <c r="A20" s="284"/>
      <c r="B20" s="77">
        <v>2</v>
      </c>
      <c r="C20" s="77">
        <v>2</v>
      </c>
      <c r="D20" s="76" t="s">
        <v>238</v>
      </c>
      <c r="E20" s="30" t="s">
        <v>239</v>
      </c>
      <c r="F20" s="30"/>
      <c r="G20" s="31"/>
      <c r="H20" s="32"/>
      <c r="I20" s="31" t="s">
        <v>524</v>
      </c>
      <c r="J20" s="31"/>
      <c r="K20" s="33"/>
    </row>
    <row r="21" spans="1:16" ht="24">
      <c r="A21" s="284"/>
      <c r="B21" s="77">
        <v>3</v>
      </c>
      <c r="C21" s="77">
        <v>3</v>
      </c>
      <c r="D21" s="76" t="s">
        <v>240</v>
      </c>
      <c r="E21" s="30" t="s">
        <v>237</v>
      </c>
      <c r="F21" s="30"/>
      <c r="G21" s="31"/>
      <c r="H21" s="32"/>
      <c r="I21" s="31" t="s">
        <v>524</v>
      </c>
      <c r="J21" s="31"/>
      <c r="K21" s="33"/>
    </row>
    <row r="22" spans="1:16" ht="24">
      <c r="A22" s="284"/>
      <c r="B22" s="77">
        <v>4</v>
      </c>
      <c r="C22" s="77">
        <v>3</v>
      </c>
      <c r="D22" s="76" t="s">
        <v>241</v>
      </c>
      <c r="E22" s="30" t="s">
        <v>226</v>
      </c>
      <c r="F22" s="30"/>
      <c r="G22" s="31"/>
      <c r="H22" s="32"/>
      <c r="I22" s="31" t="s">
        <v>524</v>
      </c>
      <c r="J22" s="31"/>
      <c r="K22" s="33"/>
    </row>
    <row r="23" spans="1:16" ht="14.25" customHeight="1" thickBot="1">
      <c r="A23" s="329"/>
      <c r="B23" s="246">
        <v>5</v>
      </c>
      <c r="C23" s="246">
        <v>3</v>
      </c>
      <c r="D23" s="247" t="s">
        <v>242</v>
      </c>
      <c r="E23" s="36" t="s">
        <v>226</v>
      </c>
      <c r="F23" s="36"/>
      <c r="G23" s="37"/>
      <c r="H23" s="38"/>
      <c r="I23" s="31" t="s">
        <v>524</v>
      </c>
      <c r="J23" s="37"/>
      <c r="K23" s="39"/>
    </row>
    <row r="24" spans="1:16" ht="14.25" customHeight="1" thickBot="1">
      <c r="A24" s="110"/>
      <c r="B24" s="112"/>
      <c r="C24" s="112"/>
      <c r="D24" s="112" t="s">
        <v>291</v>
      </c>
      <c r="E24" s="111"/>
      <c r="F24" s="111"/>
      <c r="G24" s="111"/>
      <c r="H24" s="111"/>
      <c r="I24" s="111"/>
      <c r="J24" s="111"/>
      <c r="K24" s="113"/>
      <c r="L24" s="46"/>
      <c r="M24" s="46"/>
      <c r="N24" s="46"/>
      <c r="O24" s="46"/>
      <c r="P24" s="46"/>
    </row>
    <row r="25" spans="1:16" ht="23.25" customHeight="1" thickBot="1">
      <c r="A25" s="326" t="s">
        <v>292</v>
      </c>
      <c r="B25" s="248">
        <v>1</v>
      </c>
      <c r="C25" s="248">
        <v>5</v>
      </c>
      <c r="D25" s="249" t="s">
        <v>293</v>
      </c>
      <c r="E25" s="249" t="s">
        <v>294</v>
      </c>
      <c r="F25" s="249"/>
      <c r="G25" s="24" t="s">
        <v>524</v>
      </c>
      <c r="H25" s="25"/>
      <c r="I25" s="24"/>
      <c r="J25" s="24"/>
      <c r="K25" s="27"/>
      <c r="L25" s="46"/>
      <c r="M25" s="46"/>
      <c r="N25" s="46"/>
      <c r="O25" s="46"/>
      <c r="P25" s="46"/>
    </row>
    <row r="26" spans="1:16" ht="14.25" customHeight="1" thickBot="1">
      <c r="A26" s="327"/>
      <c r="B26" s="114">
        <v>2</v>
      </c>
      <c r="C26" s="114">
        <v>3</v>
      </c>
      <c r="D26" s="117" t="s">
        <v>295</v>
      </c>
      <c r="E26" s="117" t="s">
        <v>296</v>
      </c>
      <c r="F26" s="130"/>
      <c r="G26" s="24" t="s">
        <v>524</v>
      </c>
      <c r="H26" s="32"/>
      <c r="I26" s="31"/>
      <c r="J26" s="31"/>
      <c r="K26" s="33"/>
      <c r="L26" s="46"/>
      <c r="M26" s="46"/>
      <c r="N26" s="46"/>
      <c r="O26" s="46"/>
      <c r="P26" s="46"/>
    </row>
    <row r="27" spans="1:16" ht="30.75" customHeight="1" thickBot="1">
      <c r="A27" s="327"/>
      <c r="B27" s="114">
        <v>3</v>
      </c>
      <c r="C27" s="114">
        <v>3</v>
      </c>
      <c r="D27" s="130" t="s">
        <v>297</v>
      </c>
      <c r="E27" s="130" t="s">
        <v>520</v>
      </c>
      <c r="F27" s="130" t="s">
        <v>517</v>
      </c>
      <c r="G27" s="24" t="s">
        <v>524</v>
      </c>
      <c r="H27" s="32"/>
      <c r="I27" s="31"/>
      <c r="J27" s="31"/>
      <c r="K27" s="33"/>
      <c r="L27" s="46"/>
      <c r="M27" s="46"/>
      <c r="N27" s="46"/>
      <c r="O27" s="46"/>
      <c r="P27" s="46"/>
    </row>
    <row r="28" spans="1:16" ht="34.5" customHeight="1" thickBot="1">
      <c r="A28" s="327"/>
      <c r="B28" s="114">
        <v>4</v>
      </c>
      <c r="C28" s="114">
        <v>3</v>
      </c>
      <c r="D28" s="130" t="s">
        <v>298</v>
      </c>
      <c r="E28" s="130" t="s">
        <v>519</v>
      </c>
      <c r="F28" s="130" t="s">
        <v>517</v>
      </c>
      <c r="G28" s="24" t="s">
        <v>524</v>
      </c>
      <c r="H28" s="32"/>
      <c r="I28" s="31"/>
      <c r="J28" s="31"/>
      <c r="K28" s="33"/>
      <c r="L28" s="46"/>
      <c r="M28" s="46"/>
      <c r="N28" s="46"/>
      <c r="O28" s="46"/>
      <c r="P28" s="46"/>
    </row>
    <row r="29" spans="1:16">
      <c r="A29" s="327"/>
      <c r="B29" s="114">
        <v>5</v>
      </c>
      <c r="C29" s="114">
        <v>3</v>
      </c>
      <c r="D29" s="130" t="s">
        <v>299</v>
      </c>
      <c r="E29" s="130" t="s">
        <v>518</v>
      </c>
      <c r="F29" s="130" t="s">
        <v>517</v>
      </c>
      <c r="G29" s="24" t="s">
        <v>524</v>
      </c>
      <c r="H29" s="32"/>
      <c r="I29" s="31"/>
      <c r="J29" s="31"/>
      <c r="K29" s="33"/>
      <c r="L29" s="46"/>
      <c r="M29" s="46"/>
      <c r="N29" s="46"/>
      <c r="O29" s="46"/>
      <c r="P29" s="46"/>
    </row>
    <row r="30" spans="1:16">
      <c r="A30" s="327"/>
      <c r="B30" s="114">
        <v>6</v>
      </c>
      <c r="C30" s="114">
        <v>3</v>
      </c>
      <c r="D30" s="130" t="s">
        <v>300</v>
      </c>
      <c r="E30" s="130" t="s">
        <v>454</v>
      </c>
      <c r="F30" s="130"/>
      <c r="G30" s="31"/>
      <c r="H30" s="32"/>
      <c r="I30" s="31" t="s">
        <v>524</v>
      </c>
      <c r="J30" s="31"/>
      <c r="K30" s="33"/>
      <c r="L30" s="46"/>
      <c r="M30" s="46"/>
      <c r="N30" s="46"/>
      <c r="O30" s="46"/>
      <c r="P30" s="46"/>
    </row>
    <row r="31" spans="1:16" ht="15" thickBot="1">
      <c r="A31" s="328"/>
      <c r="B31" s="250">
        <v>7</v>
      </c>
      <c r="C31" s="250">
        <v>3</v>
      </c>
      <c r="D31" s="251" t="s">
        <v>301</v>
      </c>
      <c r="E31" s="251" t="s">
        <v>453</v>
      </c>
      <c r="F31" s="251"/>
      <c r="G31" s="37"/>
      <c r="H31" s="38"/>
      <c r="I31" s="31" t="s">
        <v>524</v>
      </c>
      <c r="J31" s="37"/>
      <c r="K31" s="39"/>
      <c r="L31" s="46"/>
      <c r="M31" s="46"/>
      <c r="N31" s="46"/>
      <c r="O31" s="46"/>
      <c r="P31" s="46"/>
    </row>
    <row r="32" spans="1:16" ht="14.25" customHeight="1" thickBot="1">
      <c r="A32" s="120"/>
      <c r="B32" s="122"/>
      <c r="C32" s="122"/>
      <c r="D32" s="122" t="s">
        <v>302</v>
      </c>
      <c r="E32" s="121"/>
      <c r="F32" s="121"/>
      <c r="G32" s="121"/>
      <c r="H32" s="121"/>
      <c r="I32" s="121"/>
      <c r="J32" s="121"/>
      <c r="K32" s="123"/>
      <c r="L32" s="46"/>
      <c r="M32" s="46"/>
      <c r="N32" s="46"/>
      <c r="O32" s="46"/>
      <c r="P32" s="46"/>
    </row>
    <row r="33" spans="1:16" ht="14.25" customHeight="1">
      <c r="A33" s="320" t="s">
        <v>303</v>
      </c>
      <c r="B33" s="124">
        <v>1</v>
      </c>
      <c r="C33" s="124">
        <v>3</v>
      </c>
      <c r="D33" s="52"/>
      <c r="E33" s="52"/>
      <c r="F33" s="52"/>
      <c r="G33" s="277"/>
      <c r="H33" s="25"/>
      <c r="I33" s="24"/>
      <c r="J33" s="24"/>
      <c r="K33" s="27"/>
      <c r="L33" s="46"/>
      <c r="M33" s="46"/>
      <c r="N33" s="46"/>
      <c r="O33" s="46"/>
      <c r="P33" s="46"/>
    </row>
    <row r="34" spans="1:16" ht="14.25" customHeight="1">
      <c r="A34" s="318"/>
      <c r="B34" s="125">
        <v>2</v>
      </c>
      <c r="C34" s="125">
        <v>3</v>
      </c>
      <c r="D34" s="54"/>
      <c r="E34" s="54"/>
      <c r="F34" s="54"/>
      <c r="G34" s="31"/>
      <c r="H34" s="32"/>
      <c r="I34" s="31"/>
      <c r="J34" s="31"/>
      <c r="K34" s="33"/>
      <c r="L34" s="46"/>
      <c r="M34" s="46"/>
      <c r="N34" s="46"/>
      <c r="O34" s="46"/>
      <c r="P34" s="46"/>
    </row>
    <row r="35" spans="1:16" ht="14.25" customHeight="1">
      <c r="A35" s="318"/>
      <c r="B35" s="125">
        <v>3</v>
      </c>
      <c r="C35" s="125">
        <v>3</v>
      </c>
      <c r="D35" s="54" t="s">
        <v>304</v>
      </c>
      <c r="E35" s="54"/>
      <c r="F35" s="54"/>
      <c r="G35" s="31"/>
      <c r="H35" s="32"/>
      <c r="I35" s="31"/>
      <c r="J35" s="31"/>
      <c r="K35" s="33"/>
      <c r="L35" s="46"/>
      <c r="M35" s="46"/>
      <c r="N35" s="46"/>
      <c r="O35" s="46"/>
      <c r="P35" s="46"/>
    </row>
    <row r="36" spans="1:16" ht="14.25" customHeight="1">
      <c r="A36" s="318"/>
      <c r="B36" s="125">
        <v>4</v>
      </c>
      <c r="C36" s="125">
        <v>3</v>
      </c>
      <c r="D36" s="54" t="s">
        <v>305</v>
      </c>
      <c r="E36" s="54"/>
      <c r="F36" s="54"/>
      <c r="G36" s="31"/>
      <c r="H36" s="32"/>
      <c r="I36" s="31"/>
      <c r="J36" s="31"/>
      <c r="K36" s="33"/>
      <c r="L36" s="46"/>
      <c r="M36" s="46"/>
      <c r="N36" s="46"/>
      <c r="O36" s="46"/>
      <c r="P36" s="46"/>
    </row>
    <row r="37" spans="1:16" ht="14.25" customHeight="1">
      <c r="A37" s="318"/>
      <c r="B37" s="125">
        <v>5</v>
      </c>
      <c r="C37" s="125">
        <v>3</v>
      </c>
      <c r="D37" s="54" t="s">
        <v>306</v>
      </c>
      <c r="E37" s="54"/>
      <c r="F37" s="54"/>
      <c r="G37" s="31"/>
      <c r="H37" s="32"/>
      <c r="I37" s="31"/>
      <c r="J37" s="31"/>
      <c r="K37" s="33"/>
      <c r="L37" s="46"/>
      <c r="M37" s="46"/>
      <c r="N37" s="46"/>
      <c r="O37" s="46"/>
      <c r="P37" s="46"/>
    </row>
    <row r="38" spans="1:16" ht="14.25" customHeight="1">
      <c r="A38" s="318" t="s">
        <v>307</v>
      </c>
      <c r="B38" s="125">
        <v>1</v>
      </c>
      <c r="C38" s="125">
        <v>3</v>
      </c>
      <c r="D38" s="54" t="s">
        <v>308</v>
      </c>
      <c r="E38" s="54"/>
      <c r="F38" s="54"/>
      <c r="G38" s="31"/>
      <c r="H38" s="32"/>
      <c r="I38" s="31"/>
      <c r="J38" s="31"/>
      <c r="K38" s="33"/>
      <c r="L38" s="46"/>
      <c r="M38" s="46"/>
      <c r="N38" s="46"/>
      <c r="O38" s="46"/>
      <c r="P38" s="46"/>
    </row>
    <row r="39" spans="1:16" ht="14.25" customHeight="1">
      <c r="A39" s="318"/>
      <c r="B39" s="125">
        <v>2</v>
      </c>
      <c r="C39" s="125">
        <v>3</v>
      </c>
      <c r="D39" s="54" t="s">
        <v>309</v>
      </c>
      <c r="E39" s="54"/>
      <c r="F39" s="54"/>
      <c r="G39" s="31"/>
      <c r="H39" s="32"/>
      <c r="I39" s="31"/>
      <c r="J39" s="31"/>
      <c r="K39" s="33"/>
      <c r="L39" s="46"/>
      <c r="M39" s="46"/>
      <c r="N39" s="46"/>
      <c r="O39" s="46"/>
      <c r="P39" s="46"/>
    </row>
    <row r="40" spans="1:16" ht="14.25" customHeight="1">
      <c r="A40" s="318"/>
      <c r="B40" s="125">
        <v>3</v>
      </c>
      <c r="C40" s="125">
        <v>3</v>
      </c>
      <c r="D40" s="54" t="s">
        <v>310</v>
      </c>
      <c r="E40" s="54"/>
      <c r="F40" s="54"/>
      <c r="G40" s="31"/>
      <c r="H40" s="32"/>
      <c r="I40" s="31"/>
      <c r="J40" s="31"/>
      <c r="K40" s="33"/>
      <c r="L40" s="46"/>
      <c r="M40" s="46"/>
      <c r="N40" s="46"/>
      <c r="O40" s="46"/>
      <c r="P40" s="46"/>
    </row>
    <row r="41" spans="1:16" ht="14.25" customHeight="1">
      <c r="A41" s="318"/>
      <c r="B41" s="125">
        <v>4</v>
      </c>
      <c r="C41" s="125">
        <v>3</v>
      </c>
      <c r="D41" s="54" t="s">
        <v>311</v>
      </c>
      <c r="E41" s="54"/>
      <c r="F41" s="54"/>
      <c r="G41" s="31"/>
      <c r="H41" s="32"/>
      <c r="I41" s="31"/>
      <c r="J41" s="31"/>
      <c r="K41" s="33"/>
      <c r="L41" s="46"/>
      <c r="M41" s="46"/>
      <c r="N41" s="46"/>
      <c r="O41" s="46"/>
      <c r="P41" s="46"/>
    </row>
    <row r="42" spans="1:16" ht="14.25" customHeight="1" thickBot="1">
      <c r="A42" s="319"/>
      <c r="B42" s="126">
        <v>5</v>
      </c>
      <c r="C42" s="126">
        <v>3</v>
      </c>
      <c r="D42" s="56" t="s">
        <v>312</v>
      </c>
      <c r="E42" s="56"/>
      <c r="F42" s="56"/>
      <c r="G42" s="37"/>
      <c r="H42" s="38"/>
      <c r="I42" s="37"/>
      <c r="J42" s="37"/>
      <c r="K42" s="39"/>
      <c r="L42" s="46"/>
      <c r="M42" s="46"/>
      <c r="N42" s="46"/>
      <c r="O42" s="46"/>
      <c r="P42" s="46"/>
    </row>
    <row r="43" spans="1:16" ht="14.25" customHeight="1">
      <c r="D43" s="57"/>
      <c r="E43" s="57"/>
      <c r="F43" s="57"/>
      <c r="J43" s="59"/>
      <c r="K43" s="60"/>
    </row>
    <row r="44" spans="1:16" ht="14.25" customHeight="1" thickBot="1">
      <c r="J44" s="59"/>
      <c r="K44" s="60"/>
    </row>
    <row r="45" spans="1:16" ht="14.25" customHeight="1">
      <c r="A45" s="292" t="s">
        <v>313</v>
      </c>
      <c r="B45" s="293"/>
      <c r="C45" s="293"/>
      <c r="D45" s="294"/>
      <c r="J45" s="59"/>
      <c r="K45" s="60"/>
    </row>
    <row r="46" spans="1:16" ht="14.25" customHeight="1">
      <c r="A46" s="295" t="s">
        <v>314</v>
      </c>
      <c r="B46" s="296"/>
      <c r="C46" s="61"/>
      <c r="D46" s="127">
        <f>SUMIFS(C3:C31,G3:G31,"√")</f>
        <v>49</v>
      </c>
      <c r="J46" s="59"/>
      <c r="K46" s="60"/>
    </row>
    <row r="47" spans="1:16" ht="14.25" customHeight="1">
      <c r="A47" s="295" t="s">
        <v>315</v>
      </c>
      <c r="B47" s="296"/>
      <c r="C47" s="220"/>
      <c r="D47" s="127">
        <f>SUMIFS(C3:C42,H3:H42,"√")</f>
        <v>0</v>
      </c>
      <c r="J47" s="59"/>
      <c r="K47" s="60"/>
    </row>
    <row r="48" spans="1:16" ht="14.25" customHeight="1">
      <c r="A48" s="295" t="s">
        <v>302</v>
      </c>
      <c r="B48" s="296"/>
      <c r="C48" s="220"/>
      <c r="D48" s="64">
        <f>3*COUNTA(G33:G42)</f>
        <v>0</v>
      </c>
      <c r="J48" s="59"/>
      <c r="K48" s="60"/>
    </row>
    <row r="49" spans="1:11" ht="14.25" customHeight="1">
      <c r="A49" s="131" t="s">
        <v>316</v>
      </c>
      <c r="B49" s="220"/>
      <c r="C49" s="220"/>
      <c r="D49" s="64">
        <f>3*SUM(G33:G42)</f>
        <v>0</v>
      </c>
      <c r="J49" s="59"/>
      <c r="K49" s="60"/>
    </row>
    <row r="50" spans="1:11" ht="14.25" customHeight="1">
      <c r="A50" s="297" t="s">
        <v>317</v>
      </c>
      <c r="B50" s="298"/>
      <c r="C50" s="221"/>
      <c r="D50" s="66">
        <f>IF(D46+D47+D48=0,"",(D46+D49)/SUM(D46,D47,D48))</f>
        <v>1</v>
      </c>
      <c r="J50" s="59"/>
      <c r="K50" s="60"/>
    </row>
    <row r="51" spans="1:11" ht="14.25" customHeight="1" thickBot="1">
      <c r="A51" s="281" t="s">
        <v>318</v>
      </c>
      <c r="B51" s="282"/>
      <c r="C51" s="218"/>
      <c r="D51" s="68">
        <f>COUNTA(H3:H42)</f>
        <v>0</v>
      </c>
      <c r="J51" s="59"/>
      <c r="K51" s="60"/>
    </row>
    <row r="52" spans="1:11" ht="14.25" customHeight="1">
      <c r="J52" s="59"/>
      <c r="K52" s="60"/>
    </row>
    <row r="53" spans="1:11" ht="14.25" customHeight="1">
      <c r="J53" s="59"/>
      <c r="K53" s="60"/>
    </row>
    <row r="54" spans="1:11" ht="14.25" customHeight="1">
      <c r="J54" s="59"/>
      <c r="K54" s="60"/>
    </row>
    <row r="55" spans="1:11" ht="14.25" customHeight="1">
      <c r="J55" s="59"/>
      <c r="K55" s="60"/>
    </row>
    <row r="56" spans="1:11" ht="14.25" customHeight="1">
      <c r="J56" s="59"/>
      <c r="K56" s="60"/>
    </row>
    <row r="57" spans="1:11" ht="14.25" customHeight="1">
      <c r="J57" s="59"/>
      <c r="K57" s="60"/>
    </row>
    <row r="58" spans="1:11" ht="14.25" customHeight="1">
      <c r="J58" s="59"/>
      <c r="K58" s="60"/>
    </row>
    <row r="59" spans="1:11" ht="14.25" customHeight="1">
      <c r="J59" s="59"/>
      <c r="K59" s="60"/>
    </row>
    <row r="60" spans="1:11" ht="14.25" customHeight="1">
      <c r="J60" s="59"/>
      <c r="K60" s="60"/>
    </row>
    <row r="61" spans="1:11" ht="14.25" customHeight="1">
      <c r="J61" s="59"/>
      <c r="K61" s="60"/>
    </row>
    <row r="62" spans="1:11" ht="14.25" customHeight="1">
      <c r="J62" s="59"/>
      <c r="K62" s="60"/>
    </row>
    <row r="63" spans="1:11" ht="14.25" customHeight="1">
      <c r="J63" s="59"/>
      <c r="K63" s="60"/>
    </row>
    <row r="64" spans="1:11" ht="14.25" customHeight="1">
      <c r="G64" s="28"/>
      <c r="H64" s="28"/>
      <c r="I64" s="28"/>
      <c r="J64" s="59"/>
      <c r="K64" s="60"/>
    </row>
    <row r="65" spans="7:11" ht="14.25" customHeight="1">
      <c r="G65" s="28"/>
      <c r="H65" s="28"/>
      <c r="I65" s="28"/>
      <c r="J65" s="59"/>
      <c r="K65" s="60"/>
    </row>
    <row r="66" spans="7:11" ht="14.25" customHeight="1">
      <c r="G66" s="28"/>
      <c r="H66" s="28"/>
      <c r="I66" s="28"/>
      <c r="J66" s="59"/>
      <c r="K66" s="60"/>
    </row>
    <row r="67" spans="7:11" ht="14.25" customHeight="1">
      <c r="G67" s="28"/>
      <c r="H67" s="28"/>
      <c r="I67" s="28"/>
      <c r="J67" s="59"/>
      <c r="K67" s="60"/>
    </row>
    <row r="68" spans="7:11" ht="14.25" customHeight="1">
      <c r="G68" s="28"/>
      <c r="H68" s="28"/>
      <c r="I68" s="28"/>
      <c r="J68" s="59"/>
      <c r="K68" s="60"/>
    </row>
    <row r="69" spans="7:11" ht="14.25" customHeight="1">
      <c r="G69" s="28"/>
      <c r="H69" s="28"/>
      <c r="I69" s="28"/>
      <c r="J69" s="59"/>
      <c r="K69" s="60"/>
    </row>
    <row r="70" spans="7:11" ht="14.25" customHeight="1">
      <c r="G70" s="28"/>
      <c r="H70" s="28"/>
      <c r="I70" s="28"/>
      <c r="J70" s="59"/>
      <c r="K70" s="60"/>
    </row>
    <row r="71" spans="7:11" ht="14.25" customHeight="1">
      <c r="G71" s="28"/>
      <c r="H71" s="28"/>
      <c r="I71" s="28"/>
      <c r="J71" s="59"/>
      <c r="K71" s="60"/>
    </row>
    <row r="72" spans="7:11" ht="14.25" customHeight="1">
      <c r="G72" s="28"/>
      <c r="H72" s="28"/>
      <c r="I72" s="28"/>
      <c r="J72" s="59"/>
      <c r="K72" s="60"/>
    </row>
    <row r="73" spans="7:11">
      <c r="G73" s="28"/>
      <c r="H73" s="28"/>
      <c r="I73" s="28"/>
      <c r="J73" s="59"/>
      <c r="K73" s="60"/>
    </row>
    <row r="74" spans="7:11">
      <c r="G74" s="28"/>
      <c r="H74" s="28"/>
      <c r="I74" s="28"/>
      <c r="J74" s="59"/>
      <c r="K74" s="60"/>
    </row>
    <row r="75" spans="7:11">
      <c r="G75" s="28"/>
      <c r="H75" s="28"/>
      <c r="I75" s="28"/>
      <c r="J75" s="59"/>
      <c r="K75" s="60"/>
    </row>
    <row r="76" spans="7:11">
      <c r="G76" s="28"/>
      <c r="H76" s="28"/>
      <c r="I76" s="28"/>
      <c r="J76" s="59"/>
      <c r="K76" s="60"/>
    </row>
    <row r="77" spans="7:11">
      <c r="G77" s="28"/>
      <c r="H77" s="28"/>
      <c r="I77" s="28"/>
      <c r="J77" s="59"/>
      <c r="K77" s="60"/>
    </row>
    <row r="78" spans="7:11">
      <c r="G78" s="28"/>
      <c r="H78" s="28"/>
      <c r="I78" s="28"/>
      <c r="J78" s="59"/>
      <c r="K78" s="60"/>
    </row>
    <row r="79" spans="7:11">
      <c r="G79" s="28"/>
      <c r="H79" s="28"/>
      <c r="I79" s="28"/>
      <c r="J79" s="59"/>
      <c r="K79" s="60"/>
    </row>
    <row r="80" spans="7:11">
      <c r="G80" s="28"/>
      <c r="H80" s="28"/>
      <c r="I80" s="28"/>
      <c r="J80" s="59"/>
      <c r="K80" s="60"/>
    </row>
    <row r="81" spans="7:11">
      <c r="G81" s="28"/>
      <c r="H81" s="28"/>
      <c r="I81" s="28"/>
      <c r="J81" s="59"/>
      <c r="K81" s="60"/>
    </row>
    <row r="82" spans="7:11">
      <c r="G82" s="28"/>
      <c r="H82" s="28"/>
      <c r="I82" s="28"/>
      <c r="J82" s="59"/>
      <c r="K82" s="60"/>
    </row>
    <row r="83" spans="7:11">
      <c r="G83" s="28"/>
      <c r="H83" s="28"/>
      <c r="I83" s="28"/>
      <c r="J83" s="59"/>
      <c r="K83" s="60"/>
    </row>
    <row r="84" spans="7:11">
      <c r="G84" s="28"/>
      <c r="H84" s="28"/>
      <c r="I84" s="28"/>
      <c r="J84" s="59"/>
      <c r="K84" s="60"/>
    </row>
    <row r="85" spans="7:11">
      <c r="G85" s="28"/>
      <c r="H85" s="28"/>
      <c r="I85" s="28"/>
      <c r="J85" s="59"/>
      <c r="K85" s="60"/>
    </row>
    <row r="86" spans="7:11">
      <c r="G86" s="28"/>
      <c r="H86" s="28"/>
      <c r="I86" s="28"/>
      <c r="J86" s="59"/>
      <c r="K86" s="60"/>
    </row>
    <row r="87" spans="7:11">
      <c r="G87" s="28"/>
      <c r="H87" s="28"/>
      <c r="I87" s="28"/>
      <c r="J87" s="59"/>
      <c r="K87" s="60"/>
    </row>
    <row r="88" spans="7:11">
      <c r="G88" s="28"/>
      <c r="H88" s="28"/>
      <c r="I88" s="28"/>
      <c r="J88" s="59"/>
      <c r="K88" s="60"/>
    </row>
    <row r="89" spans="7:11">
      <c r="G89" s="28"/>
      <c r="H89" s="28"/>
      <c r="I89" s="28"/>
      <c r="J89" s="59"/>
      <c r="K89" s="60"/>
    </row>
    <row r="90" spans="7:11">
      <c r="G90" s="28"/>
      <c r="H90" s="28"/>
      <c r="I90" s="28"/>
      <c r="J90" s="59"/>
      <c r="K90" s="60"/>
    </row>
    <row r="91" spans="7:11">
      <c r="G91" s="28"/>
      <c r="H91" s="28"/>
      <c r="I91" s="28"/>
      <c r="J91" s="59"/>
      <c r="K91" s="60"/>
    </row>
    <row r="92" spans="7:11">
      <c r="G92" s="28"/>
      <c r="H92" s="28"/>
      <c r="I92" s="28"/>
      <c r="J92" s="59"/>
      <c r="K92" s="60"/>
    </row>
    <row r="93" spans="7:11">
      <c r="G93" s="28"/>
      <c r="H93" s="28"/>
      <c r="I93" s="28"/>
      <c r="J93" s="59"/>
      <c r="K93" s="60"/>
    </row>
    <row r="94" spans="7:11">
      <c r="G94" s="28"/>
      <c r="H94" s="28"/>
      <c r="I94" s="28"/>
      <c r="J94" s="59"/>
      <c r="K94" s="60"/>
    </row>
    <row r="95" spans="7:11">
      <c r="G95" s="28"/>
      <c r="H95" s="28"/>
      <c r="I95" s="28"/>
      <c r="J95" s="59"/>
      <c r="K95" s="60"/>
    </row>
    <row r="96" spans="7:11">
      <c r="G96" s="28"/>
      <c r="H96" s="28"/>
      <c r="I96" s="28"/>
      <c r="J96" s="59"/>
      <c r="K96" s="60"/>
    </row>
    <row r="97" spans="7:11">
      <c r="G97" s="28"/>
      <c r="H97" s="28"/>
      <c r="I97" s="28"/>
      <c r="J97" s="59"/>
      <c r="K97" s="60"/>
    </row>
    <row r="98" spans="7:11">
      <c r="G98" s="28"/>
      <c r="H98" s="28"/>
      <c r="I98" s="28"/>
      <c r="J98" s="59"/>
      <c r="K98" s="60"/>
    </row>
    <row r="99" spans="7:11">
      <c r="G99" s="28"/>
      <c r="H99" s="28"/>
      <c r="I99" s="28"/>
      <c r="J99" s="59"/>
      <c r="K99" s="60"/>
    </row>
    <row r="100" spans="7:11">
      <c r="G100" s="28"/>
      <c r="H100" s="28"/>
      <c r="I100" s="28"/>
      <c r="J100" s="59"/>
      <c r="K100" s="60"/>
    </row>
    <row r="101" spans="7:11">
      <c r="G101" s="28"/>
      <c r="H101" s="28"/>
      <c r="I101" s="28"/>
      <c r="J101" s="59"/>
      <c r="K101" s="60"/>
    </row>
    <row r="102" spans="7:11">
      <c r="G102" s="28"/>
      <c r="H102" s="28"/>
      <c r="I102" s="28"/>
      <c r="J102" s="59"/>
      <c r="K102" s="60"/>
    </row>
    <row r="103" spans="7:11">
      <c r="G103" s="28"/>
      <c r="H103" s="28"/>
      <c r="I103" s="28"/>
      <c r="J103" s="59"/>
      <c r="K103" s="60"/>
    </row>
    <row r="104" spans="7:11">
      <c r="G104" s="28"/>
      <c r="H104" s="28"/>
      <c r="I104" s="28"/>
      <c r="J104" s="59"/>
      <c r="K104" s="60"/>
    </row>
    <row r="105" spans="7:11">
      <c r="G105" s="28"/>
      <c r="H105" s="28"/>
      <c r="I105" s="28"/>
      <c r="J105" s="59"/>
      <c r="K105" s="60"/>
    </row>
    <row r="106" spans="7:11">
      <c r="G106" s="28"/>
      <c r="H106" s="28"/>
      <c r="I106" s="28"/>
      <c r="J106" s="59"/>
      <c r="K106" s="60"/>
    </row>
    <row r="107" spans="7:11">
      <c r="G107" s="28"/>
      <c r="H107" s="28"/>
      <c r="I107" s="28"/>
      <c r="J107" s="59"/>
      <c r="K107" s="60"/>
    </row>
    <row r="108" spans="7:11">
      <c r="G108" s="28"/>
      <c r="H108" s="28"/>
      <c r="I108" s="28"/>
      <c r="J108" s="59"/>
      <c r="K108" s="60"/>
    </row>
    <row r="109" spans="7:11">
      <c r="G109" s="28"/>
      <c r="H109" s="28"/>
      <c r="I109" s="28"/>
      <c r="J109" s="59"/>
      <c r="K109" s="60"/>
    </row>
    <row r="110" spans="7:11">
      <c r="G110" s="28"/>
      <c r="H110" s="28"/>
      <c r="I110" s="28"/>
      <c r="J110" s="59"/>
      <c r="K110" s="60"/>
    </row>
    <row r="111" spans="7:11">
      <c r="G111" s="28"/>
      <c r="H111" s="28"/>
      <c r="I111" s="28"/>
      <c r="J111" s="59"/>
      <c r="K111" s="60"/>
    </row>
    <row r="112" spans="7:11">
      <c r="G112" s="28"/>
      <c r="H112" s="28"/>
      <c r="I112" s="28"/>
      <c r="J112" s="59"/>
      <c r="K112" s="60"/>
    </row>
    <row r="113" spans="7:11">
      <c r="G113" s="28"/>
      <c r="H113" s="28"/>
      <c r="I113" s="28"/>
      <c r="J113" s="59"/>
      <c r="K113" s="60"/>
    </row>
    <row r="114" spans="7:11">
      <c r="G114" s="28"/>
      <c r="H114" s="28"/>
      <c r="I114" s="28"/>
      <c r="J114" s="59"/>
      <c r="K114" s="60"/>
    </row>
    <row r="115" spans="7:11">
      <c r="G115" s="28"/>
      <c r="H115" s="28"/>
      <c r="I115" s="28"/>
      <c r="J115" s="59"/>
      <c r="K115" s="60"/>
    </row>
    <row r="116" spans="7:11">
      <c r="G116" s="28"/>
      <c r="H116" s="28"/>
      <c r="I116" s="28"/>
      <c r="J116" s="59"/>
      <c r="K116" s="60"/>
    </row>
    <row r="117" spans="7:11">
      <c r="G117" s="28"/>
      <c r="H117" s="28"/>
      <c r="I117" s="28"/>
      <c r="J117" s="59"/>
      <c r="K117" s="60"/>
    </row>
    <row r="118" spans="7:11">
      <c r="G118" s="28"/>
      <c r="H118" s="28"/>
      <c r="I118" s="28"/>
      <c r="J118" s="59"/>
      <c r="K118" s="60"/>
    </row>
    <row r="119" spans="7:11">
      <c r="G119" s="28"/>
      <c r="H119" s="28"/>
      <c r="I119" s="28"/>
      <c r="J119" s="59"/>
      <c r="K119" s="60"/>
    </row>
    <row r="120" spans="7:11">
      <c r="G120" s="28"/>
      <c r="H120" s="28"/>
      <c r="I120" s="28"/>
      <c r="J120" s="59"/>
      <c r="K120" s="60"/>
    </row>
    <row r="121" spans="7:11">
      <c r="G121" s="28"/>
      <c r="H121" s="28"/>
      <c r="I121" s="28"/>
      <c r="J121" s="59"/>
      <c r="K121" s="60"/>
    </row>
    <row r="122" spans="7:11">
      <c r="G122" s="28"/>
      <c r="H122" s="28"/>
      <c r="I122" s="28"/>
      <c r="J122" s="59"/>
      <c r="K122" s="60"/>
    </row>
    <row r="123" spans="7:11">
      <c r="G123" s="28"/>
      <c r="H123" s="28"/>
      <c r="I123" s="28"/>
      <c r="J123" s="59"/>
      <c r="K123" s="60"/>
    </row>
    <row r="124" spans="7:11">
      <c r="G124" s="28"/>
      <c r="H124" s="28"/>
      <c r="I124" s="28"/>
      <c r="J124" s="59"/>
      <c r="K124" s="60"/>
    </row>
    <row r="125" spans="7:11">
      <c r="G125" s="28"/>
      <c r="H125" s="28"/>
      <c r="I125" s="28"/>
      <c r="J125" s="59"/>
      <c r="K125" s="60"/>
    </row>
    <row r="126" spans="7:11">
      <c r="G126" s="28"/>
      <c r="H126" s="28"/>
      <c r="I126" s="28"/>
      <c r="J126" s="59"/>
      <c r="K126" s="60"/>
    </row>
    <row r="127" spans="7:11">
      <c r="G127" s="28"/>
      <c r="H127" s="28"/>
      <c r="I127" s="28"/>
      <c r="J127" s="59"/>
      <c r="K127" s="60"/>
    </row>
    <row r="128" spans="7:11">
      <c r="G128" s="28"/>
      <c r="H128" s="28"/>
      <c r="I128" s="28"/>
      <c r="J128" s="59"/>
      <c r="K128" s="60"/>
    </row>
    <row r="129" spans="7:11">
      <c r="G129" s="28"/>
      <c r="H129" s="28"/>
      <c r="I129" s="28"/>
      <c r="J129" s="59"/>
      <c r="K129" s="60"/>
    </row>
    <row r="130" spans="7:11">
      <c r="G130" s="28"/>
      <c r="H130" s="28"/>
      <c r="I130" s="28"/>
      <c r="J130" s="59"/>
      <c r="K130" s="60"/>
    </row>
    <row r="131" spans="7:11">
      <c r="G131" s="28"/>
      <c r="H131" s="28"/>
      <c r="I131" s="28"/>
      <c r="J131" s="59"/>
      <c r="K131" s="60"/>
    </row>
    <row r="132" spans="7:11">
      <c r="G132" s="28"/>
      <c r="H132" s="28"/>
      <c r="I132" s="28"/>
      <c r="J132" s="59"/>
      <c r="K132" s="60"/>
    </row>
    <row r="133" spans="7:11">
      <c r="G133" s="28"/>
      <c r="H133" s="28"/>
      <c r="I133" s="28"/>
      <c r="J133" s="59"/>
      <c r="K133" s="60"/>
    </row>
    <row r="134" spans="7:11">
      <c r="G134" s="28"/>
      <c r="H134" s="28"/>
      <c r="I134" s="28"/>
      <c r="J134" s="59"/>
      <c r="K134" s="60"/>
    </row>
    <row r="135" spans="7:11">
      <c r="G135" s="28"/>
      <c r="H135" s="28"/>
      <c r="I135" s="28"/>
      <c r="J135" s="59"/>
      <c r="K135" s="60"/>
    </row>
    <row r="136" spans="7:11">
      <c r="G136" s="28"/>
      <c r="H136" s="28"/>
      <c r="I136" s="28"/>
      <c r="J136" s="59"/>
      <c r="K136" s="60"/>
    </row>
    <row r="137" spans="7:11">
      <c r="G137" s="28"/>
      <c r="H137" s="28"/>
      <c r="I137" s="28"/>
      <c r="J137" s="59"/>
      <c r="K137" s="60"/>
    </row>
    <row r="138" spans="7:11">
      <c r="G138" s="28"/>
      <c r="H138" s="28"/>
      <c r="I138" s="28"/>
      <c r="J138" s="59"/>
      <c r="K138" s="60"/>
    </row>
    <row r="139" spans="7:11">
      <c r="G139" s="28"/>
      <c r="H139" s="28"/>
      <c r="I139" s="28"/>
      <c r="J139" s="59"/>
      <c r="K139" s="60"/>
    </row>
    <row r="140" spans="7:11">
      <c r="G140" s="28"/>
      <c r="H140" s="28"/>
      <c r="I140" s="28"/>
      <c r="J140" s="59"/>
      <c r="K140" s="60"/>
    </row>
    <row r="141" spans="7:11">
      <c r="G141" s="28"/>
      <c r="H141" s="28"/>
      <c r="I141" s="28"/>
      <c r="J141" s="59"/>
      <c r="K141" s="60"/>
    </row>
    <row r="142" spans="7:11">
      <c r="G142" s="28"/>
      <c r="H142" s="28"/>
      <c r="I142" s="28"/>
      <c r="J142" s="59"/>
      <c r="K142" s="60"/>
    </row>
    <row r="143" spans="7:11">
      <c r="G143" s="28"/>
      <c r="H143" s="28"/>
      <c r="I143" s="28"/>
      <c r="J143" s="59"/>
      <c r="K143" s="60"/>
    </row>
    <row r="144" spans="7:11">
      <c r="G144" s="28"/>
      <c r="H144" s="28"/>
      <c r="I144" s="28"/>
      <c r="J144" s="59"/>
      <c r="K144" s="60"/>
    </row>
    <row r="145" spans="7:11">
      <c r="G145" s="28"/>
      <c r="H145" s="28"/>
      <c r="I145" s="28"/>
      <c r="J145" s="59"/>
      <c r="K145" s="60"/>
    </row>
    <row r="146" spans="7:11">
      <c r="G146" s="28"/>
      <c r="H146" s="28"/>
      <c r="I146" s="28"/>
      <c r="J146" s="59"/>
      <c r="K146" s="60"/>
    </row>
    <row r="147" spans="7:11">
      <c r="G147" s="28"/>
      <c r="H147" s="28"/>
      <c r="I147" s="28"/>
      <c r="J147" s="59"/>
      <c r="K147" s="60"/>
    </row>
    <row r="148" spans="7:11">
      <c r="G148" s="28"/>
      <c r="H148" s="28"/>
      <c r="I148" s="28"/>
      <c r="J148" s="59"/>
      <c r="K148" s="60"/>
    </row>
    <row r="149" spans="7:11">
      <c r="G149" s="28"/>
      <c r="H149" s="28"/>
      <c r="I149" s="28"/>
      <c r="J149" s="59"/>
      <c r="K149" s="60"/>
    </row>
    <row r="150" spans="7:11">
      <c r="G150" s="28"/>
      <c r="H150" s="28"/>
      <c r="I150" s="28"/>
      <c r="J150" s="59"/>
      <c r="K150" s="60"/>
    </row>
    <row r="151" spans="7:11">
      <c r="G151" s="28"/>
      <c r="H151" s="28"/>
      <c r="I151" s="28"/>
      <c r="J151" s="59"/>
      <c r="K151" s="60"/>
    </row>
    <row r="152" spans="7:11">
      <c r="G152" s="28"/>
      <c r="H152" s="28"/>
      <c r="I152" s="28"/>
      <c r="J152" s="59"/>
      <c r="K152" s="60"/>
    </row>
    <row r="153" spans="7:11">
      <c r="G153" s="28"/>
      <c r="H153" s="28"/>
      <c r="I153" s="28"/>
      <c r="J153" s="59"/>
      <c r="K153" s="60"/>
    </row>
    <row r="154" spans="7:11">
      <c r="G154" s="28"/>
      <c r="H154" s="28"/>
      <c r="I154" s="28"/>
      <c r="J154" s="59"/>
      <c r="K154" s="60"/>
    </row>
    <row r="155" spans="7:11">
      <c r="G155" s="28"/>
      <c r="H155" s="28"/>
      <c r="I155" s="28"/>
      <c r="J155" s="59"/>
      <c r="K155" s="60"/>
    </row>
    <row r="156" spans="7:11">
      <c r="G156" s="28"/>
      <c r="H156" s="28"/>
      <c r="I156" s="28"/>
      <c r="J156" s="59"/>
      <c r="K156" s="60"/>
    </row>
    <row r="157" spans="7:11">
      <c r="G157" s="28"/>
      <c r="H157" s="28"/>
      <c r="I157" s="28"/>
      <c r="J157" s="59"/>
      <c r="K157" s="60"/>
    </row>
    <row r="158" spans="7:11">
      <c r="G158" s="28"/>
      <c r="H158" s="28"/>
      <c r="I158" s="28"/>
      <c r="J158" s="59"/>
      <c r="K158" s="60"/>
    </row>
    <row r="159" spans="7:11">
      <c r="G159" s="28"/>
      <c r="H159" s="28"/>
      <c r="I159" s="28"/>
      <c r="J159" s="59"/>
      <c r="K159" s="60"/>
    </row>
    <row r="160" spans="7:11">
      <c r="G160" s="28"/>
      <c r="H160" s="28"/>
      <c r="I160" s="28"/>
      <c r="J160" s="59"/>
      <c r="K160" s="60"/>
    </row>
    <row r="161" spans="7:11">
      <c r="G161" s="28"/>
      <c r="H161" s="28"/>
      <c r="I161" s="28"/>
      <c r="J161" s="59"/>
      <c r="K161" s="60"/>
    </row>
    <row r="162" spans="7:11">
      <c r="G162" s="28"/>
      <c r="H162" s="28"/>
      <c r="I162" s="28"/>
      <c r="J162" s="59"/>
      <c r="K162" s="60"/>
    </row>
    <row r="163" spans="7:11">
      <c r="G163" s="28"/>
      <c r="H163" s="28"/>
      <c r="I163" s="28"/>
      <c r="J163" s="59"/>
      <c r="K163" s="60"/>
    </row>
    <row r="164" spans="7:11">
      <c r="G164" s="28"/>
      <c r="H164" s="28"/>
      <c r="I164" s="28"/>
      <c r="J164" s="59"/>
      <c r="K164" s="60"/>
    </row>
    <row r="165" spans="7:11">
      <c r="G165" s="28"/>
      <c r="H165" s="28"/>
      <c r="I165" s="28"/>
      <c r="J165" s="59"/>
      <c r="K165" s="60"/>
    </row>
    <row r="166" spans="7:11">
      <c r="G166" s="28"/>
      <c r="H166" s="28"/>
      <c r="I166" s="28"/>
      <c r="J166" s="59"/>
      <c r="K166" s="60"/>
    </row>
    <row r="167" spans="7:11">
      <c r="G167" s="28"/>
      <c r="H167" s="28"/>
      <c r="I167" s="28"/>
      <c r="J167" s="59"/>
      <c r="K167" s="60"/>
    </row>
    <row r="168" spans="7:11">
      <c r="G168" s="28"/>
      <c r="H168" s="28"/>
      <c r="I168" s="28"/>
      <c r="J168" s="59"/>
      <c r="K168" s="60"/>
    </row>
    <row r="169" spans="7:11">
      <c r="G169" s="28"/>
      <c r="H169" s="28"/>
      <c r="I169" s="28"/>
      <c r="J169" s="59"/>
      <c r="K169" s="60"/>
    </row>
    <row r="170" spans="7:11">
      <c r="G170" s="28"/>
      <c r="H170" s="28"/>
      <c r="I170" s="28"/>
      <c r="J170" s="59"/>
      <c r="K170" s="60"/>
    </row>
    <row r="171" spans="7:11">
      <c r="G171" s="28"/>
      <c r="H171" s="28"/>
      <c r="I171" s="28"/>
      <c r="J171" s="59"/>
      <c r="K171" s="60"/>
    </row>
    <row r="172" spans="7:11">
      <c r="G172" s="28"/>
      <c r="H172" s="28"/>
      <c r="I172" s="28"/>
      <c r="J172" s="59"/>
      <c r="K172" s="60"/>
    </row>
    <row r="173" spans="7:11">
      <c r="G173" s="28"/>
      <c r="H173" s="28"/>
      <c r="I173" s="28"/>
      <c r="J173" s="59"/>
      <c r="K173" s="60"/>
    </row>
    <row r="174" spans="7:11">
      <c r="G174" s="28"/>
      <c r="H174" s="28"/>
      <c r="I174" s="28"/>
      <c r="J174" s="59"/>
      <c r="K174" s="60"/>
    </row>
    <row r="175" spans="7:11">
      <c r="G175" s="28"/>
      <c r="H175" s="28"/>
      <c r="I175" s="28"/>
      <c r="J175" s="59"/>
      <c r="K175" s="60"/>
    </row>
    <row r="176" spans="7:11">
      <c r="G176" s="28"/>
      <c r="H176" s="28"/>
      <c r="I176" s="28"/>
      <c r="J176" s="59"/>
      <c r="K176" s="60"/>
    </row>
  </sheetData>
  <mergeCells count="13">
    <mergeCell ref="A33:A37"/>
    <mergeCell ref="A5:A10"/>
    <mergeCell ref="A25:A31"/>
    <mergeCell ref="A3:A4"/>
    <mergeCell ref="A11:A18"/>
    <mergeCell ref="A19:A23"/>
    <mergeCell ref="A51:B51"/>
    <mergeCell ref="A38:A42"/>
    <mergeCell ref="A45:D45"/>
    <mergeCell ref="A46:B46"/>
    <mergeCell ref="A47:B47"/>
    <mergeCell ref="A48:B48"/>
    <mergeCell ref="A50:B50"/>
  </mergeCells>
  <phoneticPr fontId="3" type="noConversion"/>
  <conditionalFormatting sqref="H33:H42 H25:H31 H3:H19">
    <cfRule type="cellIs" dxfId="16" priority="2" stopIfTrue="1" operator="equal">
      <formula>"√"</formula>
    </cfRule>
  </conditionalFormatting>
  <conditionalFormatting sqref="H20:H23">
    <cfRule type="cellIs" dxfId="15" priority="1" stopIfTrue="1" operator="equal">
      <formula>"√"</formula>
    </cfRule>
  </conditionalFormatting>
  <dataValidations count="1">
    <dataValidation type="list" allowBlank="1" showInputMessage="1" showErrorMessage="1" sqref="G43:G236 H33:I236 G3:I23 G25:I31">
      <formula1>"√"</formula1>
    </dataValidation>
  </dataValidations>
  <hyperlinks>
    <hyperlink ref="D35" location="评审!A1" display="评审3"/>
    <hyperlink ref="D36" location="评审!A1" display="评审4"/>
    <hyperlink ref="D37" location="评审!A1" display="评审5"/>
    <hyperlink ref="D38" location="变更控制!A1" display="变更1"/>
    <hyperlink ref="D39" location="变更控制!A1" display="变更2"/>
    <hyperlink ref="D40" location="变更控制!A1" display="变更3"/>
    <hyperlink ref="D41" location="变更控制!A1" display="变更4"/>
    <hyperlink ref="D42" location="变更控制!A1" display="变更5"/>
  </hyperlinks>
  <pageMargins left="0.75" right="0.75" top="1" bottom="1" header="0.5" footer="0.5"/>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4"/>
  </sheetPr>
  <dimension ref="A1:AY22"/>
  <sheetViews>
    <sheetView showGridLines="0" workbookViewId="0">
      <pane xSplit="4" ySplit="1" topLeftCell="E11" activePane="bottomRight" state="frozen"/>
      <selection activeCell="C34" sqref="C34"/>
      <selection pane="topRight" activeCell="C34" sqref="C34"/>
      <selection pane="bottomLeft" activeCell="C34" sqref="C34"/>
      <selection pane="bottomRight" activeCell="J21" sqref="J21"/>
    </sheetView>
  </sheetViews>
  <sheetFormatPr defaultRowHeight="14.25"/>
  <cols>
    <col min="1" max="1" width="9" style="3"/>
    <col min="2" max="3" width="3.625" style="3" customWidth="1"/>
    <col min="4" max="4" width="44" style="3" customWidth="1"/>
    <col min="5" max="5" width="36.625" style="276" customWidth="1"/>
    <col min="6" max="6" width="9.875" style="3" customWidth="1"/>
    <col min="7" max="7" width="3.875" style="3" customWidth="1"/>
    <col min="8" max="8" width="3.875" style="149" customWidth="1"/>
    <col min="9" max="9" width="3.875" style="3" customWidth="1"/>
    <col min="10" max="10" width="28.625" style="3" customWidth="1"/>
    <col min="11" max="11" width="2" style="3" customWidth="1"/>
    <col min="12" max="12" width="3.875" style="3" customWidth="1"/>
    <col min="13" max="13" width="3.875" style="179" customWidth="1"/>
    <col min="14" max="14" width="3.875" style="3" customWidth="1"/>
    <col min="15" max="15" width="25.125" style="3" customWidth="1"/>
    <col min="16" max="16" width="2" style="3" customWidth="1"/>
    <col min="17" max="17" width="3.875" style="3" customWidth="1"/>
    <col min="18" max="18" width="3.875" style="179" customWidth="1"/>
    <col min="19" max="19" width="3.875" style="3" customWidth="1"/>
    <col min="20" max="20" width="25.125" style="3" customWidth="1"/>
    <col min="21" max="21" width="2" style="3" customWidth="1"/>
    <col min="22" max="22" width="3.875" style="3" customWidth="1"/>
    <col min="23" max="23" width="3.875" style="179" customWidth="1"/>
    <col min="24" max="24" width="3.875" style="3" customWidth="1"/>
    <col min="25" max="25" width="25" style="3" customWidth="1"/>
    <col min="26" max="26" width="2" style="3" customWidth="1"/>
    <col min="27" max="27" width="3.875" style="3" customWidth="1"/>
    <col min="28" max="28" width="3.875" style="179" customWidth="1"/>
    <col min="29" max="29" width="3.875" style="3" customWidth="1"/>
    <col min="30" max="30" width="25.375" style="3" customWidth="1"/>
    <col min="31" max="31" width="2" style="3" customWidth="1"/>
    <col min="32" max="32" width="3.875" style="3" customWidth="1"/>
    <col min="33" max="33" width="3.875" style="179" customWidth="1"/>
    <col min="34" max="34" width="3.875" style="3" customWidth="1"/>
    <col min="35" max="35" width="18.375" style="3" customWidth="1"/>
    <col min="36" max="36" width="2" style="3" customWidth="1"/>
    <col min="37" max="37" width="3.875" style="3" customWidth="1"/>
    <col min="38" max="38" width="3.875" style="179" customWidth="1"/>
    <col min="39" max="39" width="3.875" style="3" customWidth="1"/>
    <col min="40" max="40" width="18.375" style="3" customWidth="1"/>
    <col min="41" max="41" width="3.75" style="3" customWidth="1"/>
    <col min="42" max="42" width="3.875" style="3" customWidth="1"/>
    <col min="43" max="43" width="3.875" style="179" customWidth="1"/>
    <col min="44" max="44" width="3.875" style="3" customWidth="1"/>
    <col min="45" max="45" width="18.375" style="3" customWidth="1"/>
    <col min="46" max="46" width="2.25" style="3" customWidth="1"/>
    <col min="47" max="47" width="3.875" style="3" customWidth="1"/>
    <col min="48" max="48" width="3.875" style="179" customWidth="1"/>
    <col min="49" max="49" width="3.875" style="3" customWidth="1"/>
    <col min="50" max="50" width="18.375" style="3" customWidth="1"/>
    <col min="51" max="16384" width="9" style="3"/>
  </cols>
  <sheetData>
    <row r="1" spans="1:51" s="140" customFormat="1" ht="22.5" customHeight="1" thickBot="1">
      <c r="A1" s="132" t="s">
        <v>550</v>
      </c>
      <c r="B1" s="133" t="s">
        <v>12</v>
      </c>
      <c r="C1" s="134" t="s">
        <v>13</v>
      </c>
      <c r="D1" s="135" t="s">
        <v>14</v>
      </c>
      <c r="E1" s="272" t="s">
        <v>15</v>
      </c>
      <c r="F1" s="136" t="s">
        <v>16</v>
      </c>
      <c r="G1" s="332" t="s">
        <v>20</v>
      </c>
      <c r="H1" s="333"/>
      <c r="I1" s="334"/>
      <c r="J1" s="137" t="s">
        <v>546</v>
      </c>
      <c r="K1" s="138"/>
      <c r="L1" s="332" t="s">
        <v>20</v>
      </c>
      <c r="M1" s="333"/>
      <c r="N1" s="334"/>
      <c r="O1" s="137" t="s">
        <v>554</v>
      </c>
      <c r="P1" s="138"/>
      <c r="Q1" s="332" t="s">
        <v>20</v>
      </c>
      <c r="R1" s="333"/>
      <c r="S1" s="334"/>
      <c r="T1" s="137" t="s">
        <v>545</v>
      </c>
      <c r="U1" s="138"/>
      <c r="V1" s="332" t="s">
        <v>20</v>
      </c>
      <c r="W1" s="347"/>
      <c r="X1" s="334"/>
      <c r="Y1" s="137" t="s">
        <v>563</v>
      </c>
      <c r="Z1" s="138"/>
      <c r="AA1" s="332" t="s">
        <v>20</v>
      </c>
      <c r="AB1" s="333"/>
      <c r="AC1" s="334"/>
      <c r="AD1" s="137" t="s">
        <v>544</v>
      </c>
      <c r="AE1" s="138"/>
      <c r="AF1" s="332" t="s">
        <v>20</v>
      </c>
      <c r="AG1" s="333"/>
      <c r="AH1" s="334"/>
      <c r="AI1" s="137" t="s">
        <v>543</v>
      </c>
      <c r="AJ1" s="138"/>
      <c r="AK1" s="332" t="s">
        <v>20</v>
      </c>
      <c r="AL1" s="333"/>
      <c r="AM1" s="334"/>
      <c r="AN1" s="139" t="s">
        <v>547</v>
      </c>
      <c r="AP1" s="332" t="s">
        <v>20</v>
      </c>
      <c r="AQ1" s="333"/>
      <c r="AR1" s="334"/>
      <c r="AS1" s="139" t="s">
        <v>548</v>
      </c>
      <c r="AU1" s="332" t="s">
        <v>20</v>
      </c>
      <c r="AV1" s="333"/>
      <c r="AW1" s="334"/>
      <c r="AX1" s="139" t="s">
        <v>562</v>
      </c>
    </row>
    <row r="2" spans="1:51" s="149" customFormat="1" ht="17.25" customHeight="1" thickBot="1">
      <c r="A2" s="340"/>
      <c r="B2" s="341"/>
      <c r="C2" s="141"/>
      <c r="D2" s="142" t="s">
        <v>49</v>
      </c>
      <c r="E2" s="252"/>
      <c r="F2" s="142"/>
      <c r="G2" s="143" t="s">
        <v>17</v>
      </c>
      <c r="H2" s="143" t="s">
        <v>18</v>
      </c>
      <c r="I2" s="143" t="s">
        <v>19</v>
      </c>
      <c r="J2" s="144" t="s">
        <v>21</v>
      </c>
      <c r="K2" s="145"/>
      <c r="L2" s="146" t="s">
        <v>17</v>
      </c>
      <c r="M2" s="146" t="s">
        <v>18</v>
      </c>
      <c r="N2" s="146" t="s">
        <v>19</v>
      </c>
      <c r="O2" s="147" t="s">
        <v>21</v>
      </c>
      <c r="P2" s="145"/>
      <c r="Q2" s="146" t="s">
        <v>17</v>
      </c>
      <c r="R2" s="146" t="s">
        <v>18</v>
      </c>
      <c r="S2" s="146" t="s">
        <v>19</v>
      </c>
      <c r="T2" s="147" t="s">
        <v>21</v>
      </c>
      <c r="U2" s="145"/>
      <c r="V2" s="146" t="s">
        <v>17</v>
      </c>
      <c r="W2" s="146" t="s">
        <v>18</v>
      </c>
      <c r="X2" s="146" t="s">
        <v>19</v>
      </c>
      <c r="Y2" s="147" t="s">
        <v>21</v>
      </c>
      <c r="Z2" s="145"/>
      <c r="AA2" s="146" t="s">
        <v>17</v>
      </c>
      <c r="AB2" s="146" t="s">
        <v>18</v>
      </c>
      <c r="AC2" s="146" t="s">
        <v>19</v>
      </c>
      <c r="AD2" s="147" t="s">
        <v>21</v>
      </c>
      <c r="AE2" s="145"/>
      <c r="AF2" s="146" t="s">
        <v>17</v>
      </c>
      <c r="AG2" s="146" t="s">
        <v>18</v>
      </c>
      <c r="AH2" s="146" t="s">
        <v>19</v>
      </c>
      <c r="AI2" s="147" t="s">
        <v>21</v>
      </c>
      <c r="AJ2" s="145"/>
      <c r="AK2" s="146" t="s">
        <v>17</v>
      </c>
      <c r="AL2" s="146" t="s">
        <v>18</v>
      </c>
      <c r="AM2" s="146" t="s">
        <v>19</v>
      </c>
      <c r="AN2" s="148" t="s">
        <v>21</v>
      </c>
      <c r="AP2" s="146" t="s">
        <v>17</v>
      </c>
      <c r="AQ2" s="146" t="s">
        <v>18</v>
      </c>
      <c r="AR2" s="146" t="s">
        <v>19</v>
      </c>
      <c r="AS2" s="148" t="s">
        <v>21</v>
      </c>
      <c r="AU2" s="146" t="s">
        <v>17</v>
      </c>
      <c r="AV2" s="146" t="s">
        <v>18</v>
      </c>
      <c r="AW2" s="146" t="s">
        <v>19</v>
      </c>
      <c r="AX2" s="148" t="s">
        <v>21</v>
      </c>
    </row>
    <row r="3" spans="1:51" ht="15" thickBot="1">
      <c r="A3" s="342" t="s">
        <v>50</v>
      </c>
      <c r="B3" s="98">
        <v>1</v>
      </c>
      <c r="C3" s="98">
        <v>3</v>
      </c>
      <c r="D3" s="150" t="s">
        <v>319</v>
      </c>
      <c r="E3" s="273"/>
      <c r="F3" s="150" t="s">
        <v>31</v>
      </c>
      <c r="G3" s="154" t="s">
        <v>524</v>
      </c>
      <c r="H3" s="151"/>
      <c r="I3" s="152"/>
      <c r="J3" s="153"/>
      <c r="K3" s="145"/>
      <c r="L3" s="154" t="s">
        <v>524</v>
      </c>
      <c r="M3" s="155"/>
      <c r="N3" s="156"/>
      <c r="O3" s="157"/>
      <c r="P3" s="145"/>
      <c r="Q3" s="154" t="s">
        <v>524</v>
      </c>
      <c r="R3" s="155"/>
      <c r="S3" s="156"/>
      <c r="T3" s="157"/>
      <c r="U3" s="145"/>
      <c r="V3" s="154" t="s">
        <v>524</v>
      </c>
      <c r="W3" s="155"/>
      <c r="X3" s="156"/>
      <c r="Y3" s="157"/>
      <c r="Z3" s="145"/>
      <c r="AA3" s="154" t="s">
        <v>524</v>
      </c>
      <c r="AB3" s="155"/>
      <c r="AC3" s="156"/>
      <c r="AD3" s="157"/>
      <c r="AE3" s="145"/>
      <c r="AF3" s="154" t="s">
        <v>524</v>
      </c>
      <c r="AG3" s="155"/>
      <c r="AH3" s="156"/>
      <c r="AI3" s="157"/>
      <c r="AJ3" s="145"/>
      <c r="AK3" s="154" t="s">
        <v>524</v>
      </c>
      <c r="AL3" s="155"/>
      <c r="AM3" s="156"/>
      <c r="AN3" s="158"/>
      <c r="AP3" s="154" t="s">
        <v>524</v>
      </c>
      <c r="AQ3" s="155"/>
      <c r="AR3" s="156"/>
      <c r="AS3" s="158"/>
      <c r="AU3" s="154" t="s">
        <v>524</v>
      </c>
      <c r="AV3" s="155"/>
      <c r="AW3" s="156"/>
      <c r="AX3" s="158"/>
    </row>
    <row r="4" spans="1:51" ht="48.75" thickBot="1">
      <c r="A4" s="342"/>
      <c r="B4" s="32">
        <v>2</v>
      </c>
      <c r="C4" s="32">
        <v>5</v>
      </c>
      <c r="D4" s="271" t="s">
        <v>320</v>
      </c>
      <c r="E4" s="225" t="s">
        <v>541</v>
      </c>
      <c r="F4" s="159" t="s">
        <v>31</v>
      </c>
      <c r="G4" s="154" t="s">
        <v>524</v>
      </c>
      <c r="H4" s="161"/>
      <c r="I4" s="162"/>
      <c r="J4" s="157"/>
      <c r="K4" s="145"/>
      <c r="L4" s="154" t="s">
        <v>524</v>
      </c>
      <c r="M4" s="155"/>
      <c r="N4" s="156"/>
      <c r="O4" s="157"/>
      <c r="P4" s="145"/>
      <c r="Q4" s="154" t="s">
        <v>524</v>
      </c>
      <c r="R4" s="155"/>
      <c r="S4" s="156"/>
      <c r="T4" s="157"/>
      <c r="U4" s="145"/>
      <c r="V4" s="154" t="s">
        <v>524</v>
      </c>
      <c r="W4" s="155"/>
      <c r="X4" s="156"/>
      <c r="Y4" s="157"/>
      <c r="Z4" s="145"/>
      <c r="AA4" s="154" t="s">
        <v>524</v>
      </c>
      <c r="AB4" s="155"/>
      <c r="AC4" s="156"/>
      <c r="AD4" s="157"/>
      <c r="AE4" s="145"/>
      <c r="AF4" s="154" t="s">
        <v>524</v>
      </c>
      <c r="AG4" s="155"/>
      <c r="AH4" s="156"/>
      <c r="AI4" s="157"/>
      <c r="AJ4" s="145"/>
      <c r="AK4" s="154" t="s">
        <v>524</v>
      </c>
      <c r="AL4" s="155"/>
      <c r="AM4" s="156"/>
      <c r="AN4" s="158"/>
      <c r="AP4" s="154" t="s">
        <v>524</v>
      </c>
      <c r="AQ4" s="155"/>
      <c r="AR4" s="156"/>
      <c r="AS4" s="158"/>
      <c r="AU4" s="154" t="s">
        <v>524</v>
      </c>
      <c r="AV4" s="155"/>
      <c r="AW4" s="156"/>
      <c r="AX4" s="158"/>
    </row>
    <row r="5" spans="1:51" ht="24" customHeight="1" thickBot="1">
      <c r="A5" s="342"/>
      <c r="B5" s="32">
        <v>3</v>
      </c>
      <c r="C5" s="32">
        <v>5</v>
      </c>
      <c r="D5" s="215" t="s">
        <v>321</v>
      </c>
      <c r="E5" s="225" t="s">
        <v>537</v>
      </c>
      <c r="F5" s="159" t="s">
        <v>31</v>
      </c>
      <c r="G5" s="154" t="s">
        <v>524</v>
      </c>
      <c r="H5" s="161"/>
      <c r="I5" s="162"/>
      <c r="J5" s="157"/>
      <c r="K5" s="145"/>
      <c r="L5" s="162" t="s">
        <v>524</v>
      </c>
      <c r="M5" s="155"/>
      <c r="N5" s="156"/>
      <c r="O5" s="157"/>
      <c r="P5" s="145"/>
      <c r="Q5" s="162" t="s">
        <v>524</v>
      </c>
      <c r="R5" s="155"/>
      <c r="S5" s="156"/>
      <c r="T5" s="157"/>
      <c r="U5" s="145"/>
      <c r="V5" s="154" t="s">
        <v>524</v>
      </c>
      <c r="W5" s="155"/>
      <c r="X5" s="156"/>
      <c r="Y5" s="157"/>
      <c r="Z5" s="145"/>
      <c r="AA5" s="154" t="s">
        <v>524</v>
      </c>
      <c r="AB5" s="155"/>
      <c r="AC5" s="156"/>
      <c r="AD5" s="157"/>
      <c r="AE5" s="145"/>
      <c r="AF5" s="154" t="s">
        <v>524</v>
      </c>
      <c r="AG5" s="155"/>
      <c r="AH5" s="156"/>
      <c r="AI5" s="157"/>
      <c r="AJ5" s="145"/>
      <c r="AK5" s="154" t="s">
        <v>524</v>
      </c>
      <c r="AL5" s="155"/>
      <c r="AM5" s="156"/>
      <c r="AN5" s="158"/>
      <c r="AP5" s="154" t="s">
        <v>524</v>
      </c>
      <c r="AQ5" s="155"/>
      <c r="AR5" s="156"/>
      <c r="AS5" s="158"/>
      <c r="AU5" s="154" t="s">
        <v>524</v>
      </c>
      <c r="AV5" s="155"/>
      <c r="AW5" s="156"/>
      <c r="AX5" s="158"/>
    </row>
    <row r="6" spans="1:51" ht="48.75" thickBot="1">
      <c r="A6" s="342"/>
      <c r="B6" s="32">
        <v>4</v>
      </c>
      <c r="C6" s="32">
        <v>5</v>
      </c>
      <c r="D6" s="271" t="s">
        <v>322</v>
      </c>
      <c r="E6" s="225" t="s">
        <v>538</v>
      </c>
      <c r="F6" s="159" t="s">
        <v>31</v>
      </c>
      <c r="G6" s="154" t="s">
        <v>524</v>
      </c>
      <c r="H6" s="161"/>
      <c r="I6" s="162"/>
      <c r="J6" s="157"/>
      <c r="K6" s="145"/>
      <c r="L6" s="162" t="s">
        <v>524</v>
      </c>
      <c r="M6" s="155"/>
      <c r="N6" s="156"/>
      <c r="O6" s="157"/>
      <c r="P6" s="145"/>
      <c r="Q6" s="162" t="s">
        <v>524</v>
      </c>
      <c r="R6" s="155"/>
      <c r="S6" s="156"/>
      <c r="T6" s="157"/>
      <c r="U6" s="145"/>
      <c r="V6" s="154" t="s">
        <v>524</v>
      </c>
      <c r="W6" s="155"/>
      <c r="X6" s="156"/>
      <c r="Y6" s="157"/>
      <c r="Z6" s="145"/>
      <c r="AA6" s="154" t="s">
        <v>524</v>
      </c>
      <c r="AB6" s="155"/>
      <c r="AC6" s="156"/>
      <c r="AD6" s="157"/>
      <c r="AE6" s="145"/>
      <c r="AF6" s="154" t="s">
        <v>524</v>
      </c>
      <c r="AG6" s="155"/>
      <c r="AH6" s="156"/>
      <c r="AI6" s="157"/>
      <c r="AJ6" s="145"/>
      <c r="AK6" s="154" t="s">
        <v>524</v>
      </c>
      <c r="AL6" s="155"/>
      <c r="AM6" s="156"/>
      <c r="AN6" s="158"/>
      <c r="AP6" s="154" t="s">
        <v>524</v>
      </c>
      <c r="AQ6" s="155"/>
      <c r="AR6" s="156"/>
      <c r="AS6" s="158"/>
      <c r="AU6" s="154" t="s">
        <v>524</v>
      </c>
      <c r="AV6" s="155"/>
      <c r="AW6" s="156"/>
      <c r="AX6" s="158"/>
    </row>
    <row r="7" spans="1:51" ht="15" thickBot="1">
      <c r="A7" s="342"/>
      <c r="B7" s="32">
        <v>5</v>
      </c>
      <c r="C7" s="32">
        <v>3</v>
      </c>
      <c r="D7" s="271" t="s">
        <v>323</v>
      </c>
      <c r="E7" s="225" t="s">
        <v>324</v>
      </c>
      <c r="F7" s="159" t="s">
        <v>325</v>
      </c>
      <c r="G7" s="154" t="s">
        <v>524</v>
      </c>
      <c r="H7" s="161"/>
      <c r="I7" s="162"/>
      <c r="J7" s="157"/>
      <c r="K7" s="145"/>
      <c r="L7" s="162" t="s">
        <v>524</v>
      </c>
      <c r="M7" s="155"/>
      <c r="N7" s="156"/>
      <c r="O7" s="157"/>
      <c r="P7" s="145"/>
      <c r="Q7" s="162" t="s">
        <v>524</v>
      </c>
      <c r="R7" s="155"/>
      <c r="S7" s="156"/>
      <c r="T7" s="157"/>
      <c r="U7" s="145"/>
      <c r="V7" s="154" t="s">
        <v>524</v>
      </c>
      <c r="W7" s="155"/>
      <c r="X7" s="156"/>
      <c r="Y7" s="157"/>
      <c r="Z7" s="145"/>
      <c r="AA7" s="154" t="s">
        <v>524</v>
      </c>
      <c r="AB7" s="155"/>
      <c r="AC7" s="156"/>
      <c r="AD7" s="157"/>
      <c r="AE7" s="145"/>
      <c r="AF7" s="154" t="s">
        <v>524</v>
      </c>
      <c r="AG7" s="155"/>
      <c r="AH7" s="156"/>
      <c r="AI7" s="157"/>
      <c r="AJ7" s="145"/>
      <c r="AK7" s="154" t="s">
        <v>524</v>
      </c>
      <c r="AL7" s="155"/>
      <c r="AM7" s="156"/>
      <c r="AN7" s="158"/>
      <c r="AP7" s="154" t="s">
        <v>524</v>
      </c>
      <c r="AQ7" s="155"/>
      <c r="AR7" s="156"/>
      <c r="AS7" s="158"/>
      <c r="AU7" s="154" t="s">
        <v>524</v>
      </c>
      <c r="AV7" s="155"/>
      <c r="AW7" s="156"/>
      <c r="AX7" s="158"/>
    </row>
    <row r="8" spans="1:51" ht="24.75" thickBot="1">
      <c r="A8" s="342"/>
      <c r="B8" s="32">
        <v>6</v>
      </c>
      <c r="C8" s="163">
        <v>5</v>
      </c>
      <c r="D8" s="271" t="s">
        <v>326</v>
      </c>
      <c r="E8" s="225" t="s">
        <v>539</v>
      </c>
      <c r="F8" s="159" t="s">
        <v>325</v>
      </c>
      <c r="G8" s="154" t="s">
        <v>524</v>
      </c>
      <c r="H8" s="161"/>
      <c r="I8" s="162"/>
      <c r="J8" s="160"/>
      <c r="K8" s="145"/>
      <c r="L8" s="162" t="s">
        <v>524</v>
      </c>
      <c r="M8" s="155"/>
      <c r="N8" s="156"/>
      <c r="O8" s="157"/>
      <c r="P8" s="145"/>
      <c r="Q8" s="162" t="s">
        <v>524</v>
      </c>
      <c r="R8" s="155"/>
      <c r="S8" s="156"/>
      <c r="T8" s="157"/>
      <c r="U8" s="145"/>
      <c r="V8" s="154" t="s">
        <v>524</v>
      </c>
      <c r="W8" s="155"/>
      <c r="X8" s="156"/>
      <c r="Y8" s="157"/>
      <c r="Z8" s="145"/>
      <c r="AA8" s="154" t="s">
        <v>524</v>
      </c>
      <c r="AB8" s="155"/>
      <c r="AC8" s="156"/>
      <c r="AD8" s="157"/>
      <c r="AE8" s="145"/>
      <c r="AF8" s="154" t="s">
        <v>524</v>
      </c>
      <c r="AG8" s="155"/>
      <c r="AH8" s="156"/>
      <c r="AI8" s="157"/>
      <c r="AJ8" s="145"/>
      <c r="AK8" s="154" t="s">
        <v>524</v>
      </c>
      <c r="AL8" s="155"/>
      <c r="AM8" s="156"/>
      <c r="AN8" s="158"/>
      <c r="AP8" s="154" t="s">
        <v>524</v>
      </c>
      <c r="AQ8" s="155"/>
      <c r="AR8" s="156"/>
      <c r="AS8" s="158"/>
      <c r="AU8" s="154" t="s">
        <v>524</v>
      </c>
      <c r="AV8" s="155"/>
      <c r="AW8" s="156"/>
      <c r="AX8" s="158"/>
    </row>
    <row r="9" spans="1:51" ht="15" thickBot="1">
      <c r="A9" s="342"/>
      <c r="B9" s="32">
        <v>7</v>
      </c>
      <c r="C9" s="163">
        <v>3</v>
      </c>
      <c r="D9" s="271" t="s">
        <v>327</v>
      </c>
      <c r="E9" s="225" t="s">
        <v>328</v>
      </c>
      <c r="F9" s="159" t="s">
        <v>31</v>
      </c>
      <c r="G9" s="154" t="s">
        <v>524</v>
      </c>
      <c r="H9" s="161"/>
      <c r="I9" s="162"/>
      <c r="J9" s="157"/>
      <c r="K9" s="145"/>
      <c r="L9" s="162" t="s">
        <v>524</v>
      </c>
      <c r="M9" s="155"/>
      <c r="N9" s="156"/>
      <c r="O9" s="157"/>
      <c r="P9" s="145"/>
      <c r="Q9" s="162" t="s">
        <v>524</v>
      </c>
      <c r="R9" s="155"/>
      <c r="S9" s="156"/>
      <c r="T9" s="157"/>
      <c r="U9" s="145"/>
      <c r="V9" s="154" t="s">
        <v>524</v>
      </c>
      <c r="W9" s="155"/>
      <c r="X9" s="156"/>
      <c r="Y9" s="157"/>
      <c r="Z9" s="145"/>
      <c r="AA9" s="154" t="s">
        <v>524</v>
      </c>
      <c r="AB9" s="155"/>
      <c r="AC9" s="156"/>
      <c r="AD9" s="157"/>
      <c r="AE9" s="145"/>
      <c r="AF9" s="154" t="s">
        <v>524</v>
      </c>
      <c r="AG9" s="155"/>
      <c r="AH9" s="156"/>
      <c r="AI9" s="157"/>
      <c r="AJ9" s="145"/>
      <c r="AK9" s="154" t="s">
        <v>524</v>
      </c>
      <c r="AL9" s="155"/>
      <c r="AM9" s="156"/>
      <c r="AN9" s="158"/>
      <c r="AP9" s="154" t="s">
        <v>524</v>
      </c>
      <c r="AQ9" s="155"/>
      <c r="AR9" s="156"/>
      <c r="AS9" s="158"/>
      <c r="AU9" s="154" t="s">
        <v>524</v>
      </c>
      <c r="AV9" s="155"/>
      <c r="AW9" s="156"/>
      <c r="AX9" s="158"/>
    </row>
    <row r="10" spans="1:51" ht="24.75" thickBot="1">
      <c r="A10" s="342"/>
      <c r="B10" s="32">
        <v>8</v>
      </c>
      <c r="C10" s="163">
        <v>3</v>
      </c>
      <c r="D10" s="271" t="s">
        <v>329</v>
      </c>
      <c r="E10" s="225" t="s">
        <v>540</v>
      </c>
      <c r="F10" s="159" t="s">
        <v>325</v>
      </c>
      <c r="G10" s="154" t="s">
        <v>524</v>
      </c>
      <c r="H10" s="161"/>
      <c r="I10" s="162"/>
      <c r="J10" s="157"/>
      <c r="K10" s="145"/>
      <c r="L10" s="162" t="s">
        <v>524</v>
      </c>
      <c r="M10" s="155"/>
      <c r="N10" s="156"/>
      <c r="O10" s="157"/>
      <c r="P10" s="145"/>
      <c r="Q10" s="162" t="s">
        <v>524</v>
      </c>
      <c r="R10" s="155"/>
      <c r="S10" s="156"/>
      <c r="T10" s="157"/>
      <c r="U10" s="145"/>
      <c r="V10" s="154" t="s">
        <v>524</v>
      </c>
      <c r="W10" s="155"/>
      <c r="X10" s="156"/>
      <c r="Y10" s="157"/>
      <c r="Z10" s="145"/>
      <c r="AA10" s="154" t="s">
        <v>524</v>
      </c>
      <c r="AB10" s="155"/>
      <c r="AC10" s="156"/>
      <c r="AD10" s="157"/>
      <c r="AE10" s="145"/>
      <c r="AF10" s="154" t="s">
        <v>524</v>
      </c>
      <c r="AG10" s="155"/>
      <c r="AH10" s="156"/>
      <c r="AI10" s="157"/>
      <c r="AJ10" s="145"/>
      <c r="AK10" s="154" t="s">
        <v>524</v>
      </c>
      <c r="AL10" s="155"/>
      <c r="AM10" s="156"/>
      <c r="AN10" s="158"/>
      <c r="AP10" s="154" t="s">
        <v>524</v>
      </c>
      <c r="AQ10" s="155"/>
      <c r="AR10" s="156"/>
      <c r="AS10" s="158"/>
      <c r="AU10" s="154" t="s">
        <v>524</v>
      </c>
      <c r="AV10" s="155"/>
      <c r="AW10" s="156"/>
      <c r="AX10" s="158"/>
    </row>
    <row r="11" spans="1:51" ht="15" thickBot="1">
      <c r="A11" s="342"/>
      <c r="B11" s="32">
        <v>9</v>
      </c>
      <c r="C11" s="163">
        <v>3</v>
      </c>
      <c r="D11" s="271" t="s">
        <v>330</v>
      </c>
      <c r="E11" s="225"/>
      <c r="F11" s="159" t="s">
        <v>31</v>
      </c>
      <c r="G11" s="154"/>
      <c r="H11" s="161"/>
      <c r="I11" s="162" t="s">
        <v>524</v>
      </c>
      <c r="J11" s="157"/>
      <c r="K11" s="145"/>
      <c r="L11" s="162" t="s">
        <v>524</v>
      </c>
      <c r="M11" s="155"/>
      <c r="N11" s="156"/>
      <c r="O11" s="157"/>
      <c r="P11" s="145"/>
      <c r="Q11" s="162" t="s">
        <v>524</v>
      </c>
      <c r="R11" s="155"/>
      <c r="S11" s="156"/>
      <c r="T11" s="157"/>
      <c r="U11" s="145"/>
      <c r="V11" s="154" t="s">
        <v>524</v>
      </c>
      <c r="W11" s="155"/>
      <c r="X11" s="156"/>
      <c r="Y11" s="157"/>
      <c r="Z11" s="145"/>
      <c r="AA11" s="154" t="s">
        <v>524</v>
      </c>
      <c r="AB11" s="155"/>
      <c r="AC11" s="156"/>
      <c r="AD11" s="157"/>
      <c r="AE11" s="145"/>
      <c r="AF11" s="154" t="s">
        <v>524</v>
      </c>
      <c r="AG11" s="155"/>
      <c r="AH11" s="156"/>
      <c r="AI11" s="157"/>
      <c r="AJ11" s="145"/>
      <c r="AK11" s="154" t="s">
        <v>524</v>
      </c>
      <c r="AL11" s="155"/>
      <c r="AM11" s="156"/>
      <c r="AN11" s="158"/>
      <c r="AP11" s="154" t="s">
        <v>524</v>
      </c>
      <c r="AQ11" s="155"/>
      <c r="AR11" s="156"/>
      <c r="AS11" s="158"/>
      <c r="AU11" s="154" t="s">
        <v>524</v>
      </c>
      <c r="AV11" s="155"/>
      <c r="AW11" s="156"/>
      <c r="AX11" s="158"/>
    </row>
    <row r="12" spans="1:51" ht="24.75" thickBot="1">
      <c r="A12" s="342"/>
      <c r="B12" s="32">
        <v>10</v>
      </c>
      <c r="C12" s="163">
        <v>5</v>
      </c>
      <c r="D12" s="271" t="s">
        <v>331</v>
      </c>
      <c r="E12" s="225" t="s">
        <v>542</v>
      </c>
      <c r="F12" s="159" t="s">
        <v>31</v>
      </c>
      <c r="G12" s="154" t="s">
        <v>524</v>
      </c>
      <c r="H12" s="161"/>
      <c r="I12" s="162"/>
      <c r="J12" s="164"/>
      <c r="K12" s="145"/>
      <c r="L12" s="165" t="s">
        <v>524</v>
      </c>
      <c r="M12" s="166"/>
      <c r="N12" s="167"/>
      <c r="O12" s="164"/>
      <c r="P12" s="145"/>
      <c r="Q12" s="165" t="s">
        <v>524</v>
      </c>
      <c r="R12" s="166"/>
      <c r="S12" s="167"/>
      <c r="T12" s="164"/>
      <c r="U12" s="145"/>
      <c r="V12" s="154" t="s">
        <v>524</v>
      </c>
      <c r="W12" s="166"/>
      <c r="X12" s="167"/>
      <c r="Y12" s="164"/>
      <c r="Z12" s="145"/>
      <c r="AA12" s="154" t="s">
        <v>524</v>
      </c>
      <c r="AB12" s="166"/>
      <c r="AC12" s="167"/>
      <c r="AD12" s="164"/>
      <c r="AE12" s="145"/>
      <c r="AF12" s="154" t="s">
        <v>524</v>
      </c>
      <c r="AG12" s="166"/>
      <c r="AH12" s="167"/>
      <c r="AI12" s="164"/>
      <c r="AJ12" s="145"/>
      <c r="AK12" s="154" t="s">
        <v>524</v>
      </c>
      <c r="AL12" s="166"/>
      <c r="AM12" s="167"/>
      <c r="AN12" s="168"/>
      <c r="AP12" s="154" t="s">
        <v>524</v>
      </c>
      <c r="AQ12" s="166"/>
      <c r="AR12" s="167"/>
      <c r="AS12" s="168"/>
      <c r="AU12" s="154" t="s">
        <v>524</v>
      </c>
      <c r="AV12" s="166"/>
      <c r="AW12" s="167"/>
      <c r="AX12" s="168"/>
    </row>
    <row r="13" spans="1:51" ht="24.75" thickBot="1">
      <c r="A13" s="342"/>
      <c r="B13" s="32">
        <v>11</v>
      </c>
      <c r="C13" s="163">
        <v>3</v>
      </c>
      <c r="D13" s="271" t="s">
        <v>332</v>
      </c>
      <c r="E13" s="225" t="s">
        <v>333</v>
      </c>
      <c r="F13" s="159" t="s">
        <v>31</v>
      </c>
      <c r="G13" s="154" t="s">
        <v>524</v>
      </c>
      <c r="H13" s="161"/>
      <c r="I13" s="162"/>
      <c r="J13" s="164"/>
      <c r="K13" s="145"/>
      <c r="L13" s="165" t="s">
        <v>524</v>
      </c>
      <c r="M13" s="166"/>
      <c r="N13" s="167"/>
      <c r="O13" s="164"/>
      <c r="P13" s="145"/>
      <c r="Q13" s="165" t="s">
        <v>524</v>
      </c>
      <c r="R13" s="166"/>
      <c r="S13" s="167"/>
      <c r="T13" s="164"/>
      <c r="U13" s="145"/>
      <c r="V13" s="154" t="s">
        <v>524</v>
      </c>
      <c r="W13" s="166"/>
      <c r="X13" s="167"/>
      <c r="Y13" s="164"/>
      <c r="Z13" s="145"/>
      <c r="AA13" s="154" t="s">
        <v>524</v>
      </c>
      <c r="AB13" s="166"/>
      <c r="AC13" s="167"/>
      <c r="AD13" s="164"/>
      <c r="AE13" s="145"/>
      <c r="AF13" s="154" t="s">
        <v>524</v>
      </c>
      <c r="AG13" s="166"/>
      <c r="AH13" s="167"/>
      <c r="AI13" s="164"/>
      <c r="AJ13" s="145"/>
      <c r="AK13" s="154" t="s">
        <v>524</v>
      </c>
      <c r="AL13" s="166"/>
      <c r="AM13" s="167"/>
      <c r="AN13" s="168"/>
      <c r="AP13" s="154" t="s">
        <v>524</v>
      </c>
      <c r="AQ13" s="166"/>
      <c r="AR13" s="167"/>
      <c r="AS13" s="168"/>
      <c r="AU13" s="154" t="s">
        <v>524</v>
      </c>
      <c r="AV13" s="166"/>
      <c r="AW13" s="167"/>
      <c r="AX13" s="168"/>
    </row>
    <row r="14" spans="1:51" ht="36.75" thickBot="1">
      <c r="A14" s="342"/>
      <c r="B14" s="32">
        <v>12</v>
      </c>
      <c r="C14" s="163">
        <v>3</v>
      </c>
      <c r="D14" s="271" t="s">
        <v>334</v>
      </c>
      <c r="E14" s="225" t="s">
        <v>436</v>
      </c>
      <c r="F14" s="159" t="s">
        <v>31</v>
      </c>
      <c r="G14" s="154"/>
      <c r="H14" s="161" t="s">
        <v>524</v>
      </c>
      <c r="I14" s="162"/>
      <c r="J14" s="164"/>
      <c r="K14" s="145"/>
      <c r="L14" s="165" t="s">
        <v>524</v>
      </c>
      <c r="M14" s="166"/>
      <c r="N14" s="167"/>
      <c r="O14" s="164"/>
      <c r="P14" s="145"/>
      <c r="Q14" s="165" t="s">
        <v>524</v>
      </c>
      <c r="R14" s="166"/>
      <c r="S14" s="167"/>
      <c r="T14" s="164"/>
      <c r="U14" s="145"/>
      <c r="V14" s="154" t="s">
        <v>524</v>
      </c>
      <c r="W14" s="166"/>
      <c r="X14" s="167"/>
      <c r="Y14" s="164"/>
      <c r="Z14" s="145"/>
      <c r="AA14" s="154" t="s">
        <v>524</v>
      </c>
      <c r="AB14" s="166"/>
      <c r="AC14" s="167"/>
      <c r="AD14" s="164"/>
      <c r="AE14" s="145"/>
      <c r="AF14" s="154" t="s">
        <v>524</v>
      </c>
      <c r="AG14" s="166"/>
      <c r="AH14" s="167"/>
      <c r="AI14" s="164"/>
      <c r="AJ14" s="145"/>
      <c r="AK14" s="154" t="s">
        <v>524</v>
      </c>
      <c r="AL14" s="166"/>
      <c r="AM14" s="167"/>
      <c r="AN14" s="168"/>
      <c r="AP14" s="154" t="s">
        <v>524</v>
      </c>
      <c r="AQ14" s="166"/>
      <c r="AR14" s="167"/>
      <c r="AS14" s="168"/>
      <c r="AU14" s="154" t="s">
        <v>524</v>
      </c>
      <c r="AV14" s="166"/>
      <c r="AW14" s="167"/>
      <c r="AX14" s="168"/>
    </row>
    <row r="15" spans="1:51" ht="24.75" thickBot="1">
      <c r="A15" s="343"/>
      <c r="B15" s="38">
        <v>13</v>
      </c>
      <c r="C15" s="169">
        <v>3</v>
      </c>
      <c r="D15" s="216" t="s">
        <v>335</v>
      </c>
      <c r="E15" s="274" t="s">
        <v>336</v>
      </c>
      <c r="F15" s="170" t="s">
        <v>31</v>
      </c>
      <c r="G15" s="154"/>
      <c r="H15" s="171"/>
      <c r="I15" s="172" t="s">
        <v>524</v>
      </c>
      <c r="J15" s="173"/>
      <c r="K15" s="174"/>
      <c r="L15" s="154"/>
      <c r="M15" s="171"/>
      <c r="N15" s="172" t="s">
        <v>524</v>
      </c>
      <c r="O15" s="173"/>
      <c r="P15" s="174"/>
      <c r="Q15" s="154"/>
      <c r="R15" s="171"/>
      <c r="S15" s="172" t="s">
        <v>524</v>
      </c>
      <c r="T15" s="173"/>
      <c r="U15" s="174"/>
      <c r="V15" s="154"/>
      <c r="W15" s="171"/>
      <c r="X15" s="172" t="s">
        <v>524</v>
      </c>
      <c r="Y15" s="173"/>
      <c r="Z15" s="174"/>
      <c r="AA15" s="154"/>
      <c r="AB15" s="171"/>
      <c r="AC15" s="172" t="s">
        <v>524</v>
      </c>
      <c r="AD15" s="173"/>
      <c r="AE15" s="174"/>
      <c r="AF15" s="154"/>
      <c r="AG15" s="171"/>
      <c r="AH15" s="172" t="s">
        <v>524</v>
      </c>
      <c r="AI15" s="173"/>
      <c r="AJ15" s="174"/>
      <c r="AK15" s="154"/>
      <c r="AL15" s="171"/>
      <c r="AM15" s="172" t="s">
        <v>524</v>
      </c>
      <c r="AN15" s="173"/>
      <c r="AO15" s="174"/>
      <c r="AP15" s="154"/>
      <c r="AQ15" s="171"/>
      <c r="AR15" s="172" t="s">
        <v>524</v>
      </c>
      <c r="AS15" s="173"/>
      <c r="AT15" s="174"/>
      <c r="AU15" s="154"/>
      <c r="AV15" s="171"/>
      <c r="AW15" s="172" t="s">
        <v>524</v>
      </c>
      <c r="AX15" s="173"/>
      <c r="AY15" s="174"/>
    </row>
    <row r="16" spans="1:51">
      <c r="D16" s="177"/>
      <c r="E16" s="275"/>
      <c r="F16" s="178"/>
    </row>
    <row r="18" spans="7:50">
      <c r="G18" s="335" t="s">
        <v>60</v>
      </c>
      <c r="H18" s="335"/>
      <c r="I18" s="335"/>
      <c r="J18" s="335"/>
      <c r="L18" s="335" t="s">
        <v>60</v>
      </c>
      <c r="M18" s="335"/>
      <c r="N18" s="335"/>
      <c r="O18" s="335"/>
      <c r="Q18" s="335" t="s">
        <v>60</v>
      </c>
      <c r="R18" s="335"/>
      <c r="S18" s="335"/>
      <c r="T18" s="335"/>
      <c r="V18" s="344" t="s">
        <v>60</v>
      </c>
      <c r="W18" s="345"/>
      <c r="X18" s="345"/>
      <c r="Y18" s="346"/>
      <c r="AA18" s="335" t="s">
        <v>60</v>
      </c>
      <c r="AB18" s="335"/>
      <c r="AC18" s="335"/>
      <c r="AD18" s="335"/>
      <c r="AF18" s="335" t="s">
        <v>60</v>
      </c>
      <c r="AG18" s="335"/>
      <c r="AH18" s="335"/>
      <c r="AI18" s="335"/>
      <c r="AK18" s="335" t="s">
        <v>60</v>
      </c>
      <c r="AL18" s="335"/>
      <c r="AM18" s="335"/>
      <c r="AN18" s="335"/>
      <c r="AP18" s="335" t="s">
        <v>60</v>
      </c>
      <c r="AQ18" s="335"/>
      <c r="AR18" s="335"/>
      <c r="AS18" s="335"/>
      <c r="AU18" s="335" t="s">
        <v>60</v>
      </c>
      <c r="AV18" s="335"/>
      <c r="AW18" s="335"/>
      <c r="AX18" s="335"/>
    </row>
    <row r="19" spans="7:50">
      <c r="G19" s="330" t="s">
        <v>17</v>
      </c>
      <c r="H19" s="330"/>
      <c r="I19" s="330"/>
      <c r="J19" s="180">
        <f>SUMIFS(C3:C15,G3:G15,"√")</f>
        <v>40</v>
      </c>
      <c r="L19" s="330" t="s">
        <v>17</v>
      </c>
      <c r="M19" s="330"/>
      <c r="N19" s="330"/>
      <c r="O19" s="180">
        <f>SUMIFS(C3:C15,L3:L15,"√")</f>
        <v>46</v>
      </c>
      <c r="Q19" s="330" t="s">
        <v>17</v>
      </c>
      <c r="R19" s="330"/>
      <c r="S19" s="330"/>
      <c r="T19" s="180">
        <f>SUMIFS(C3:C15,Q3:Q15,"√")</f>
        <v>46</v>
      </c>
      <c r="V19" s="338" t="s">
        <v>17</v>
      </c>
      <c r="W19" s="339"/>
      <c r="X19" s="296"/>
      <c r="Y19" s="180">
        <f>SUMIFS(C3:C15,V3:V15,"√")</f>
        <v>46</v>
      </c>
      <c r="AA19" s="330" t="s">
        <v>17</v>
      </c>
      <c r="AB19" s="330"/>
      <c r="AC19" s="330"/>
      <c r="AD19" s="180">
        <f>SUMIFS(C3:C15,AA3:AA15,"√")</f>
        <v>46</v>
      </c>
      <c r="AF19" s="330" t="s">
        <v>17</v>
      </c>
      <c r="AG19" s="330"/>
      <c r="AH19" s="330"/>
      <c r="AI19" s="180">
        <f>SUMIFS(C3:C15,AF3:AF15,"√")</f>
        <v>46</v>
      </c>
      <c r="AK19" s="330" t="s">
        <v>17</v>
      </c>
      <c r="AL19" s="330"/>
      <c r="AM19" s="330"/>
      <c r="AN19" s="180">
        <f>SUMIFS(C3:C15,AK3:AK15,"√")</f>
        <v>46</v>
      </c>
      <c r="AP19" s="330" t="s">
        <v>17</v>
      </c>
      <c r="AQ19" s="330"/>
      <c r="AR19" s="330"/>
      <c r="AS19" s="180">
        <f>SUMIFS(C3:C15,AP3:AP15,"√")</f>
        <v>46</v>
      </c>
      <c r="AU19" s="330" t="s">
        <v>17</v>
      </c>
      <c r="AV19" s="330"/>
      <c r="AW19" s="330"/>
      <c r="AX19" s="180">
        <f>SUMIFS(C3:C15,AU3:AU15,"√")</f>
        <v>46</v>
      </c>
    </row>
    <row r="20" spans="7:50">
      <c r="G20" s="330" t="s">
        <v>18</v>
      </c>
      <c r="H20" s="330"/>
      <c r="I20" s="330"/>
      <c r="J20" s="180">
        <f>SUMIFS(C3:C15,H3:H15,"√")</f>
        <v>3</v>
      </c>
      <c r="L20" s="330" t="s">
        <v>18</v>
      </c>
      <c r="M20" s="330"/>
      <c r="N20" s="330"/>
      <c r="O20" s="180">
        <f>SUMIFS(C3:C15,M3:M15,"√")</f>
        <v>0</v>
      </c>
      <c r="Q20" s="330" t="s">
        <v>18</v>
      </c>
      <c r="R20" s="330"/>
      <c r="S20" s="330"/>
      <c r="T20" s="180">
        <f>SUMIFS(C3:C15,R3:R15,"√")</f>
        <v>0</v>
      </c>
      <c r="V20" s="338" t="s">
        <v>18</v>
      </c>
      <c r="W20" s="339"/>
      <c r="X20" s="296"/>
      <c r="Y20" s="180">
        <f>SUMIFS(C3:C15,W3:W15,"√")</f>
        <v>0</v>
      </c>
      <c r="AA20" s="330" t="s">
        <v>18</v>
      </c>
      <c r="AB20" s="330"/>
      <c r="AC20" s="330"/>
      <c r="AD20" s="180">
        <f>SUMIFS(C3:C15,AB3:AB15,"√")</f>
        <v>0</v>
      </c>
      <c r="AF20" s="330" t="s">
        <v>18</v>
      </c>
      <c r="AG20" s="330"/>
      <c r="AH20" s="330"/>
      <c r="AI20" s="180">
        <f>SUMIFS(C3:C15,AG3:AG15,"√")</f>
        <v>0</v>
      </c>
      <c r="AK20" s="330" t="s">
        <v>18</v>
      </c>
      <c r="AL20" s="330"/>
      <c r="AM20" s="330"/>
      <c r="AN20" s="180">
        <f>SUMIFS(C3:C15,AL3:AL15,"√")</f>
        <v>0</v>
      </c>
      <c r="AP20" s="330" t="s">
        <v>18</v>
      </c>
      <c r="AQ20" s="330"/>
      <c r="AR20" s="330"/>
      <c r="AS20" s="180">
        <f>SUMIFS(C3:C15,AQ3:AQ15,"√")</f>
        <v>0</v>
      </c>
      <c r="AU20" s="330" t="s">
        <v>18</v>
      </c>
      <c r="AV20" s="330"/>
      <c r="AW20" s="330"/>
      <c r="AX20" s="180">
        <f>SUMIFS(C3:C15,AV3:AV15,"√")</f>
        <v>0</v>
      </c>
    </row>
    <row r="21" spans="7:50">
      <c r="G21" s="331" t="s">
        <v>337</v>
      </c>
      <c r="H21" s="331"/>
      <c r="I21" s="331"/>
      <c r="J21" s="181">
        <f>IF(J19+J20=0,"",J19/(J19+J20))</f>
        <v>0.93023255813953487</v>
      </c>
      <c r="L21" s="331" t="s">
        <v>337</v>
      </c>
      <c r="M21" s="331"/>
      <c r="N21" s="331"/>
      <c r="O21" s="181">
        <f>IF(O19+O20=0,"",O19/(O19+O20))</f>
        <v>1</v>
      </c>
      <c r="Q21" s="331" t="s">
        <v>337</v>
      </c>
      <c r="R21" s="331"/>
      <c r="S21" s="331"/>
      <c r="T21" s="181">
        <f>IF(T19+T20=0,"",T19/(T19+T20))</f>
        <v>1</v>
      </c>
      <c r="V21" s="336" t="s">
        <v>337</v>
      </c>
      <c r="W21" s="337"/>
      <c r="X21" s="298"/>
      <c r="Y21" s="181">
        <f>IF(Y19+Y20=0,"",Y19/(Y19+Y20))</f>
        <v>1</v>
      </c>
      <c r="AA21" s="331" t="s">
        <v>337</v>
      </c>
      <c r="AB21" s="331"/>
      <c r="AC21" s="331"/>
      <c r="AD21" s="181">
        <f>IF(AD19+AD20=0,"",AD19/(AD19+AD20))</f>
        <v>1</v>
      </c>
      <c r="AF21" s="331" t="s">
        <v>337</v>
      </c>
      <c r="AG21" s="331"/>
      <c r="AH21" s="331"/>
      <c r="AI21" s="181">
        <f>IF(AI19+AI20=0,"",AI19/(AI19+AI20))</f>
        <v>1</v>
      </c>
      <c r="AK21" s="331" t="s">
        <v>337</v>
      </c>
      <c r="AL21" s="331"/>
      <c r="AM21" s="331"/>
      <c r="AN21" s="181">
        <f>IF(AN19+AN20=0,"",AN19/(AN19+AN20))</f>
        <v>1</v>
      </c>
      <c r="AP21" s="331" t="s">
        <v>337</v>
      </c>
      <c r="AQ21" s="331"/>
      <c r="AR21" s="331"/>
      <c r="AS21" s="181">
        <f>IF(AS19+AS20=0,"",AS19/(AS19+AS20))</f>
        <v>1</v>
      </c>
      <c r="AU21" s="331" t="s">
        <v>337</v>
      </c>
      <c r="AV21" s="331"/>
      <c r="AW21" s="331"/>
      <c r="AX21" s="181">
        <f>IF(AX19+AX20=0,"",AX19/(AX19+AX20))</f>
        <v>1</v>
      </c>
    </row>
    <row r="22" spans="7:50">
      <c r="G22" s="331" t="s">
        <v>338</v>
      </c>
      <c r="H22" s="331"/>
      <c r="I22" s="331"/>
      <c r="J22" s="182">
        <f>COUNTA(H3:H15)</f>
        <v>1</v>
      </c>
      <c r="L22" s="331" t="s">
        <v>338</v>
      </c>
      <c r="M22" s="331"/>
      <c r="N22" s="331"/>
      <c r="O22" s="182">
        <f>COUNTA(M3:M15)</f>
        <v>0</v>
      </c>
      <c r="Q22" s="331" t="s">
        <v>338</v>
      </c>
      <c r="R22" s="331"/>
      <c r="S22" s="331"/>
      <c r="T22" s="182">
        <f>COUNTA(R3:R15)</f>
        <v>0</v>
      </c>
      <c r="V22" s="336" t="s">
        <v>338</v>
      </c>
      <c r="W22" s="337"/>
      <c r="X22" s="298"/>
      <c r="Y22" s="182">
        <f>COUNTA(W3:W15)</f>
        <v>0</v>
      </c>
      <c r="AA22" s="331" t="s">
        <v>338</v>
      </c>
      <c r="AB22" s="331"/>
      <c r="AC22" s="331"/>
      <c r="AD22" s="182">
        <f>COUNTA(AB3:AB15)</f>
        <v>0</v>
      </c>
      <c r="AF22" s="331" t="s">
        <v>338</v>
      </c>
      <c r="AG22" s="331"/>
      <c r="AH22" s="331"/>
      <c r="AI22" s="182">
        <f>COUNTA(AG3:AG15)</f>
        <v>0</v>
      </c>
      <c r="AK22" s="331" t="s">
        <v>338</v>
      </c>
      <c r="AL22" s="331"/>
      <c r="AM22" s="331"/>
      <c r="AN22" s="182">
        <f>COUNTA(AL3:AL15)</f>
        <v>0</v>
      </c>
      <c r="AP22" s="331" t="s">
        <v>338</v>
      </c>
      <c r="AQ22" s="331"/>
      <c r="AR22" s="331"/>
      <c r="AS22" s="182">
        <f>COUNTA(AQ3:AQ15)</f>
        <v>0</v>
      </c>
      <c r="AU22" s="331" t="s">
        <v>338</v>
      </c>
      <c r="AV22" s="331"/>
      <c r="AW22" s="331"/>
      <c r="AX22" s="182">
        <f>COUNTA(AV3:AV15)</f>
        <v>0</v>
      </c>
    </row>
  </sheetData>
  <mergeCells count="56">
    <mergeCell ref="AK1:AM1"/>
    <mergeCell ref="G1:I1"/>
    <mergeCell ref="Q1:S1"/>
    <mergeCell ref="V1:X1"/>
    <mergeCell ref="AA1:AC1"/>
    <mergeCell ref="AF1:AH1"/>
    <mergeCell ref="L1:N1"/>
    <mergeCell ref="A2:B2"/>
    <mergeCell ref="A3:A15"/>
    <mergeCell ref="G18:J18"/>
    <mergeCell ref="Q18:T18"/>
    <mergeCell ref="V18:Y18"/>
    <mergeCell ref="AK20:AM20"/>
    <mergeCell ref="AF18:AI18"/>
    <mergeCell ref="AK18:AN18"/>
    <mergeCell ref="G19:I19"/>
    <mergeCell ref="Q19:S19"/>
    <mergeCell ref="V19:X19"/>
    <mergeCell ref="AA19:AC19"/>
    <mergeCell ref="AF19:AH19"/>
    <mergeCell ref="AK19:AM19"/>
    <mergeCell ref="AA18:AD18"/>
    <mergeCell ref="G20:I20"/>
    <mergeCell ref="Q20:S20"/>
    <mergeCell ref="V20:X20"/>
    <mergeCell ref="AA20:AC20"/>
    <mergeCell ref="AF20:AH20"/>
    <mergeCell ref="L18:O18"/>
    <mergeCell ref="AK22:AM22"/>
    <mergeCell ref="G21:I21"/>
    <mergeCell ref="Q21:S21"/>
    <mergeCell ref="V21:X21"/>
    <mergeCell ref="AA21:AC21"/>
    <mergeCell ref="AF21:AH21"/>
    <mergeCell ref="AK21:AM21"/>
    <mergeCell ref="G22:I22"/>
    <mergeCell ref="Q22:S22"/>
    <mergeCell ref="V22:X22"/>
    <mergeCell ref="AA22:AC22"/>
    <mergeCell ref="AF22:AH22"/>
    <mergeCell ref="L19:N19"/>
    <mergeCell ref="L20:N20"/>
    <mergeCell ref="L21:N21"/>
    <mergeCell ref="L22:N22"/>
    <mergeCell ref="AU1:AW1"/>
    <mergeCell ref="AU18:AX18"/>
    <mergeCell ref="AU19:AW19"/>
    <mergeCell ref="AU20:AW20"/>
    <mergeCell ref="AU21:AW21"/>
    <mergeCell ref="AU22:AW22"/>
    <mergeCell ref="AP22:AR22"/>
    <mergeCell ref="AP1:AR1"/>
    <mergeCell ref="AP18:AS18"/>
    <mergeCell ref="AP19:AR19"/>
    <mergeCell ref="AP20:AR20"/>
    <mergeCell ref="AP21:AR21"/>
  </mergeCells>
  <phoneticPr fontId="3" type="noConversion"/>
  <conditionalFormatting sqref="H23:H65536 R1:R14 W1:W14 AB1:AB14 AG1:AG14 AL1:AL14 H1:H17">
    <cfRule type="cellIs" dxfId="14" priority="12" stopIfTrue="1" operator="equal">
      <formula>"√"</formula>
    </cfRule>
  </conditionalFormatting>
  <conditionalFormatting sqref="AQ1:AQ14">
    <cfRule type="cellIs" dxfId="13" priority="11" stopIfTrue="1" operator="equal">
      <formula>"√"</formula>
    </cfRule>
  </conditionalFormatting>
  <conditionalFormatting sqref="M1:M14">
    <cfRule type="cellIs" dxfId="12" priority="10" stopIfTrue="1" operator="equal">
      <formula>"√"</formula>
    </cfRule>
  </conditionalFormatting>
  <conditionalFormatting sqref="AV1:AV14">
    <cfRule type="cellIs" dxfId="11" priority="9" stopIfTrue="1" operator="equal">
      <formula>"√"</formula>
    </cfRule>
  </conditionalFormatting>
  <conditionalFormatting sqref="M15">
    <cfRule type="cellIs" dxfId="10" priority="8" stopIfTrue="1" operator="equal">
      <formula>"√"</formula>
    </cfRule>
  </conditionalFormatting>
  <conditionalFormatting sqref="R15">
    <cfRule type="cellIs" dxfId="9" priority="7" stopIfTrue="1" operator="equal">
      <formula>"√"</formula>
    </cfRule>
  </conditionalFormatting>
  <conditionalFormatting sqref="W15">
    <cfRule type="cellIs" dxfId="8" priority="6" stopIfTrue="1" operator="equal">
      <formula>"√"</formula>
    </cfRule>
  </conditionalFormatting>
  <conditionalFormatting sqref="AB15">
    <cfRule type="cellIs" dxfId="7" priority="5" stopIfTrue="1" operator="equal">
      <formula>"√"</formula>
    </cfRule>
  </conditionalFormatting>
  <conditionalFormatting sqref="AG15">
    <cfRule type="cellIs" dxfId="6" priority="4" stopIfTrue="1" operator="equal">
      <formula>"√"</formula>
    </cfRule>
  </conditionalFormatting>
  <conditionalFormatting sqref="AL15">
    <cfRule type="cellIs" dxfId="5" priority="3" stopIfTrue="1" operator="equal">
      <formula>"√"</formula>
    </cfRule>
  </conditionalFormatting>
  <conditionalFormatting sqref="AQ15">
    <cfRule type="cellIs" dxfId="4" priority="2" stopIfTrue="1" operator="equal">
      <formula>"√"</formula>
    </cfRule>
  </conditionalFormatting>
  <conditionalFormatting sqref="AV15">
    <cfRule type="cellIs" dxfId="3" priority="1" stopIfTrue="1" operator="equal">
      <formula>"√"</formula>
    </cfRule>
  </conditionalFormatting>
  <dataValidations count="1">
    <dataValidation type="list" allowBlank="1" showInputMessage="1" showErrorMessage="1" sqref="G23:I32 AA3:AC15 L3:N15 Q3:S15 AF3:AH15 F3:I15 G16:I17 D3:D15 V3:X15 AK3:AM15 AP3:AR15 AU3:AW15">
      <formula1>"√"</formula1>
    </dataValidation>
  </dataValidations>
  <pageMargins left="0.75" right="0.75" top="1" bottom="1" header="0.5" footer="0.5"/>
  <pageSetup paperSize="9" orientation="portrait"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4"/>
  </sheetPr>
  <dimension ref="A1:AI14"/>
  <sheetViews>
    <sheetView showGridLines="0" workbookViewId="0">
      <pane xSplit="4" ySplit="1" topLeftCell="F2" activePane="bottomRight" state="frozen"/>
      <selection activeCell="C34" sqref="C34"/>
      <selection pane="topRight" activeCell="C34" sqref="C34"/>
      <selection pane="bottomLeft" activeCell="C34" sqref="C34"/>
      <selection pane="bottomRight" activeCell="K19" sqref="K19"/>
    </sheetView>
  </sheetViews>
  <sheetFormatPr defaultRowHeight="14.25"/>
  <cols>
    <col min="1" max="1" width="9" style="3"/>
    <col min="2" max="3" width="3.625" style="3" customWidth="1"/>
    <col min="4" max="4" width="43.875" style="3" customWidth="1"/>
    <col min="5" max="6" width="30.5" style="3" customWidth="1"/>
    <col min="7" max="7" width="3.875" style="3" customWidth="1"/>
    <col min="8" max="8" width="3.875" style="149" customWidth="1"/>
    <col min="9" max="9" width="3.875" style="3" customWidth="1"/>
    <col min="10" max="10" width="25.625" style="3" customWidth="1"/>
    <col min="11" max="11" width="1.875" style="3" customWidth="1"/>
    <col min="12" max="12" width="3.875" style="3" customWidth="1"/>
    <col min="13" max="13" width="3.875" style="179" customWidth="1"/>
    <col min="14" max="14" width="3.875" style="3" customWidth="1"/>
    <col min="15" max="15" width="26" style="3" customWidth="1"/>
    <col min="16" max="16" width="2.25" style="3" customWidth="1"/>
    <col min="17" max="17" width="3.875" style="3" customWidth="1"/>
    <col min="18" max="18" width="3.875" style="179" customWidth="1"/>
    <col min="19" max="19" width="3.875" style="3" customWidth="1"/>
    <col min="20" max="20" width="24.875" style="3" customWidth="1"/>
    <col min="21" max="21" width="2.25" style="3" customWidth="1"/>
    <col min="22" max="22" width="3.875" style="3" customWidth="1"/>
    <col min="23" max="23" width="3.875" style="179" customWidth="1"/>
    <col min="24" max="24" width="3.875" style="3" customWidth="1"/>
    <col min="25" max="25" width="23" style="3" customWidth="1"/>
    <col min="26" max="26" width="2.25" style="3" customWidth="1"/>
    <col min="27" max="27" width="3.875" style="3" customWidth="1"/>
    <col min="28" max="28" width="3.875" style="179" customWidth="1"/>
    <col min="29" max="29" width="3.875" style="3" customWidth="1"/>
    <col min="30" max="30" width="24.75" style="3" customWidth="1"/>
    <col min="31" max="31" width="2.25" style="3" customWidth="1"/>
    <col min="32" max="32" width="3.875" style="3" customWidth="1"/>
    <col min="33" max="33" width="3.875" style="179" customWidth="1"/>
    <col min="34" max="34" width="3.875" style="3" customWidth="1"/>
    <col min="35" max="35" width="18.375" style="3" customWidth="1"/>
    <col min="36" max="16384" width="9" style="3"/>
  </cols>
  <sheetData>
    <row r="1" spans="1:35" s="184" customFormat="1" ht="24.75" customHeight="1" thickBot="1">
      <c r="A1" s="132" t="s">
        <v>279</v>
      </c>
      <c r="B1" s="133" t="s">
        <v>280</v>
      </c>
      <c r="C1" s="134" t="s">
        <v>281</v>
      </c>
      <c r="D1" s="135" t="s">
        <v>282</v>
      </c>
      <c r="E1" s="136" t="s">
        <v>283</v>
      </c>
      <c r="F1" s="136" t="s">
        <v>284</v>
      </c>
      <c r="G1" s="350" t="s">
        <v>288</v>
      </c>
      <c r="H1" s="351"/>
      <c r="I1" s="352"/>
      <c r="J1" s="183" t="s">
        <v>565</v>
      </c>
      <c r="K1" s="3"/>
      <c r="L1" s="350" t="s">
        <v>288</v>
      </c>
      <c r="M1" s="351"/>
      <c r="N1" s="352"/>
      <c r="O1" s="183" t="s">
        <v>566</v>
      </c>
      <c r="P1" s="3"/>
      <c r="Q1" s="350" t="s">
        <v>288</v>
      </c>
      <c r="R1" s="351"/>
      <c r="S1" s="352"/>
      <c r="T1" s="183" t="s">
        <v>339</v>
      </c>
      <c r="U1" s="3"/>
      <c r="V1" s="350" t="s">
        <v>288</v>
      </c>
      <c r="W1" s="351"/>
      <c r="X1" s="352"/>
      <c r="Y1" s="183" t="s">
        <v>339</v>
      </c>
      <c r="Z1" s="3"/>
      <c r="AA1" s="350" t="s">
        <v>288</v>
      </c>
      <c r="AB1" s="351"/>
      <c r="AC1" s="352"/>
      <c r="AD1" s="183" t="s">
        <v>339</v>
      </c>
      <c r="AE1" s="3"/>
      <c r="AF1" s="350" t="s">
        <v>288</v>
      </c>
      <c r="AG1" s="351"/>
      <c r="AH1" s="352"/>
      <c r="AI1" s="183" t="s">
        <v>339</v>
      </c>
    </row>
    <row r="2" spans="1:35" s="149" customFormat="1" ht="15" thickBot="1">
      <c r="A2" s="348"/>
      <c r="B2" s="348"/>
      <c r="C2" s="185"/>
      <c r="D2" s="147" t="s">
        <v>302</v>
      </c>
      <c r="E2" s="147"/>
      <c r="F2" s="147"/>
      <c r="G2" s="146" t="s">
        <v>285</v>
      </c>
      <c r="H2" s="146" t="s">
        <v>286</v>
      </c>
      <c r="I2" s="146" t="s">
        <v>287</v>
      </c>
      <c r="J2" s="147" t="s">
        <v>289</v>
      </c>
      <c r="K2" s="3"/>
      <c r="L2" s="146" t="s">
        <v>285</v>
      </c>
      <c r="M2" s="146" t="s">
        <v>286</v>
      </c>
      <c r="N2" s="146" t="s">
        <v>287</v>
      </c>
      <c r="O2" s="147" t="s">
        <v>289</v>
      </c>
      <c r="P2" s="3"/>
      <c r="Q2" s="146" t="s">
        <v>285</v>
      </c>
      <c r="R2" s="146" t="s">
        <v>286</v>
      </c>
      <c r="S2" s="146" t="s">
        <v>287</v>
      </c>
      <c r="T2" s="147" t="s">
        <v>289</v>
      </c>
      <c r="U2" s="3"/>
      <c r="V2" s="146" t="s">
        <v>285</v>
      </c>
      <c r="W2" s="146" t="s">
        <v>286</v>
      </c>
      <c r="X2" s="146" t="s">
        <v>287</v>
      </c>
      <c r="Y2" s="147" t="s">
        <v>289</v>
      </c>
      <c r="Z2" s="3"/>
      <c r="AA2" s="146" t="s">
        <v>285</v>
      </c>
      <c r="AB2" s="146" t="s">
        <v>286</v>
      </c>
      <c r="AC2" s="146" t="s">
        <v>287</v>
      </c>
      <c r="AD2" s="147" t="s">
        <v>289</v>
      </c>
      <c r="AE2" s="3"/>
      <c r="AF2" s="146" t="s">
        <v>285</v>
      </c>
      <c r="AG2" s="146" t="s">
        <v>286</v>
      </c>
      <c r="AH2" s="146" t="s">
        <v>287</v>
      </c>
      <c r="AI2" s="147" t="s">
        <v>289</v>
      </c>
    </row>
    <row r="3" spans="1:35">
      <c r="A3" s="349" t="s">
        <v>307</v>
      </c>
      <c r="B3" s="25">
        <v>1</v>
      </c>
      <c r="C3" s="25">
        <v>5</v>
      </c>
      <c r="D3" s="186" t="s">
        <v>340</v>
      </c>
      <c r="E3" s="187"/>
      <c r="F3" s="187" t="s">
        <v>31</v>
      </c>
      <c r="G3" s="156" t="s">
        <v>524</v>
      </c>
      <c r="H3" s="155"/>
      <c r="I3" s="156"/>
      <c r="J3" s="157"/>
      <c r="L3" s="154"/>
      <c r="M3" s="155"/>
      <c r="N3" s="156"/>
      <c r="O3" s="157"/>
      <c r="Q3" s="154"/>
      <c r="R3" s="155"/>
      <c r="S3" s="156"/>
      <c r="T3" s="157"/>
      <c r="V3" s="154"/>
      <c r="W3" s="155"/>
      <c r="X3" s="156"/>
      <c r="Y3" s="157"/>
      <c r="AA3" s="154"/>
      <c r="AB3" s="155"/>
      <c r="AC3" s="156"/>
      <c r="AD3" s="157"/>
      <c r="AF3" s="154"/>
      <c r="AG3" s="155"/>
      <c r="AH3" s="156"/>
      <c r="AI3" s="157"/>
    </row>
    <row r="4" spans="1:35">
      <c r="A4" s="342"/>
      <c r="B4" s="32">
        <v>2</v>
      </c>
      <c r="C4" s="32">
        <v>3</v>
      </c>
      <c r="D4" s="188" t="s">
        <v>341</v>
      </c>
      <c r="E4" s="189" t="s">
        <v>342</v>
      </c>
      <c r="F4" s="189" t="s">
        <v>31</v>
      </c>
      <c r="G4" s="156" t="s">
        <v>524</v>
      </c>
      <c r="H4" s="155"/>
      <c r="I4" s="156"/>
      <c r="J4" s="157"/>
      <c r="L4" s="162"/>
      <c r="M4" s="155"/>
      <c r="N4" s="156"/>
      <c r="O4" s="157"/>
      <c r="Q4" s="162"/>
      <c r="R4" s="155"/>
      <c r="S4" s="156"/>
      <c r="T4" s="157"/>
      <c r="V4" s="162"/>
      <c r="W4" s="155"/>
      <c r="X4" s="156"/>
      <c r="Y4" s="157"/>
      <c r="AA4" s="162"/>
      <c r="AB4" s="155"/>
      <c r="AC4" s="156"/>
      <c r="AD4" s="157"/>
      <c r="AF4" s="162"/>
      <c r="AG4" s="155"/>
      <c r="AH4" s="156"/>
      <c r="AI4" s="157"/>
    </row>
    <row r="5" spans="1:35">
      <c r="A5" s="342"/>
      <c r="B5" s="32">
        <v>4</v>
      </c>
      <c r="C5" s="32">
        <v>5</v>
      </c>
      <c r="D5" s="188" t="s">
        <v>343</v>
      </c>
      <c r="E5" s="189" t="s">
        <v>344</v>
      </c>
      <c r="F5" s="189" t="s">
        <v>31</v>
      </c>
      <c r="G5" s="156" t="s">
        <v>524</v>
      </c>
      <c r="H5" s="155"/>
      <c r="I5" s="156"/>
      <c r="J5" s="157"/>
      <c r="L5" s="162"/>
      <c r="M5" s="155"/>
      <c r="N5" s="156"/>
      <c r="O5" s="157"/>
      <c r="Q5" s="162"/>
      <c r="R5" s="155"/>
      <c r="S5" s="156"/>
      <c r="T5" s="157"/>
      <c r="V5" s="162"/>
      <c r="W5" s="155"/>
      <c r="X5" s="156"/>
      <c r="Y5" s="157"/>
      <c r="AA5" s="162"/>
      <c r="AB5" s="155"/>
      <c r="AC5" s="156"/>
      <c r="AD5" s="157"/>
      <c r="AF5" s="162"/>
      <c r="AG5" s="155"/>
      <c r="AH5" s="156"/>
      <c r="AI5" s="157"/>
    </row>
    <row r="6" spans="1:35">
      <c r="A6" s="342"/>
      <c r="B6" s="32">
        <v>5</v>
      </c>
      <c r="C6" s="32">
        <v>3</v>
      </c>
      <c r="D6" s="188" t="s">
        <v>564</v>
      </c>
      <c r="E6" s="189"/>
      <c r="F6" s="189" t="s">
        <v>345</v>
      </c>
      <c r="G6" s="156" t="s">
        <v>524</v>
      </c>
      <c r="H6" s="155"/>
      <c r="I6" s="156"/>
      <c r="J6" s="157"/>
      <c r="L6" s="162"/>
      <c r="M6" s="155"/>
      <c r="N6" s="156"/>
      <c r="O6" s="157"/>
      <c r="Q6" s="162"/>
      <c r="R6" s="155"/>
      <c r="S6" s="156"/>
      <c r="T6" s="157"/>
      <c r="V6" s="162"/>
      <c r="W6" s="155"/>
      <c r="X6" s="156"/>
      <c r="Y6" s="157"/>
      <c r="AA6" s="162"/>
      <c r="AB6" s="155"/>
      <c r="AC6" s="156"/>
      <c r="AD6" s="157"/>
      <c r="AF6" s="162"/>
      <c r="AG6" s="155"/>
      <c r="AH6" s="156"/>
      <c r="AI6" s="157"/>
    </row>
    <row r="7" spans="1:35" ht="15" thickBot="1">
      <c r="A7" s="343"/>
      <c r="B7" s="38">
        <v>6</v>
      </c>
      <c r="C7" s="38">
        <v>3</v>
      </c>
      <c r="D7" s="190" t="s">
        <v>346</v>
      </c>
      <c r="E7" s="190" t="s">
        <v>347</v>
      </c>
      <c r="F7" s="190" t="s">
        <v>31</v>
      </c>
      <c r="G7" s="156" t="s">
        <v>524</v>
      </c>
      <c r="H7" s="175"/>
      <c r="I7" s="176"/>
      <c r="J7" s="173"/>
      <c r="L7" s="172"/>
      <c r="M7" s="175"/>
      <c r="N7" s="176"/>
      <c r="O7" s="173"/>
      <c r="Q7" s="172"/>
      <c r="R7" s="175"/>
      <c r="S7" s="176"/>
      <c r="T7" s="173"/>
      <c r="V7" s="172"/>
      <c r="W7" s="175"/>
      <c r="X7" s="176"/>
      <c r="Y7" s="173"/>
      <c r="AA7" s="172"/>
      <c r="AB7" s="175"/>
      <c r="AC7" s="176"/>
      <c r="AD7" s="173"/>
      <c r="AF7" s="172"/>
      <c r="AG7" s="175"/>
      <c r="AH7" s="176"/>
      <c r="AI7" s="173"/>
    </row>
    <row r="10" spans="1:35">
      <c r="G10" s="335" t="s">
        <v>313</v>
      </c>
      <c r="H10" s="335"/>
      <c r="I10" s="335"/>
      <c r="J10" s="335"/>
      <c r="L10" s="335" t="s">
        <v>313</v>
      </c>
      <c r="M10" s="335"/>
      <c r="N10" s="335"/>
      <c r="O10" s="335"/>
      <c r="Q10" s="335" t="s">
        <v>313</v>
      </c>
      <c r="R10" s="335"/>
      <c r="S10" s="335"/>
      <c r="T10" s="335"/>
      <c r="V10" s="335" t="s">
        <v>313</v>
      </c>
      <c r="W10" s="335"/>
      <c r="X10" s="335"/>
      <c r="Y10" s="335"/>
      <c r="AA10" s="335" t="s">
        <v>313</v>
      </c>
      <c r="AB10" s="335"/>
      <c r="AC10" s="335"/>
      <c r="AD10" s="335"/>
      <c r="AF10" s="335" t="s">
        <v>313</v>
      </c>
      <c r="AG10" s="335"/>
      <c r="AH10" s="335"/>
      <c r="AI10" s="335"/>
    </row>
    <row r="11" spans="1:35">
      <c r="G11" s="330" t="s">
        <v>285</v>
      </c>
      <c r="H11" s="330"/>
      <c r="I11" s="330"/>
      <c r="J11" s="180">
        <f>SUMIFS(C3:C7,G3:G7,"√")</f>
        <v>19</v>
      </c>
      <c r="L11" s="330" t="s">
        <v>285</v>
      </c>
      <c r="M11" s="330"/>
      <c r="N11" s="330"/>
      <c r="O11" s="180">
        <f>SUMIFS(C3:C7,L3:L7,"√")</f>
        <v>0</v>
      </c>
      <c r="Q11" s="330" t="s">
        <v>285</v>
      </c>
      <c r="R11" s="330"/>
      <c r="S11" s="330"/>
      <c r="T11" s="180">
        <f>SUMIFS(C3:C7,Q3:Q7,"√")</f>
        <v>0</v>
      </c>
      <c r="V11" s="330" t="s">
        <v>285</v>
      </c>
      <c r="W11" s="330"/>
      <c r="X11" s="330"/>
      <c r="Y11" s="180">
        <f>SUMIFS(C3:C7,V3:V7,"√")</f>
        <v>0</v>
      </c>
      <c r="AA11" s="330" t="s">
        <v>285</v>
      </c>
      <c r="AB11" s="330"/>
      <c r="AC11" s="330"/>
      <c r="AD11" s="180">
        <f>SUMIFS(C3:C7,AA3:AA7,"√")</f>
        <v>0</v>
      </c>
      <c r="AF11" s="330" t="s">
        <v>285</v>
      </c>
      <c r="AG11" s="330"/>
      <c r="AH11" s="330"/>
      <c r="AI11" s="180">
        <f>SUMIFS(C3:C7,AF3:AF7,"√")</f>
        <v>0</v>
      </c>
    </row>
    <row r="12" spans="1:35">
      <c r="G12" s="330" t="s">
        <v>286</v>
      </c>
      <c r="H12" s="330"/>
      <c r="I12" s="330"/>
      <c r="J12" s="180">
        <f>SUMIFS(C3:C7,H3:H7,"√")</f>
        <v>0</v>
      </c>
      <c r="L12" s="330" t="s">
        <v>286</v>
      </c>
      <c r="M12" s="330"/>
      <c r="N12" s="330"/>
      <c r="O12" s="180">
        <f>SUMIFS(C3:C7,M3:M7,"√")</f>
        <v>0</v>
      </c>
      <c r="Q12" s="330" t="s">
        <v>286</v>
      </c>
      <c r="R12" s="330"/>
      <c r="S12" s="330"/>
      <c r="T12" s="180">
        <f>SUMIFS(C3:C7,R3:R7,"√")</f>
        <v>0</v>
      </c>
      <c r="V12" s="330" t="s">
        <v>286</v>
      </c>
      <c r="W12" s="330"/>
      <c r="X12" s="330"/>
      <c r="Y12" s="180">
        <f>SUMIFS(C3:C7,W3:W7,"√")</f>
        <v>0</v>
      </c>
      <c r="AA12" s="330" t="s">
        <v>286</v>
      </c>
      <c r="AB12" s="330"/>
      <c r="AC12" s="330"/>
      <c r="AD12" s="180">
        <f>SUMIFS(C3:C7,AB3:AB7,"√")</f>
        <v>0</v>
      </c>
      <c r="AF12" s="330" t="s">
        <v>286</v>
      </c>
      <c r="AG12" s="330"/>
      <c r="AH12" s="330"/>
      <c r="AI12" s="180">
        <f>SUMIFS(C3:C7,AG3:AG7,"√")</f>
        <v>0</v>
      </c>
    </row>
    <row r="13" spans="1:35">
      <c r="G13" s="331" t="s">
        <v>348</v>
      </c>
      <c r="H13" s="331"/>
      <c r="I13" s="331"/>
      <c r="J13" s="181">
        <f>IF(J11+J12=0,"",J11/(J11+J12))</f>
        <v>1</v>
      </c>
      <c r="L13" s="331" t="s">
        <v>348</v>
      </c>
      <c r="M13" s="331"/>
      <c r="N13" s="331"/>
      <c r="O13" s="181" t="str">
        <f>IF(O11+O12=0,"",O11/(O11+O12))</f>
        <v/>
      </c>
      <c r="Q13" s="331" t="s">
        <v>348</v>
      </c>
      <c r="R13" s="331"/>
      <c r="S13" s="331"/>
      <c r="T13" s="181" t="str">
        <f>IF(T11+T12=0,"",T11/(T11+T12))</f>
        <v/>
      </c>
      <c r="V13" s="331" t="s">
        <v>348</v>
      </c>
      <c r="W13" s="331"/>
      <c r="X13" s="331"/>
      <c r="Y13" s="181" t="str">
        <f>IF(Y11+Y12=0,"",Y11/(Y11+Y12))</f>
        <v/>
      </c>
      <c r="AA13" s="331" t="s">
        <v>348</v>
      </c>
      <c r="AB13" s="331"/>
      <c r="AC13" s="331"/>
      <c r="AD13" s="181" t="str">
        <f>IF(AD11+AD12=0,"",AD11/(AD11+AD12))</f>
        <v/>
      </c>
      <c r="AF13" s="331" t="s">
        <v>348</v>
      </c>
      <c r="AG13" s="331"/>
      <c r="AH13" s="331"/>
      <c r="AI13" s="181" t="str">
        <f>IF(AI11+AI12=0,"",AI11/(AI11+AI12))</f>
        <v/>
      </c>
    </row>
    <row r="14" spans="1:35">
      <c r="G14" s="331" t="s">
        <v>349</v>
      </c>
      <c r="H14" s="331"/>
      <c r="I14" s="331"/>
      <c r="J14" s="182">
        <f>COUNTA(H3:H7)</f>
        <v>0</v>
      </c>
      <c r="L14" s="331" t="s">
        <v>349</v>
      </c>
      <c r="M14" s="331"/>
      <c r="N14" s="331"/>
      <c r="O14" s="182">
        <f>COUNTA(M3:M7)</f>
        <v>0</v>
      </c>
      <c r="Q14" s="331" t="s">
        <v>349</v>
      </c>
      <c r="R14" s="331"/>
      <c r="S14" s="331"/>
      <c r="T14" s="182">
        <f>COUNTA(R3:R7)</f>
        <v>0</v>
      </c>
      <c r="V14" s="331" t="s">
        <v>349</v>
      </c>
      <c r="W14" s="331"/>
      <c r="X14" s="331"/>
      <c r="Y14" s="182">
        <f>COUNTA(W3:W7)</f>
        <v>0</v>
      </c>
      <c r="AA14" s="331" t="s">
        <v>349</v>
      </c>
      <c r="AB14" s="331"/>
      <c r="AC14" s="331"/>
      <c r="AD14" s="182">
        <f>COUNTA(AB3:AB7)</f>
        <v>0</v>
      </c>
      <c r="AF14" s="331" t="s">
        <v>349</v>
      </c>
      <c r="AG14" s="331"/>
      <c r="AH14" s="331"/>
      <c r="AI14" s="182">
        <f>COUNTA(AG3:AG7)</f>
        <v>0</v>
      </c>
    </row>
  </sheetData>
  <mergeCells count="38">
    <mergeCell ref="AF1:AH1"/>
    <mergeCell ref="G1:I1"/>
    <mergeCell ref="L1:N1"/>
    <mergeCell ref="Q1:S1"/>
    <mergeCell ref="V1:X1"/>
    <mergeCell ref="AA1:AC1"/>
    <mergeCell ref="A2:B2"/>
    <mergeCell ref="A3:A7"/>
    <mergeCell ref="G10:J10"/>
    <mergeCell ref="L10:O10"/>
    <mergeCell ref="Q10:T10"/>
    <mergeCell ref="AF12:AH12"/>
    <mergeCell ref="AA10:AD10"/>
    <mergeCell ref="AF10:AI10"/>
    <mergeCell ref="G11:I11"/>
    <mergeCell ref="L11:N11"/>
    <mergeCell ref="Q11:S11"/>
    <mergeCell ref="V11:X11"/>
    <mergeCell ref="AA11:AC11"/>
    <mergeCell ref="AF11:AH11"/>
    <mergeCell ref="V10:Y10"/>
    <mergeCell ref="G12:I12"/>
    <mergeCell ref="L12:N12"/>
    <mergeCell ref="Q12:S12"/>
    <mergeCell ref="V12:X12"/>
    <mergeCell ref="AA12:AC12"/>
    <mergeCell ref="AF14:AH14"/>
    <mergeCell ref="G13:I13"/>
    <mergeCell ref="L13:N13"/>
    <mergeCell ref="Q13:S13"/>
    <mergeCell ref="V13:X13"/>
    <mergeCell ref="AA13:AC13"/>
    <mergeCell ref="AF13:AH13"/>
    <mergeCell ref="G14:I14"/>
    <mergeCell ref="L14:N14"/>
    <mergeCell ref="Q14:S14"/>
    <mergeCell ref="V14:X14"/>
    <mergeCell ref="AA14:AC14"/>
  </mergeCells>
  <phoneticPr fontId="3" type="noConversion"/>
  <conditionalFormatting sqref="H15:H65535 AG1:AG7 AB1:AB7 W1:W7 R1:R7 M1:M7 H1:H9">
    <cfRule type="cellIs" dxfId="2" priority="1" stopIfTrue="1" operator="equal">
      <formula>"√"</formula>
    </cfRule>
  </conditionalFormatting>
  <dataValidations count="1">
    <dataValidation type="list" allowBlank="1" showInputMessage="1" showErrorMessage="1" sqref="G15:I26 AF3:AH7 L3:N7 Q3:S7 V3:X7 AA3:AC7 G3:I9">
      <formula1>"√"</formula1>
    </dataValidation>
  </dataValidation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过程符合度</vt:lpstr>
      <vt:lpstr>项目初始化</vt:lpstr>
      <vt:lpstr>定义</vt:lpstr>
      <vt:lpstr>设计与实现</vt:lpstr>
      <vt:lpstr>验证</vt:lpstr>
      <vt:lpstr>发布</vt:lpstr>
      <vt:lpstr>结项</vt:lpstr>
      <vt:lpstr>评审</vt:lpstr>
      <vt:lpstr>变更控制</vt:lpstr>
      <vt:lpstr>使用说明</vt:lpstr>
      <vt:lpstr>修订记录</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徐文芳</dc:creator>
  <cp:lastModifiedBy>CN=张晶晶1/O=HIKVISION</cp:lastModifiedBy>
  <dcterms:created xsi:type="dcterms:W3CDTF">2017-01-18T05:01:28Z</dcterms:created>
  <dcterms:modified xsi:type="dcterms:W3CDTF">2017-04-20T06:36:06Z</dcterms:modified>
</cp:coreProperties>
</file>